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codeName="ThisWorkbook"/>
  <mc:AlternateContent xmlns:mc="http://schemas.openxmlformats.org/markup-compatibility/2006">
    <mc:Choice Requires="x15">
      <x15ac:absPath xmlns:x15ac="http://schemas.microsoft.com/office/spreadsheetml/2010/11/ac" url="C:\Users\horvathe\Downloads\"/>
    </mc:Choice>
  </mc:AlternateContent>
  <xr:revisionPtr revIDLastSave="0" documentId="13_ncr:1_{51B495FD-C200-41B3-99B1-EBB70656EC86}" xr6:coauthVersionLast="47" xr6:coauthVersionMax="47" xr10:uidLastSave="{00000000-0000-0000-0000-000000000000}"/>
  <workbookProtection workbookAlgorithmName="SHA-512" workbookHashValue="52vNaOzXtr4RSaEyphM2gfTZhAdrm3nG9dhFdZlUxQdCTXiNxnL/WeWJcHumouL4czWQ8rid6B7A0csR8hRqtg==" workbookSaltValue="CBJfzZYdlvPa4aBEhaHPLQ==" workbookSpinCount="100000" lockStructure="1"/>
  <bookViews>
    <workbookView xWindow="-110" yWindow="-110" windowWidth="19420" windowHeight="10420" xr2:uid="{00000000-000D-0000-FFFF-FFFF00000000}"/>
  </bookViews>
  <sheets>
    <sheet name="Quarterly Information" sheetId="1" r:id="rId1"/>
    <sheet name="Export Summary" sheetId="6" r:id="rId2"/>
    <sheet name="End-of-Year Inventory" sheetId="5" r:id="rId3"/>
    <sheet name="Blend List" sheetId="8" r:id="rId4"/>
    <sheet name="Lists" sheetId="3" state="hidden" r:id="rId5"/>
    <sheet name="Blends" sheetId="7" state="hidden" r:id="rId6"/>
  </sheets>
  <definedNames>
    <definedName name="_xlnm._FilterDatabase" localSheetId="4" hidden="1">Lists!$L$1:$L$233</definedName>
    <definedName name="Common_Name">Lists!$B$2:$B$134</definedName>
    <definedName name="Common_Name_1">OFFSET(Lists!$D$2:$D$20,0,0,COUNT(Lists!$C$2:$C$20),1)</definedName>
    <definedName name="Common_Name_2">Lists!$E$2:$E$19</definedName>
    <definedName name="Country">Lists!$L$2:$L$233</definedName>
    <definedName name="Intended_Use">Lists!$D$23:$D$26</definedName>
    <definedName name="Option_1">Lists!$A$22:$A$23</definedName>
    <definedName name="Origin">Lists!$D$29:$D$32</definedName>
    <definedName name="Port_of_Exit">Lists!$J$2:$J$343</definedName>
    <definedName name="Quarter">Lists!$G$2:$G$5</definedName>
    <definedName name="Year">Lists!$H$2:$H$10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9" i="6" l="1"/>
  <c r="C28" i="6"/>
  <c r="AK41" i="1" l="1"/>
  <c r="AK42" i="1"/>
  <c r="AK43" i="1"/>
  <c r="AK44" i="1"/>
  <c r="AK45" i="1"/>
  <c r="AK46" i="1"/>
  <c r="AK47" i="1"/>
  <c r="AK48" i="1"/>
  <c r="AK49" i="1"/>
  <c r="AK50" i="1"/>
  <c r="AK51" i="1"/>
  <c r="AK52" i="1"/>
  <c r="AK53" i="1"/>
  <c r="AK54" i="1"/>
  <c r="AK55" i="1"/>
  <c r="AK56" i="1"/>
  <c r="AK57" i="1"/>
  <c r="AK58" i="1"/>
  <c r="AK59" i="1"/>
  <c r="AK60" i="1"/>
  <c r="AK61" i="1"/>
  <c r="AK62" i="1"/>
  <c r="AK63" i="1"/>
  <c r="AK64" i="1"/>
  <c r="AK65" i="1"/>
  <c r="AK66" i="1"/>
  <c r="AK67" i="1"/>
  <c r="AK68" i="1"/>
  <c r="AK69" i="1"/>
  <c r="AK70" i="1"/>
  <c r="AK71" i="1"/>
  <c r="AK72" i="1"/>
  <c r="AK73" i="1"/>
  <c r="AK74" i="1"/>
  <c r="AK75" i="1"/>
  <c r="AK76" i="1"/>
  <c r="AK77" i="1"/>
  <c r="AK78" i="1"/>
  <c r="AK79" i="1"/>
  <c r="AK80" i="1"/>
  <c r="AK81" i="1"/>
  <c r="AK82" i="1"/>
  <c r="AK83" i="1"/>
  <c r="AK84" i="1"/>
  <c r="AK85" i="1"/>
  <c r="AK86" i="1"/>
  <c r="AK87" i="1"/>
  <c r="AK88" i="1"/>
  <c r="AK89" i="1"/>
  <c r="AK90" i="1"/>
  <c r="AK91" i="1"/>
  <c r="AK92" i="1"/>
  <c r="AK93" i="1"/>
  <c r="AK94" i="1"/>
  <c r="AK95" i="1"/>
  <c r="AK96" i="1"/>
  <c r="AK97" i="1"/>
  <c r="AK98" i="1"/>
  <c r="AK99" i="1"/>
  <c r="AK100" i="1"/>
  <c r="AK101" i="1"/>
  <c r="AK102" i="1"/>
  <c r="AK103" i="1"/>
  <c r="AK104" i="1"/>
  <c r="AK105" i="1"/>
  <c r="AK106" i="1"/>
  <c r="AK107" i="1"/>
  <c r="AK108" i="1"/>
  <c r="AK109" i="1"/>
  <c r="AK110" i="1"/>
  <c r="AK111" i="1"/>
  <c r="AK112" i="1"/>
  <c r="AK113" i="1"/>
  <c r="AK114" i="1"/>
  <c r="AK115" i="1"/>
  <c r="AK116" i="1"/>
  <c r="AK117" i="1"/>
  <c r="AK118" i="1"/>
  <c r="AK119" i="1"/>
  <c r="AK120" i="1"/>
  <c r="AK121" i="1"/>
  <c r="AK122" i="1"/>
  <c r="AK123" i="1"/>
  <c r="AK124" i="1"/>
  <c r="AK125" i="1"/>
  <c r="AK126" i="1"/>
  <c r="AK127" i="1"/>
  <c r="AK128" i="1"/>
  <c r="AK129" i="1"/>
  <c r="AK130" i="1"/>
  <c r="AK131" i="1"/>
  <c r="AK132" i="1"/>
  <c r="AK133" i="1"/>
  <c r="AK134" i="1"/>
  <c r="AK135" i="1"/>
  <c r="AK136" i="1"/>
  <c r="AK137" i="1"/>
  <c r="AK138" i="1"/>
  <c r="AK139" i="1"/>
  <c r="AK140" i="1"/>
  <c r="AK141" i="1"/>
  <c r="AK142" i="1"/>
  <c r="AK143" i="1"/>
  <c r="AK144" i="1"/>
  <c r="AK145" i="1"/>
  <c r="AK146" i="1"/>
  <c r="AK147" i="1"/>
  <c r="AK148" i="1"/>
  <c r="AK149" i="1"/>
  <c r="AK150" i="1"/>
  <c r="AK151" i="1"/>
  <c r="AK152" i="1"/>
  <c r="AK153" i="1"/>
  <c r="AK154" i="1"/>
  <c r="AK155" i="1"/>
  <c r="AK156" i="1"/>
  <c r="AK157" i="1"/>
  <c r="AK158" i="1"/>
  <c r="AK159" i="1"/>
  <c r="AK160" i="1"/>
  <c r="AK161" i="1"/>
  <c r="AK162" i="1"/>
  <c r="AK163" i="1"/>
  <c r="AK164" i="1"/>
  <c r="AK165" i="1"/>
  <c r="AK166" i="1"/>
  <c r="AK167" i="1"/>
  <c r="AK168" i="1"/>
  <c r="AK169" i="1"/>
  <c r="AK170" i="1"/>
  <c r="AK171" i="1"/>
  <c r="AK172" i="1"/>
  <c r="AK173" i="1"/>
  <c r="AK174" i="1"/>
  <c r="AK175" i="1"/>
  <c r="AK176" i="1"/>
  <c r="AK177" i="1"/>
  <c r="AK178" i="1"/>
  <c r="AK179" i="1"/>
  <c r="AK180" i="1"/>
  <c r="AK181" i="1"/>
  <c r="AK182" i="1"/>
  <c r="AK183" i="1"/>
  <c r="AK184" i="1"/>
  <c r="AK185" i="1"/>
  <c r="AK186" i="1"/>
  <c r="AK187" i="1"/>
  <c r="AK188" i="1"/>
  <c r="AK189" i="1"/>
  <c r="AK190" i="1"/>
  <c r="AK191" i="1"/>
  <c r="AK192" i="1"/>
  <c r="AK193" i="1"/>
  <c r="AK194" i="1"/>
  <c r="AK195" i="1"/>
  <c r="AK196" i="1"/>
  <c r="AK197" i="1"/>
  <c r="AK198" i="1"/>
  <c r="AK199" i="1"/>
  <c r="AK200" i="1"/>
  <c r="AK201" i="1"/>
  <c r="AK202" i="1"/>
  <c r="AK203" i="1"/>
  <c r="AK204" i="1"/>
  <c r="AK205" i="1"/>
  <c r="AK206" i="1"/>
  <c r="AK207" i="1"/>
  <c r="AK208" i="1"/>
  <c r="AK209" i="1"/>
  <c r="AK210" i="1"/>
  <c r="AK211" i="1"/>
  <c r="AK212" i="1"/>
  <c r="AK213" i="1"/>
  <c r="AK214" i="1"/>
  <c r="AK215" i="1"/>
  <c r="AK216" i="1"/>
  <c r="AK217" i="1"/>
  <c r="AK218" i="1"/>
  <c r="AK219" i="1"/>
  <c r="AK220" i="1"/>
  <c r="AK221" i="1"/>
  <c r="AK222" i="1"/>
  <c r="AK223" i="1"/>
  <c r="AK224" i="1"/>
  <c r="AK225" i="1"/>
  <c r="AK226" i="1"/>
  <c r="AK227" i="1"/>
  <c r="AK228" i="1"/>
  <c r="AK229" i="1"/>
  <c r="AK230" i="1"/>
  <c r="AK231" i="1"/>
  <c r="AK232" i="1"/>
  <c r="AK233" i="1"/>
  <c r="AK234" i="1"/>
  <c r="AK235" i="1"/>
  <c r="AK236" i="1"/>
  <c r="AK237" i="1"/>
  <c r="AK238" i="1"/>
  <c r="AK239" i="1"/>
  <c r="AK240" i="1"/>
  <c r="AK241" i="1"/>
  <c r="AK242" i="1"/>
  <c r="AK243" i="1"/>
  <c r="AK244" i="1"/>
  <c r="AK245" i="1"/>
  <c r="AK246" i="1"/>
  <c r="AK247" i="1"/>
  <c r="AK248" i="1"/>
  <c r="AK249" i="1"/>
  <c r="AK250" i="1"/>
  <c r="AK251" i="1"/>
  <c r="AK252" i="1"/>
  <c r="AK253" i="1"/>
  <c r="AK254" i="1"/>
  <c r="AK255" i="1"/>
  <c r="AK256" i="1"/>
  <c r="AK257" i="1"/>
  <c r="AK258" i="1"/>
  <c r="AK259" i="1"/>
  <c r="AK260" i="1"/>
  <c r="AK261" i="1"/>
  <c r="AK262" i="1"/>
  <c r="AK263" i="1"/>
  <c r="AK264" i="1"/>
  <c r="AK265" i="1"/>
  <c r="AK266" i="1"/>
  <c r="AK267" i="1"/>
  <c r="AK268" i="1"/>
  <c r="AK269" i="1"/>
  <c r="AK270" i="1"/>
  <c r="AK271" i="1"/>
  <c r="AK272" i="1"/>
  <c r="AK273" i="1"/>
  <c r="AK274" i="1"/>
  <c r="AK275" i="1"/>
  <c r="AK276" i="1"/>
  <c r="AK277" i="1"/>
  <c r="AK278" i="1"/>
  <c r="AK279" i="1"/>
  <c r="AK280" i="1"/>
  <c r="AK281" i="1"/>
  <c r="AK282" i="1"/>
  <c r="AK283" i="1"/>
  <c r="AK284" i="1"/>
  <c r="AK285" i="1"/>
  <c r="AK286" i="1"/>
  <c r="AK287" i="1"/>
  <c r="AK288" i="1"/>
  <c r="AK289" i="1"/>
  <c r="AK290" i="1"/>
  <c r="AK291" i="1"/>
  <c r="AK292" i="1"/>
  <c r="AK293" i="1"/>
  <c r="AK294" i="1"/>
  <c r="AK295" i="1"/>
  <c r="AK296" i="1"/>
  <c r="AK297" i="1"/>
  <c r="AK298" i="1"/>
  <c r="AK299" i="1"/>
  <c r="AK300" i="1"/>
  <c r="AK301" i="1"/>
  <c r="AK302" i="1"/>
  <c r="AK303" i="1"/>
  <c r="AK304" i="1"/>
  <c r="AK305" i="1"/>
  <c r="AK306" i="1"/>
  <c r="AK307" i="1"/>
  <c r="AK308" i="1"/>
  <c r="AK309" i="1"/>
  <c r="AK310" i="1"/>
  <c r="AK311" i="1"/>
  <c r="AK312" i="1"/>
  <c r="AK313" i="1"/>
  <c r="AK314" i="1"/>
  <c r="AK315" i="1"/>
  <c r="AK316" i="1"/>
  <c r="AK317" i="1"/>
  <c r="AK318" i="1"/>
  <c r="AK319" i="1"/>
  <c r="AK320" i="1"/>
  <c r="AK321" i="1"/>
  <c r="AK322" i="1"/>
  <c r="AK323" i="1"/>
  <c r="AK324" i="1"/>
  <c r="AK325" i="1"/>
  <c r="AK326" i="1"/>
  <c r="AK327" i="1"/>
  <c r="AK328" i="1"/>
  <c r="AK329" i="1"/>
  <c r="AK330" i="1"/>
  <c r="AK331" i="1"/>
  <c r="AK332" i="1"/>
  <c r="AK333" i="1"/>
  <c r="AK334" i="1"/>
  <c r="AK335" i="1"/>
  <c r="AK336" i="1"/>
  <c r="AK337" i="1"/>
  <c r="AK338" i="1"/>
  <c r="AK339" i="1"/>
  <c r="AK340" i="1"/>
  <c r="AK341" i="1"/>
  <c r="AK342" i="1"/>
  <c r="AK343" i="1"/>
  <c r="AK344" i="1"/>
  <c r="AK345" i="1"/>
  <c r="AK346" i="1"/>
  <c r="AK347" i="1"/>
  <c r="AK348" i="1"/>
  <c r="AK349" i="1"/>
  <c r="AK350" i="1"/>
  <c r="AK351" i="1"/>
  <c r="AK352" i="1"/>
  <c r="AK353" i="1"/>
  <c r="AK354" i="1"/>
  <c r="AK355" i="1"/>
  <c r="AK356" i="1"/>
  <c r="AK357" i="1"/>
  <c r="AK358" i="1"/>
  <c r="AK359" i="1"/>
  <c r="AK360" i="1"/>
  <c r="AK361" i="1"/>
  <c r="AK362" i="1"/>
  <c r="AK363" i="1"/>
  <c r="AK364" i="1"/>
  <c r="AK365" i="1"/>
  <c r="AK366" i="1"/>
  <c r="AK367" i="1"/>
  <c r="AK368" i="1"/>
  <c r="AK369" i="1"/>
  <c r="AK370" i="1"/>
  <c r="AK371" i="1"/>
  <c r="AK372" i="1"/>
  <c r="AK373" i="1"/>
  <c r="AK374" i="1"/>
  <c r="AK375" i="1"/>
  <c r="AK376" i="1"/>
  <c r="AK377" i="1"/>
  <c r="AK378" i="1"/>
  <c r="AK379" i="1"/>
  <c r="AK380" i="1"/>
  <c r="AK381" i="1"/>
  <c r="AK382" i="1"/>
  <c r="AK383" i="1"/>
  <c r="AK384" i="1"/>
  <c r="AK385" i="1"/>
  <c r="AK386" i="1"/>
  <c r="AK387" i="1"/>
  <c r="AK388" i="1"/>
  <c r="AK389" i="1"/>
  <c r="AK390" i="1"/>
  <c r="AK391" i="1"/>
  <c r="AK392" i="1"/>
  <c r="AK393" i="1"/>
  <c r="AK394" i="1"/>
  <c r="AK395" i="1"/>
  <c r="AK396" i="1"/>
  <c r="AK397" i="1"/>
  <c r="AK398" i="1"/>
  <c r="AK399" i="1"/>
  <c r="AK400" i="1"/>
  <c r="AK401" i="1"/>
  <c r="AK402" i="1"/>
  <c r="AK403" i="1"/>
  <c r="AK404" i="1"/>
  <c r="AK405" i="1"/>
  <c r="AK406" i="1"/>
  <c r="AK407" i="1"/>
  <c r="AK408" i="1"/>
  <c r="AK409" i="1"/>
  <c r="AK410" i="1"/>
  <c r="AK411" i="1"/>
  <c r="AK412" i="1"/>
  <c r="AK413" i="1"/>
  <c r="AK414" i="1"/>
  <c r="AK415" i="1"/>
  <c r="AK416" i="1"/>
  <c r="AK417" i="1"/>
  <c r="AK418" i="1"/>
  <c r="AK419" i="1"/>
  <c r="AK420" i="1"/>
  <c r="AK421" i="1"/>
  <c r="AK422" i="1"/>
  <c r="AK423" i="1"/>
  <c r="AK424" i="1"/>
  <c r="AK425" i="1"/>
  <c r="AK426" i="1"/>
  <c r="AK427" i="1"/>
  <c r="AK428" i="1"/>
  <c r="AK429" i="1"/>
  <c r="AK430" i="1"/>
  <c r="AK431" i="1"/>
  <c r="AK432" i="1"/>
  <c r="AK433" i="1"/>
  <c r="AK434" i="1"/>
  <c r="AK435" i="1"/>
  <c r="AK436" i="1"/>
  <c r="AK437" i="1"/>
  <c r="AK438" i="1"/>
  <c r="AK439" i="1"/>
  <c r="AK440" i="1"/>
  <c r="AK441" i="1"/>
  <c r="AK442" i="1"/>
  <c r="AK443" i="1"/>
  <c r="AK444" i="1"/>
  <c r="AK445" i="1"/>
  <c r="AK446" i="1"/>
  <c r="AK447" i="1"/>
  <c r="AK448" i="1"/>
  <c r="AK449" i="1"/>
  <c r="AK450" i="1"/>
  <c r="AK451" i="1"/>
  <c r="AK452" i="1"/>
  <c r="AK453" i="1"/>
  <c r="AK454" i="1"/>
  <c r="AK455" i="1"/>
  <c r="AK456" i="1"/>
  <c r="AK457" i="1"/>
  <c r="AK458" i="1"/>
  <c r="AK459" i="1"/>
  <c r="AK460" i="1"/>
  <c r="AK461" i="1"/>
  <c r="AK462" i="1"/>
  <c r="AK463" i="1"/>
  <c r="AK464" i="1"/>
  <c r="AK465" i="1"/>
  <c r="AK466" i="1"/>
  <c r="AK467" i="1"/>
  <c r="AK468" i="1"/>
  <c r="AK469" i="1"/>
  <c r="AK470" i="1"/>
  <c r="AK471" i="1"/>
  <c r="AK472" i="1"/>
  <c r="AK473" i="1"/>
  <c r="AK474" i="1"/>
  <c r="AK475" i="1"/>
  <c r="AK476" i="1"/>
  <c r="AK477" i="1"/>
  <c r="AK478" i="1"/>
  <c r="AK479" i="1"/>
  <c r="AK480" i="1"/>
  <c r="AK481" i="1"/>
  <c r="AK482" i="1"/>
  <c r="AK483" i="1"/>
  <c r="AK484" i="1"/>
  <c r="AK485" i="1"/>
  <c r="AK486" i="1"/>
  <c r="AK487" i="1"/>
  <c r="AK488" i="1"/>
  <c r="AK489" i="1"/>
  <c r="AK490" i="1"/>
  <c r="AK491" i="1"/>
  <c r="AK492" i="1"/>
  <c r="AK493" i="1"/>
  <c r="AK494" i="1"/>
  <c r="AK495" i="1"/>
  <c r="AK496" i="1"/>
  <c r="AK497" i="1"/>
  <c r="AK498" i="1"/>
  <c r="AK499" i="1"/>
  <c r="AK500" i="1"/>
  <c r="AK501" i="1"/>
  <c r="AK502" i="1"/>
  <c r="AK503" i="1"/>
  <c r="AK504" i="1"/>
  <c r="AK505" i="1"/>
  <c r="AK506" i="1"/>
  <c r="AK507" i="1"/>
  <c r="AK508" i="1"/>
  <c r="AK509" i="1"/>
  <c r="AK510" i="1"/>
  <c r="AK511" i="1"/>
  <c r="AK512" i="1"/>
  <c r="AK513" i="1"/>
  <c r="AK514" i="1"/>
  <c r="AK515" i="1"/>
  <c r="AK516" i="1"/>
  <c r="AK517" i="1"/>
  <c r="AK518" i="1"/>
  <c r="AK519" i="1"/>
  <c r="AK520" i="1"/>
  <c r="AK521" i="1"/>
  <c r="AK522" i="1"/>
  <c r="AK523" i="1"/>
  <c r="AK524" i="1"/>
  <c r="AK525" i="1"/>
  <c r="AK526" i="1"/>
  <c r="AK527" i="1"/>
  <c r="AK528" i="1"/>
  <c r="AK529" i="1"/>
  <c r="AK530" i="1"/>
  <c r="AK531" i="1"/>
  <c r="AK532" i="1"/>
  <c r="AK533" i="1"/>
  <c r="AK534" i="1"/>
  <c r="AK535" i="1"/>
  <c r="AK536" i="1"/>
  <c r="AK537" i="1"/>
  <c r="AK538" i="1"/>
  <c r="AK539" i="1"/>
  <c r="AK540" i="1"/>
  <c r="AK541" i="1"/>
  <c r="AK542" i="1"/>
  <c r="AK543" i="1"/>
  <c r="AK544" i="1"/>
  <c r="AK545" i="1"/>
  <c r="AK546" i="1"/>
  <c r="AK547" i="1"/>
  <c r="AK548" i="1"/>
  <c r="AK549" i="1"/>
  <c r="AK550" i="1"/>
  <c r="AK551" i="1"/>
  <c r="AK552" i="1"/>
  <c r="AK553" i="1"/>
  <c r="AK554" i="1"/>
  <c r="AK555" i="1"/>
  <c r="AK556" i="1"/>
  <c r="AK557" i="1"/>
  <c r="AK558" i="1"/>
  <c r="AK559" i="1"/>
  <c r="AK560" i="1"/>
  <c r="AK561" i="1"/>
  <c r="AK562" i="1"/>
  <c r="AK563" i="1"/>
  <c r="AK564" i="1"/>
  <c r="AK565" i="1"/>
  <c r="AK566" i="1"/>
  <c r="AK567" i="1"/>
  <c r="AK568" i="1"/>
  <c r="AK569" i="1"/>
  <c r="AK570" i="1"/>
  <c r="AK571" i="1"/>
  <c r="AK572" i="1"/>
  <c r="AK573" i="1"/>
  <c r="AK574" i="1"/>
  <c r="AK575" i="1"/>
  <c r="AK576" i="1"/>
  <c r="AK577" i="1"/>
  <c r="AK578" i="1"/>
  <c r="AK579" i="1"/>
  <c r="AK580" i="1"/>
  <c r="AK581" i="1"/>
  <c r="AK582" i="1"/>
  <c r="AK583" i="1"/>
  <c r="AK584" i="1"/>
  <c r="AK585" i="1"/>
  <c r="AK586" i="1"/>
  <c r="AK587" i="1"/>
  <c r="AK588" i="1"/>
  <c r="AK589" i="1"/>
  <c r="AK590" i="1"/>
  <c r="AK591" i="1"/>
  <c r="AK592" i="1"/>
  <c r="AK593" i="1"/>
  <c r="AK594" i="1"/>
  <c r="AK595" i="1"/>
  <c r="AK596" i="1"/>
  <c r="AK597" i="1"/>
  <c r="AK598" i="1"/>
  <c r="AK599" i="1"/>
  <c r="AK600" i="1"/>
  <c r="AK601" i="1"/>
  <c r="AK602" i="1"/>
  <c r="AK603" i="1"/>
  <c r="AK604" i="1"/>
  <c r="AK605" i="1"/>
  <c r="AK606" i="1"/>
  <c r="AK607" i="1"/>
  <c r="AK608" i="1"/>
  <c r="AK609" i="1"/>
  <c r="AK610" i="1"/>
  <c r="AK611" i="1"/>
  <c r="AK612" i="1"/>
  <c r="AK613" i="1"/>
  <c r="AK614" i="1"/>
  <c r="AK615" i="1"/>
  <c r="AK616" i="1"/>
  <c r="AK617" i="1"/>
  <c r="AK618" i="1"/>
  <c r="AK619" i="1"/>
  <c r="AK620" i="1"/>
  <c r="AK621" i="1"/>
  <c r="AK622" i="1"/>
  <c r="AK623" i="1"/>
  <c r="AK624" i="1"/>
  <c r="AK625" i="1"/>
  <c r="AK626" i="1"/>
  <c r="AK627" i="1"/>
  <c r="AK628" i="1"/>
  <c r="AK629" i="1"/>
  <c r="AK630" i="1"/>
  <c r="AK631" i="1"/>
  <c r="AK632" i="1"/>
  <c r="AK633" i="1"/>
  <c r="AK634" i="1"/>
  <c r="AK635" i="1"/>
  <c r="AK636" i="1"/>
  <c r="AK637" i="1"/>
  <c r="AK638" i="1"/>
  <c r="AK639" i="1"/>
  <c r="AK640" i="1"/>
  <c r="AK641" i="1"/>
  <c r="AK642" i="1"/>
  <c r="AK643" i="1"/>
  <c r="AK644" i="1"/>
  <c r="AK645" i="1"/>
  <c r="AK646" i="1"/>
  <c r="AK647" i="1"/>
  <c r="AK648" i="1"/>
  <c r="AK649" i="1"/>
  <c r="AK650" i="1"/>
  <c r="AK651" i="1"/>
  <c r="AK652" i="1"/>
  <c r="AK653" i="1"/>
  <c r="AK654" i="1"/>
  <c r="AK655" i="1"/>
  <c r="AK656" i="1"/>
  <c r="AK657" i="1"/>
  <c r="AK658" i="1"/>
  <c r="AK659" i="1"/>
  <c r="AK660" i="1"/>
  <c r="AK661" i="1"/>
  <c r="AK662" i="1"/>
  <c r="AK663" i="1"/>
  <c r="AK664" i="1"/>
  <c r="AK665" i="1"/>
  <c r="AK666" i="1"/>
  <c r="AK667" i="1"/>
  <c r="AK668" i="1"/>
  <c r="AK669" i="1"/>
  <c r="AK670" i="1"/>
  <c r="AK671" i="1"/>
  <c r="AK672" i="1"/>
  <c r="AK673" i="1"/>
  <c r="AK674" i="1"/>
  <c r="AK675" i="1"/>
  <c r="AK676" i="1"/>
  <c r="AK677" i="1"/>
  <c r="AK678" i="1"/>
  <c r="AK679" i="1"/>
  <c r="AK680" i="1"/>
  <c r="AK681" i="1"/>
  <c r="AK682" i="1"/>
  <c r="AK683" i="1"/>
  <c r="AK684" i="1"/>
  <c r="AK685" i="1"/>
  <c r="AK686" i="1"/>
  <c r="AK687" i="1"/>
  <c r="AK688" i="1"/>
  <c r="AK689" i="1"/>
  <c r="AK690" i="1"/>
  <c r="AK691" i="1"/>
  <c r="AK692" i="1"/>
  <c r="AK693" i="1"/>
  <c r="AK694" i="1"/>
  <c r="AK695" i="1"/>
  <c r="AK696" i="1"/>
  <c r="AK697" i="1"/>
  <c r="AK698" i="1"/>
  <c r="AK699" i="1"/>
  <c r="AK700" i="1"/>
  <c r="AK701" i="1"/>
  <c r="AK702" i="1"/>
  <c r="AK703" i="1"/>
  <c r="AK704" i="1"/>
  <c r="AK705" i="1"/>
  <c r="AK706" i="1"/>
  <c r="AK707" i="1"/>
  <c r="AK708" i="1"/>
  <c r="AK709" i="1"/>
  <c r="AK710" i="1"/>
  <c r="AK711" i="1"/>
  <c r="AK712" i="1"/>
  <c r="AK713" i="1"/>
  <c r="AK714" i="1"/>
  <c r="AK715" i="1"/>
  <c r="AK716" i="1"/>
  <c r="AK717" i="1"/>
  <c r="AK718" i="1"/>
  <c r="AK719" i="1"/>
  <c r="AK720" i="1"/>
  <c r="AK721" i="1"/>
  <c r="AK722" i="1"/>
  <c r="AK723" i="1"/>
  <c r="AK724" i="1"/>
  <c r="AK725" i="1"/>
  <c r="AK726" i="1"/>
  <c r="AK727" i="1"/>
  <c r="AK728" i="1"/>
  <c r="AK729" i="1"/>
  <c r="AK730" i="1"/>
  <c r="AK731" i="1"/>
  <c r="AK732" i="1"/>
  <c r="AK733" i="1"/>
  <c r="AK734" i="1"/>
  <c r="AK735" i="1"/>
  <c r="AK736" i="1"/>
  <c r="AK737" i="1"/>
  <c r="AK738" i="1"/>
  <c r="AK739" i="1"/>
  <c r="AK740" i="1"/>
  <c r="AK741" i="1"/>
  <c r="AK742" i="1"/>
  <c r="AK743" i="1"/>
  <c r="AK744" i="1"/>
  <c r="AK745" i="1"/>
  <c r="AK746" i="1"/>
  <c r="AK747" i="1"/>
  <c r="AK748" i="1"/>
  <c r="AK749" i="1"/>
  <c r="AK750" i="1"/>
  <c r="AK751" i="1"/>
  <c r="AK752" i="1"/>
  <c r="AK753" i="1"/>
  <c r="AK754" i="1"/>
  <c r="AK755" i="1"/>
  <c r="AK756" i="1"/>
  <c r="AK757" i="1"/>
  <c r="AK758" i="1"/>
  <c r="AK759" i="1"/>
  <c r="AK760" i="1"/>
  <c r="AK761" i="1"/>
  <c r="AK762" i="1"/>
  <c r="AK763" i="1"/>
  <c r="AK764" i="1"/>
  <c r="AK765" i="1"/>
  <c r="AK766" i="1"/>
  <c r="AK767" i="1"/>
  <c r="AK768" i="1"/>
  <c r="AK769" i="1"/>
  <c r="AK770" i="1"/>
  <c r="AK771" i="1"/>
  <c r="AK772" i="1"/>
  <c r="AK773" i="1"/>
  <c r="AK774" i="1"/>
  <c r="AK775" i="1"/>
  <c r="AK776" i="1"/>
  <c r="AK777" i="1"/>
  <c r="AK778" i="1"/>
  <c r="AK779" i="1"/>
  <c r="AK780" i="1"/>
  <c r="AK781" i="1"/>
  <c r="AK782" i="1"/>
  <c r="AK783" i="1"/>
  <c r="AK784" i="1"/>
  <c r="AK785" i="1"/>
  <c r="AK786" i="1"/>
  <c r="AK787" i="1"/>
  <c r="AK788" i="1"/>
  <c r="AK789" i="1"/>
  <c r="AK40" i="1"/>
  <c r="C31" i="6"/>
  <c r="C33" i="6"/>
  <c r="C35" i="6"/>
  <c r="C38" i="6"/>
  <c r="C39" i="6"/>
  <c r="C41" i="6"/>
  <c r="C42" i="6"/>
  <c r="C43" i="6"/>
  <c r="M3" i="7"/>
  <c r="N3" i="7"/>
  <c r="O3" i="7"/>
  <c r="P3" i="7"/>
  <c r="Q3" i="7"/>
  <c r="R3" i="7"/>
  <c r="S3" i="7"/>
  <c r="T3" i="7"/>
  <c r="M4" i="7"/>
  <c r="N4" i="7"/>
  <c r="O4" i="7"/>
  <c r="P4" i="7"/>
  <c r="Q4" i="7"/>
  <c r="R4" i="7"/>
  <c r="S4" i="7"/>
  <c r="T4" i="7"/>
  <c r="M5" i="7"/>
  <c r="N5" i="7"/>
  <c r="O5" i="7"/>
  <c r="P5" i="7"/>
  <c r="Q5" i="7"/>
  <c r="R5" i="7"/>
  <c r="S5" i="7"/>
  <c r="T5" i="7"/>
  <c r="M6" i="7"/>
  <c r="N6" i="7"/>
  <c r="O6" i="7"/>
  <c r="P6" i="7"/>
  <c r="Q6" i="7"/>
  <c r="R6" i="7"/>
  <c r="S6" i="7"/>
  <c r="T6" i="7"/>
  <c r="M7" i="7"/>
  <c r="N7" i="7"/>
  <c r="O7" i="7"/>
  <c r="P7" i="7"/>
  <c r="Q7" i="7"/>
  <c r="R7" i="7"/>
  <c r="S7" i="7"/>
  <c r="T7" i="7"/>
  <c r="M8" i="7"/>
  <c r="N8" i="7"/>
  <c r="O8" i="7"/>
  <c r="P8" i="7"/>
  <c r="Q8" i="7"/>
  <c r="R8" i="7"/>
  <c r="S8" i="7"/>
  <c r="T8" i="7"/>
  <c r="M9" i="7"/>
  <c r="N9" i="7"/>
  <c r="O9" i="7"/>
  <c r="P9" i="7"/>
  <c r="Q9" i="7"/>
  <c r="R9" i="7"/>
  <c r="S9" i="7"/>
  <c r="T9" i="7"/>
  <c r="M10" i="7"/>
  <c r="N10" i="7"/>
  <c r="O10" i="7"/>
  <c r="P10" i="7"/>
  <c r="Q10" i="7"/>
  <c r="R10" i="7"/>
  <c r="S10" i="7"/>
  <c r="T10" i="7"/>
  <c r="M11" i="7"/>
  <c r="N11" i="7"/>
  <c r="O11" i="7"/>
  <c r="P11" i="7"/>
  <c r="Q11" i="7"/>
  <c r="R11" i="7"/>
  <c r="S11" i="7"/>
  <c r="T11" i="7"/>
  <c r="M12" i="7"/>
  <c r="N12" i="7"/>
  <c r="O12" i="7"/>
  <c r="P12" i="7"/>
  <c r="Q12" i="7"/>
  <c r="R12" i="7"/>
  <c r="S12" i="7"/>
  <c r="T12" i="7"/>
  <c r="M13" i="7"/>
  <c r="N13" i="7"/>
  <c r="O13" i="7"/>
  <c r="P13" i="7"/>
  <c r="Q13" i="7"/>
  <c r="R13" i="7"/>
  <c r="S13" i="7"/>
  <c r="T13" i="7"/>
  <c r="M14" i="7"/>
  <c r="N14" i="7"/>
  <c r="O14" i="7"/>
  <c r="P14" i="7"/>
  <c r="Q14" i="7"/>
  <c r="R14" i="7"/>
  <c r="S14" i="7"/>
  <c r="T14" i="7"/>
  <c r="M15" i="7"/>
  <c r="N15" i="7"/>
  <c r="O15" i="7"/>
  <c r="P15" i="7"/>
  <c r="Q15" i="7"/>
  <c r="R15" i="7"/>
  <c r="S15" i="7"/>
  <c r="T15" i="7"/>
  <c r="M16" i="7"/>
  <c r="N16" i="7"/>
  <c r="O16" i="7"/>
  <c r="P16" i="7"/>
  <c r="Q16" i="7"/>
  <c r="R16" i="7"/>
  <c r="S16" i="7"/>
  <c r="T16" i="7"/>
  <c r="M17" i="7"/>
  <c r="N17" i="7"/>
  <c r="O17" i="7"/>
  <c r="P17" i="7"/>
  <c r="Q17" i="7"/>
  <c r="R17" i="7"/>
  <c r="S17" i="7"/>
  <c r="T17" i="7"/>
  <c r="M18" i="7"/>
  <c r="N18" i="7"/>
  <c r="O18" i="7"/>
  <c r="P18" i="7"/>
  <c r="Q18" i="7"/>
  <c r="R18" i="7"/>
  <c r="S18" i="7"/>
  <c r="T18" i="7"/>
  <c r="M19" i="7"/>
  <c r="N19" i="7"/>
  <c r="O19" i="7"/>
  <c r="P19" i="7"/>
  <c r="Q19" i="7"/>
  <c r="R19" i="7"/>
  <c r="S19" i="7"/>
  <c r="T19" i="7"/>
  <c r="M20" i="7"/>
  <c r="N20" i="7"/>
  <c r="O20" i="7"/>
  <c r="P20" i="7"/>
  <c r="Q20" i="7"/>
  <c r="R20" i="7"/>
  <c r="S20" i="7"/>
  <c r="T20" i="7"/>
  <c r="M21" i="7"/>
  <c r="N21" i="7"/>
  <c r="O21" i="7"/>
  <c r="P21" i="7"/>
  <c r="Q21" i="7"/>
  <c r="R21" i="7"/>
  <c r="S21" i="7"/>
  <c r="T21" i="7"/>
  <c r="M22" i="7"/>
  <c r="N22" i="7"/>
  <c r="O22" i="7"/>
  <c r="P22" i="7"/>
  <c r="Q22" i="7"/>
  <c r="R22" i="7"/>
  <c r="S22" i="7"/>
  <c r="T22" i="7"/>
  <c r="M23" i="7"/>
  <c r="N23" i="7"/>
  <c r="O23" i="7"/>
  <c r="P23" i="7"/>
  <c r="Q23" i="7"/>
  <c r="R23" i="7"/>
  <c r="S23" i="7"/>
  <c r="T23" i="7"/>
  <c r="M24" i="7"/>
  <c r="N24" i="7"/>
  <c r="O24" i="7"/>
  <c r="P24" i="7"/>
  <c r="Q24" i="7"/>
  <c r="R24" i="7"/>
  <c r="S24" i="7"/>
  <c r="T24" i="7"/>
  <c r="M25" i="7"/>
  <c r="N25" i="7"/>
  <c r="O25" i="7"/>
  <c r="P25" i="7"/>
  <c r="Q25" i="7"/>
  <c r="R25" i="7"/>
  <c r="S25" i="7"/>
  <c r="T25" i="7"/>
  <c r="M26" i="7"/>
  <c r="N26" i="7"/>
  <c r="O26" i="7"/>
  <c r="P26" i="7"/>
  <c r="Q26" i="7"/>
  <c r="R26" i="7"/>
  <c r="S26" i="7"/>
  <c r="T26" i="7"/>
  <c r="M27" i="7"/>
  <c r="N27" i="7"/>
  <c r="O27" i="7"/>
  <c r="P27" i="7"/>
  <c r="Q27" i="7"/>
  <c r="R27" i="7"/>
  <c r="S27" i="7"/>
  <c r="T27" i="7"/>
  <c r="M28" i="7"/>
  <c r="N28" i="7"/>
  <c r="O28" i="7"/>
  <c r="P28" i="7"/>
  <c r="Q28" i="7"/>
  <c r="R28" i="7"/>
  <c r="S28" i="7"/>
  <c r="T28" i="7"/>
  <c r="M29" i="7"/>
  <c r="N29" i="7"/>
  <c r="O29" i="7"/>
  <c r="P29" i="7"/>
  <c r="Q29" i="7"/>
  <c r="R29" i="7"/>
  <c r="S29" i="7"/>
  <c r="T29" i="7"/>
  <c r="M30" i="7"/>
  <c r="N30" i="7"/>
  <c r="O30" i="7"/>
  <c r="P30" i="7"/>
  <c r="Q30" i="7"/>
  <c r="R30" i="7"/>
  <c r="S30" i="7"/>
  <c r="T30" i="7"/>
  <c r="M31" i="7"/>
  <c r="N31" i="7"/>
  <c r="O31" i="7"/>
  <c r="P31" i="7"/>
  <c r="Q31" i="7"/>
  <c r="R31" i="7"/>
  <c r="S31" i="7"/>
  <c r="T31" i="7"/>
  <c r="M32" i="7"/>
  <c r="N32" i="7"/>
  <c r="O32" i="7"/>
  <c r="P32" i="7"/>
  <c r="Q32" i="7"/>
  <c r="R32" i="7"/>
  <c r="S32" i="7"/>
  <c r="T32" i="7"/>
  <c r="M33" i="7"/>
  <c r="N33" i="7"/>
  <c r="O33" i="7"/>
  <c r="P33" i="7"/>
  <c r="Q33" i="7"/>
  <c r="R33" i="7"/>
  <c r="S33" i="7"/>
  <c r="T33" i="7"/>
  <c r="M34" i="7"/>
  <c r="N34" i="7"/>
  <c r="O34" i="7"/>
  <c r="P34" i="7"/>
  <c r="Q34" i="7"/>
  <c r="R34" i="7"/>
  <c r="S34" i="7"/>
  <c r="T34" i="7"/>
  <c r="M35" i="7"/>
  <c r="N35" i="7"/>
  <c r="O35" i="7"/>
  <c r="P35" i="7"/>
  <c r="Q35" i="7"/>
  <c r="R35" i="7"/>
  <c r="S35" i="7"/>
  <c r="T35" i="7"/>
  <c r="M36" i="7"/>
  <c r="N36" i="7"/>
  <c r="O36" i="7"/>
  <c r="P36" i="7"/>
  <c r="Q36" i="7"/>
  <c r="R36" i="7"/>
  <c r="S36" i="7"/>
  <c r="T36" i="7"/>
  <c r="M37" i="7"/>
  <c r="N37" i="7"/>
  <c r="O37" i="7"/>
  <c r="P37" i="7"/>
  <c r="Q37" i="7"/>
  <c r="R37" i="7"/>
  <c r="S37" i="7"/>
  <c r="T37" i="7"/>
  <c r="M38" i="7"/>
  <c r="N38" i="7"/>
  <c r="O38" i="7"/>
  <c r="P38" i="7"/>
  <c r="Q38" i="7"/>
  <c r="R38" i="7"/>
  <c r="S38" i="7"/>
  <c r="T38" i="7"/>
  <c r="M39" i="7"/>
  <c r="N39" i="7"/>
  <c r="O39" i="7"/>
  <c r="P39" i="7"/>
  <c r="Q39" i="7"/>
  <c r="R39" i="7"/>
  <c r="S39" i="7"/>
  <c r="T39" i="7"/>
  <c r="M40" i="7"/>
  <c r="N40" i="7"/>
  <c r="O40" i="7"/>
  <c r="P40" i="7"/>
  <c r="Q40" i="7"/>
  <c r="R40" i="7"/>
  <c r="S40" i="7"/>
  <c r="T40" i="7"/>
  <c r="M41" i="7"/>
  <c r="N41" i="7"/>
  <c r="O41" i="7"/>
  <c r="P41" i="7"/>
  <c r="Q41" i="7"/>
  <c r="R41" i="7"/>
  <c r="S41" i="7"/>
  <c r="T41" i="7"/>
  <c r="M42" i="7"/>
  <c r="N42" i="7"/>
  <c r="O42" i="7"/>
  <c r="P42" i="7"/>
  <c r="Q42" i="7"/>
  <c r="R42" i="7"/>
  <c r="S42" i="7"/>
  <c r="T42" i="7"/>
  <c r="M43" i="7"/>
  <c r="N43" i="7"/>
  <c r="O43" i="7"/>
  <c r="P43" i="7"/>
  <c r="Q43" i="7"/>
  <c r="R43" i="7"/>
  <c r="S43" i="7"/>
  <c r="T43" i="7"/>
  <c r="M44" i="7"/>
  <c r="N44" i="7"/>
  <c r="O44" i="7"/>
  <c r="P44" i="7"/>
  <c r="Q44" i="7"/>
  <c r="R44" i="7"/>
  <c r="S44" i="7"/>
  <c r="T44" i="7"/>
  <c r="M45" i="7"/>
  <c r="N45" i="7"/>
  <c r="O45" i="7"/>
  <c r="P45" i="7"/>
  <c r="Q45" i="7"/>
  <c r="R45" i="7"/>
  <c r="S45" i="7"/>
  <c r="T45" i="7"/>
  <c r="M46" i="7"/>
  <c r="N46" i="7"/>
  <c r="O46" i="7"/>
  <c r="P46" i="7"/>
  <c r="Q46" i="7"/>
  <c r="R46" i="7"/>
  <c r="S46" i="7"/>
  <c r="T46" i="7"/>
  <c r="M47" i="7"/>
  <c r="N47" i="7"/>
  <c r="O47" i="7"/>
  <c r="P47" i="7"/>
  <c r="Q47" i="7"/>
  <c r="R47" i="7"/>
  <c r="S47" i="7"/>
  <c r="T47" i="7"/>
  <c r="M48" i="7"/>
  <c r="N48" i="7"/>
  <c r="O48" i="7"/>
  <c r="P48" i="7"/>
  <c r="Q48" i="7"/>
  <c r="R48" i="7"/>
  <c r="S48" i="7"/>
  <c r="T48" i="7"/>
  <c r="M49" i="7"/>
  <c r="N49" i="7"/>
  <c r="O49" i="7"/>
  <c r="P49" i="7"/>
  <c r="Q49" i="7"/>
  <c r="R49" i="7"/>
  <c r="S49" i="7"/>
  <c r="T49" i="7"/>
  <c r="M50" i="7"/>
  <c r="N50" i="7"/>
  <c r="O50" i="7"/>
  <c r="P50" i="7"/>
  <c r="Q50" i="7"/>
  <c r="R50" i="7"/>
  <c r="S50" i="7"/>
  <c r="T50" i="7"/>
  <c r="M51" i="7"/>
  <c r="N51" i="7"/>
  <c r="O51" i="7"/>
  <c r="P51" i="7"/>
  <c r="Q51" i="7"/>
  <c r="R51" i="7"/>
  <c r="S51" i="7"/>
  <c r="T51" i="7"/>
  <c r="M52" i="7"/>
  <c r="N52" i="7"/>
  <c r="O52" i="7"/>
  <c r="P52" i="7"/>
  <c r="Q52" i="7"/>
  <c r="R52" i="7"/>
  <c r="S52" i="7"/>
  <c r="T52" i="7"/>
  <c r="M53" i="7"/>
  <c r="N53" i="7"/>
  <c r="O53" i="7"/>
  <c r="P53" i="7"/>
  <c r="Q53" i="7"/>
  <c r="R53" i="7"/>
  <c r="S53" i="7"/>
  <c r="T53" i="7"/>
  <c r="M54" i="7"/>
  <c r="N54" i="7"/>
  <c r="O54" i="7"/>
  <c r="P54" i="7"/>
  <c r="Q54" i="7"/>
  <c r="R54" i="7"/>
  <c r="S54" i="7"/>
  <c r="T54" i="7"/>
  <c r="M55" i="7"/>
  <c r="N55" i="7"/>
  <c r="O55" i="7"/>
  <c r="P55" i="7"/>
  <c r="Q55" i="7"/>
  <c r="R55" i="7"/>
  <c r="S55" i="7"/>
  <c r="T55" i="7"/>
  <c r="M56" i="7"/>
  <c r="N56" i="7"/>
  <c r="O56" i="7"/>
  <c r="P56" i="7"/>
  <c r="Q56" i="7"/>
  <c r="R56" i="7"/>
  <c r="S56" i="7"/>
  <c r="T56" i="7"/>
  <c r="M57" i="7"/>
  <c r="N57" i="7"/>
  <c r="O57" i="7"/>
  <c r="P57" i="7"/>
  <c r="Q57" i="7"/>
  <c r="R57" i="7"/>
  <c r="S57" i="7"/>
  <c r="T57" i="7"/>
  <c r="M58" i="7"/>
  <c r="N58" i="7"/>
  <c r="O58" i="7"/>
  <c r="P58" i="7"/>
  <c r="Q58" i="7"/>
  <c r="R58" i="7"/>
  <c r="S58" i="7"/>
  <c r="T58" i="7"/>
  <c r="M59" i="7"/>
  <c r="N59" i="7"/>
  <c r="O59" i="7"/>
  <c r="P59" i="7"/>
  <c r="Q59" i="7"/>
  <c r="R59" i="7"/>
  <c r="S59" i="7"/>
  <c r="T59" i="7"/>
  <c r="M60" i="7"/>
  <c r="N60" i="7"/>
  <c r="O60" i="7"/>
  <c r="P60" i="7"/>
  <c r="Q60" i="7"/>
  <c r="R60" i="7"/>
  <c r="S60" i="7"/>
  <c r="T60" i="7"/>
  <c r="M61" i="7"/>
  <c r="N61" i="7"/>
  <c r="O61" i="7"/>
  <c r="P61" i="7"/>
  <c r="Q61" i="7"/>
  <c r="R61" i="7"/>
  <c r="S61" i="7"/>
  <c r="T61" i="7"/>
  <c r="M62" i="7"/>
  <c r="N62" i="7"/>
  <c r="O62" i="7"/>
  <c r="P62" i="7"/>
  <c r="Q62" i="7"/>
  <c r="R62" i="7"/>
  <c r="S62" i="7"/>
  <c r="T62" i="7"/>
  <c r="M63" i="7"/>
  <c r="N63" i="7"/>
  <c r="O63" i="7"/>
  <c r="P63" i="7"/>
  <c r="Q63" i="7"/>
  <c r="R63" i="7"/>
  <c r="S63" i="7"/>
  <c r="T63" i="7"/>
  <c r="M64" i="7"/>
  <c r="N64" i="7"/>
  <c r="O64" i="7"/>
  <c r="P64" i="7"/>
  <c r="Q64" i="7"/>
  <c r="R64" i="7"/>
  <c r="S64" i="7"/>
  <c r="T64" i="7"/>
  <c r="M65" i="7"/>
  <c r="N65" i="7"/>
  <c r="O65" i="7"/>
  <c r="P65" i="7"/>
  <c r="Q65" i="7"/>
  <c r="R65" i="7"/>
  <c r="S65" i="7"/>
  <c r="T65" i="7"/>
  <c r="M66" i="7"/>
  <c r="N66" i="7"/>
  <c r="O66" i="7"/>
  <c r="P66" i="7"/>
  <c r="Q66" i="7"/>
  <c r="R66" i="7"/>
  <c r="S66" i="7"/>
  <c r="T66" i="7"/>
  <c r="M67" i="7"/>
  <c r="N67" i="7"/>
  <c r="O67" i="7"/>
  <c r="P67" i="7"/>
  <c r="Q67" i="7"/>
  <c r="R67" i="7"/>
  <c r="S67" i="7"/>
  <c r="T67" i="7"/>
  <c r="M68" i="7"/>
  <c r="N68" i="7"/>
  <c r="O68" i="7"/>
  <c r="P68" i="7"/>
  <c r="Q68" i="7"/>
  <c r="R68" i="7"/>
  <c r="S68" i="7"/>
  <c r="T68" i="7"/>
  <c r="M69" i="7"/>
  <c r="N69" i="7"/>
  <c r="O69" i="7"/>
  <c r="P69" i="7"/>
  <c r="Q69" i="7"/>
  <c r="R69" i="7"/>
  <c r="S69" i="7"/>
  <c r="T69" i="7"/>
  <c r="M70" i="7"/>
  <c r="N70" i="7"/>
  <c r="O70" i="7"/>
  <c r="P70" i="7"/>
  <c r="Q70" i="7"/>
  <c r="R70" i="7"/>
  <c r="S70" i="7"/>
  <c r="T70" i="7"/>
  <c r="M71" i="7"/>
  <c r="N71" i="7"/>
  <c r="O71" i="7"/>
  <c r="P71" i="7"/>
  <c r="Q71" i="7"/>
  <c r="R71" i="7"/>
  <c r="S71" i="7"/>
  <c r="T71" i="7"/>
  <c r="M72" i="7"/>
  <c r="N72" i="7"/>
  <c r="O72" i="7"/>
  <c r="P72" i="7"/>
  <c r="Q72" i="7"/>
  <c r="R72" i="7"/>
  <c r="S72" i="7"/>
  <c r="T72" i="7"/>
  <c r="M73" i="7"/>
  <c r="N73" i="7"/>
  <c r="O73" i="7"/>
  <c r="P73" i="7"/>
  <c r="Q73" i="7"/>
  <c r="R73" i="7"/>
  <c r="S73" i="7"/>
  <c r="T73" i="7"/>
  <c r="M74" i="7"/>
  <c r="N74" i="7"/>
  <c r="O74" i="7"/>
  <c r="P74" i="7"/>
  <c r="Q74" i="7"/>
  <c r="R74" i="7"/>
  <c r="S74" i="7"/>
  <c r="T74" i="7"/>
  <c r="M75" i="7"/>
  <c r="N75" i="7"/>
  <c r="O75" i="7"/>
  <c r="P75" i="7"/>
  <c r="Q75" i="7"/>
  <c r="R75" i="7"/>
  <c r="S75" i="7"/>
  <c r="T75" i="7"/>
  <c r="M76" i="7"/>
  <c r="N76" i="7"/>
  <c r="O76" i="7"/>
  <c r="P76" i="7"/>
  <c r="Q76" i="7"/>
  <c r="R76" i="7"/>
  <c r="S76" i="7"/>
  <c r="T76" i="7"/>
  <c r="M77" i="7"/>
  <c r="N77" i="7"/>
  <c r="O77" i="7"/>
  <c r="P77" i="7"/>
  <c r="Q77" i="7"/>
  <c r="R77" i="7"/>
  <c r="S77" i="7"/>
  <c r="T77" i="7"/>
  <c r="M78" i="7"/>
  <c r="N78" i="7"/>
  <c r="O78" i="7"/>
  <c r="P78" i="7"/>
  <c r="Q78" i="7"/>
  <c r="R78" i="7"/>
  <c r="S78" i="7"/>
  <c r="T78" i="7"/>
  <c r="M79" i="7"/>
  <c r="N79" i="7"/>
  <c r="O79" i="7"/>
  <c r="P79" i="7"/>
  <c r="Q79" i="7"/>
  <c r="R79" i="7"/>
  <c r="S79" i="7"/>
  <c r="T79" i="7"/>
  <c r="M80" i="7"/>
  <c r="N80" i="7"/>
  <c r="O80" i="7"/>
  <c r="P80" i="7"/>
  <c r="Q80" i="7"/>
  <c r="R80" i="7"/>
  <c r="S80" i="7"/>
  <c r="T80" i="7"/>
  <c r="M81" i="7"/>
  <c r="N81" i="7"/>
  <c r="O81" i="7"/>
  <c r="P81" i="7"/>
  <c r="Q81" i="7"/>
  <c r="R81" i="7"/>
  <c r="S81" i="7"/>
  <c r="T81" i="7"/>
  <c r="M82" i="7"/>
  <c r="N82" i="7"/>
  <c r="O82" i="7"/>
  <c r="P82" i="7"/>
  <c r="Q82" i="7"/>
  <c r="R82" i="7"/>
  <c r="S82" i="7"/>
  <c r="T82" i="7"/>
  <c r="M83" i="7"/>
  <c r="N83" i="7"/>
  <c r="O83" i="7"/>
  <c r="P83" i="7"/>
  <c r="Q83" i="7"/>
  <c r="R83" i="7"/>
  <c r="S83" i="7"/>
  <c r="T83" i="7"/>
  <c r="M84" i="7"/>
  <c r="N84" i="7"/>
  <c r="O84" i="7"/>
  <c r="P84" i="7"/>
  <c r="Q84" i="7"/>
  <c r="R84" i="7"/>
  <c r="S84" i="7"/>
  <c r="T84" i="7"/>
  <c r="M85" i="7"/>
  <c r="N85" i="7"/>
  <c r="O85" i="7"/>
  <c r="P85" i="7"/>
  <c r="Q85" i="7"/>
  <c r="R85" i="7"/>
  <c r="S85" i="7"/>
  <c r="T85" i="7"/>
  <c r="M86" i="7"/>
  <c r="N86" i="7"/>
  <c r="O86" i="7"/>
  <c r="P86" i="7"/>
  <c r="Q86" i="7"/>
  <c r="R86" i="7"/>
  <c r="S86" i="7"/>
  <c r="T86" i="7"/>
  <c r="M87" i="7"/>
  <c r="N87" i="7"/>
  <c r="O87" i="7"/>
  <c r="P87" i="7"/>
  <c r="Q87" i="7"/>
  <c r="R87" i="7"/>
  <c r="S87" i="7"/>
  <c r="T87" i="7"/>
  <c r="M88" i="7"/>
  <c r="N88" i="7"/>
  <c r="O88" i="7"/>
  <c r="P88" i="7"/>
  <c r="Q88" i="7"/>
  <c r="R88" i="7"/>
  <c r="S88" i="7"/>
  <c r="T88" i="7"/>
  <c r="M89" i="7"/>
  <c r="N89" i="7"/>
  <c r="O89" i="7"/>
  <c r="P89" i="7"/>
  <c r="Q89" i="7"/>
  <c r="R89" i="7"/>
  <c r="S89" i="7"/>
  <c r="T89" i="7"/>
  <c r="M90" i="7"/>
  <c r="N90" i="7"/>
  <c r="O90" i="7"/>
  <c r="P90" i="7"/>
  <c r="Q90" i="7"/>
  <c r="R90" i="7"/>
  <c r="S90" i="7"/>
  <c r="T90" i="7"/>
  <c r="M91" i="7"/>
  <c r="N91" i="7"/>
  <c r="O91" i="7"/>
  <c r="P91" i="7"/>
  <c r="Q91" i="7"/>
  <c r="R91" i="7"/>
  <c r="S91" i="7"/>
  <c r="T91" i="7"/>
  <c r="M92" i="7"/>
  <c r="N92" i="7"/>
  <c r="O92" i="7"/>
  <c r="P92" i="7"/>
  <c r="Q92" i="7"/>
  <c r="R92" i="7"/>
  <c r="S92" i="7"/>
  <c r="T92" i="7"/>
  <c r="M93" i="7"/>
  <c r="N93" i="7"/>
  <c r="O93" i="7"/>
  <c r="P93" i="7"/>
  <c r="Q93" i="7"/>
  <c r="R93" i="7"/>
  <c r="S93" i="7"/>
  <c r="T93" i="7"/>
  <c r="M94" i="7"/>
  <c r="N94" i="7"/>
  <c r="O94" i="7"/>
  <c r="P94" i="7"/>
  <c r="Q94" i="7"/>
  <c r="R94" i="7"/>
  <c r="S94" i="7"/>
  <c r="T94" i="7"/>
  <c r="M95" i="7"/>
  <c r="N95" i="7"/>
  <c r="O95" i="7"/>
  <c r="P95" i="7"/>
  <c r="Q95" i="7"/>
  <c r="R95" i="7"/>
  <c r="S95" i="7"/>
  <c r="T95" i="7"/>
  <c r="M96" i="7"/>
  <c r="N96" i="7"/>
  <c r="O96" i="7"/>
  <c r="P96" i="7"/>
  <c r="Q96" i="7"/>
  <c r="R96" i="7"/>
  <c r="S96" i="7"/>
  <c r="T96" i="7"/>
  <c r="M97" i="7"/>
  <c r="N97" i="7"/>
  <c r="O97" i="7"/>
  <c r="P97" i="7"/>
  <c r="Q97" i="7"/>
  <c r="R97" i="7"/>
  <c r="S97" i="7"/>
  <c r="T97" i="7"/>
  <c r="M98" i="7"/>
  <c r="N98" i="7"/>
  <c r="O98" i="7"/>
  <c r="P98" i="7"/>
  <c r="Q98" i="7"/>
  <c r="R98" i="7"/>
  <c r="S98" i="7"/>
  <c r="T98" i="7"/>
  <c r="M99" i="7"/>
  <c r="N99" i="7"/>
  <c r="O99" i="7"/>
  <c r="P99" i="7"/>
  <c r="Q99" i="7"/>
  <c r="R99" i="7"/>
  <c r="S99" i="7"/>
  <c r="T99" i="7"/>
  <c r="M100" i="7"/>
  <c r="N100" i="7"/>
  <c r="O100" i="7"/>
  <c r="P100" i="7"/>
  <c r="Q100" i="7"/>
  <c r="R100" i="7"/>
  <c r="S100" i="7"/>
  <c r="T100" i="7"/>
  <c r="M101" i="7"/>
  <c r="N101" i="7"/>
  <c r="O101" i="7"/>
  <c r="P101" i="7"/>
  <c r="Q101" i="7"/>
  <c r="R101" i="7"/>
  <c r="S101" i="7"/>
  <c r="T101" i="7"/>
  <c r="M102" i="7"/>
  <c r="N102" i="7"/>
  <c r="O102" i="7"/>
  <c r="P102" i="7"/>
  <c r="Q102" i="7"/>
  <c r="R102" i="7"/>
  <c r="S102" i="7"/>
  <c r="T102" i="7"/>
  <c r="M103" i="7"/>
  <c r="N103" i="7"/>
  <c r="O103" i="7"/>
  <c r="P103" i="7"/>
  <c r="Q103" i="7"/>
  <c r="R103" i="7"/>
  <c r="S103" i="7"/>
  <c r="T103" i="7"/>
  <c r="M104" i="7"/>
  <c r="N104" i="7"/>
  <c r="O104" i="7"/>
  <c r="P104" i="7"/>
  <c r="Q104" i="7"/>
  <c r="R104" i="7"/>
  <c r="S104" i="7"/>
  <c r="T104" i="7"/>
  <c r="M105" i="7"/>
  <c r="N105" i="7"/>
  <c r="O105" i="7"/>
  <c r="P105" i="7"/>
  <c r="Q105" i="7"/>
  <c r="R105" i="7"/>
  <c r="S105" i="7"/>
  <c r="T105" i="7"/>
  <c r="M106" i="7"/>
  <c r="N106" i="7"/>
  <c r="O106" i="7"/>
  <c r="P106" i="7"/>
  <c r="Q106" i="7"/>
  <c r="R106" i="7"/>
  <c r="S106" i="7"/>
  <c r="T106" i="7"/>
  <c r="M107" i="7"/>
  <c r="N107" i="7"/>
  <c r="O107" i="7"/>
  <c r="P107" i="7"/>
  <c r="Q107" i="7"/>
  <c r="R107" i="7"/>
  <c r="S107" i="7"/>
  <c r="T107" i="7"/>
  <c r="M108" i="7"/>
  <c r="N108" i="7"/>
  <c r="O108" i="7"/>
  <c r="P108" i="7"/>
  <c r="Q108" i="7"/>
  <c r="R108" i="7"/>
  <c r="S108" i="7"/>
  <c r="T108" i="7"/>
  <c r="M109" i="7"/>
  <c r="N109" i="7"/>
  <c r="O109" i="7"/>
  <c r="P109" i="7"/>
  <c r="Q109" i="7"/>
  <c r="R109" i="7"/>
  <c r="S109" i="7"/>
  <c r="T109" i="7"/>
  <c r="M110" i="7"/>
  <c r="N110" i="7"/>
  <c r="O110" i="7"/>
  <c r="P110" i="7"/>
  <c r="Q110" i="7"/>
  <c r="R110" i="7"/>
  <c r="S110" i="7"/>
  <c r="T110" i="7"/>
  <c r="M111" i="7"/>
  <c r="N111" i="7"/>
  <c r="O111" i="7"/>
  <c r="P111" i="7"/>
  <c r="Q111" i="7"/>
  <c r="R111" i="7"/>
  <c r="S111" i="7"/>
  <c r="T111" i="7"/>
  <c r="M112" i="7"/>
  <c r="N112" i="7"/>
  <c r="O112" i="7"/>
  <c r="P112" i="7"/>
  <c r="Q112" i="7"/>
  <c r="R112" i="7"/>
  <c r="S112" i="7"/>
  <c r="T112" i="7"/>
  <c r="M113" i="7"/>
  <c r="N113" i="7"/>
  <c r="O113" i="7"/>
  <c r="P113" i="7"/>
  <c r="Q113" i="7"/>
  <c r="R113" i="7"/>
  <c r="S113" i="7"/>
  <c r="T113" i="7"/>
  <c r="M114" i="7"/>
  <c r="N114" i="7"/>
  <c r="O114" i="7"/>
  <c r="P114" i="7"/>
  <c r="Q114" i="7"/>
  <c r="R114" i="7"/>
  <c r="S114" i="7"/>
  <c r="T114" i="7"/>
  <c r="M115" i="7"/>
  <c r="N115" i="7"/>
  <c r="O115" i="7"/>
  <c r="P115" i="7"/>
  <c r="Q115" i="7"/>
  <c r="R115" i="7"/>
  <c r="S115" i="7"/>
  <c r="T115" i="7"/>
  <c r="N2" i="7"/>
  <c r="O2" i="7"/>
  <c r="P2" i="7"/>
  <c r="Q2" i="7"/>
  <c r="R2" i="7"/>
  <c r="S2" i="7"/>
  <c r="T2" i="7"/>
  <c r="M2" i="7"/>
  <c r="B41" i="1"/>
  <c r="B42" i="1"/>
  <c r="B43" i="1"/>
  <c r="B44" i="1"/>
  <c r="B45" i="1"/>
  <c r="B46"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97" i="1"/>
  <c r="B98" i="1"/>
  <c r="B99" i="1"/>
  <c r="B100" i="1"/>
  <c r="B101" i="1"/>
  <c r="B102" i="1"/>
  <c r="B103" i="1"/>
  <c r="B104" i="1"/>
  <c r="B105" i="1"/>
  <c r="B106" i="1"/>
  <c r="B107" i="1"/>
  <c r="B108" i="1"/>
  <c r="B109" i="1"/>
  <c r="B110" i="1"/>
  <c r="B111" i="1"/>
  <c r="B112" i="1"/>
  <c r="B113" i="1"/>
  <c r="B114" i="1"/>
  <c r="B115" i="1"/>
  <c r="B116" i="1"/>
  <c r="B117" i="1"/>
  <c r="B118" i="1"/>
  <c r="B119" i="1"/>
  <c r="B120" i="1"/>
  <c r="B121" i="1"/>
  <c r="B122" i="1"/>
  <c r="B123" i="1"/>
  <c r="B124" i="1"/>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54" i="1"/>
  <c r="B155" i="1"/>
  <c r="B156" i="1"/>
  <c r="B157" i="1"/>
  <c r="B158" i="1"/>
  <c r="B159" i="1"/>
  <c r="B160" i="1"/>
  <c r="B161" i="1"/>
  <c r="B162" i="1"/>
  <c r="B163" i="1"/>
  <c r="B164" i="1"/>
  <c r="B165" i="1"/>
  <c r="B166" i="1"/>
  <c r="B167" i="1"/>
  <c r="B168" i="1"/>
  <c r="B169" i="1"/>
  <c r="B170" i="1"/>
  <c r="B171" i="1"/>
  <c r="B172" i="1"/>
  <c r="B173" i="1"/>
  <c r="B174" i="1"/>
  <c r="B175" i="1"/>
  <c r="B176" i="1"/>
  <c r="B177" i="1"/>
  <c r="B178" i="1"/>
  <c r="B179" i="1"/>
  <c r="B180" i="1"/>
  <c r="B181" i="1"/>
  <c r="B182" i="1"/>
  <c r="B183" i="1"/>
  <c r="B184" i="1"/>
  <c r="B185" i="1"/>
  <c r="B186" i="1"/>
  <c r="B187" i="1"/>
  <c r="B188" i="1"/>
  <c r="B189" i="1"/>
  <c r="B190" i="1"/>
  <c r="B191" i="1"/>
  <c r="B192" i="1"/>
  <c r="B193" i="1"/>
  <c r="B194" i="1"/>
  <c r="B195" i="1"/>
  <c r="B196" i="1"/>
  <c r="B197" i="1"/>
  <c r="B198" i="1"/>
  <c r="B199" i="1"/>
  <c r="B200" i="1"/>
  <c r="B201" i="1"/>
  <c r="B202" i="1"/>
  <c r="B203" i="1"/>
  <c r="B204" i="1"/>
  <c r="B205" i="1"/>
  <c r="B206" i="1"/>
  <c r="B207" i="1"/>
  <c r="B208" i="1"/>
  <c r="B209" i="1"/>
  <c r="B210" i="1"/>
  <c r="B211" i="1"/>
  <c r="B212" i="1"/>
  <c r="B213" i="1"/>
  <c r="B214" i="1"/>
  <c r="B215" i="1"/>
  <c r="B216" i="1"/>
  <c r="B217" i="1"/>
  <c r="B218" i="1"/>
  <c r="B219" i="1"/>
  <c r="B220" i="1"/>
  <c r="B221" i="1"/>
  <c r="B222" i="1"/>
  <c r="B223" i="1"/>
  <c r="B224" i="1"/>
  <c r="B225" i="1"/>
  <c r="B226" i="1"/>
  <c r="B227" i="1"/>
  <c r="B228" i="1"/>
  <c r="B229" i="1"/>
  <c r="B230" i="1"/>
  <c r="B231" i="1"/>
  <c r="B232" i="1"/>
  <c r="B233" i="1"/>
  <c r="B234" i="1"/>
  <c r="B235" i="1"/>
  <c r="B236" i="1"/>
  <c r="B237" i="1"/>
  <c r="B238" i="1"/>
  <c r="B239" i="1"/>
  <c r="B240" i="1"/>
  <c r="B241" i="1"/>
  <c r="B242" i="1"/>
  <c r="B243" i="1"/>
  <c r="B244" i="1"/>
  <c r="B245" i="1"/>
  <c r="B246" i="1"/>
  <c r="B247" i="1"/>
  <c r="B248" i="1"/>
  <c r="B249" i="1"/>
  <c r="B250" i="1"/>
  <c r="B251" i="1"/>
  <c r="B252" i="1"/>
  <c r="B253" i="1"/>
  <c r="B254" i="1"/>
  <c r="B255" i="1"/>
  <c r="B256" i="1"/>
  <c r="B257" i="1"/>
  <c r="B258" i="1"/>
  <c r="B259" i="1"/>
  <c r="B260" i="1"/>
  <c r="B261" i="1"/>
  <c r="B262" i="1"/>
  <c r="B263" i="1"/>
  <c r="B264" i="1"/>
  <c r="B265" i="1"/>
  <c r="B266" i="1"/>
  <c r="B267" i="1"/>
  <c r="B268" i="1"/>
  <c r="B269" i="1"/>
  <c r="B270" i="1"/>
  <c r="B271" i="1"/>
  <c r="B272" i="1"/>
  <c r="B273" i="1"/>
  <c r="B274" i="1"/>
  <c r="B275" i="1"/>
  <c r="B276" i="1"/>
  <c r="B277" i="1"/>
  <c r="B278" i="1"/>
  <c r="B279" i="1"/>
  <c r="B280" i="1"/>
  <c r="B281" i="1"/>
  <c r="B282" i="1"/>
  <c r="B283" i="1"/>
  <c r="B284" i="1"/>
  <c r="B285" i="1"/>
  <c r="B286" i="1"/>
  <c r="B287" i="1"/>
  <c r="B288" i="1"/>
  <c r="B289" i="1"/>
  <c r="B290" i="1"/>
  <c r="B291" i="1"/>
  <c r="B292" i="1"/>
  <c r="B293" i="1"/>
  <c r="B294" i="1"/>
  <c r="B295" i="1"/>
  <c r="B296" i="1"/>
  <c r="B297" i="1"/>
  <c r="B298" i="1"/>
  <c r="B299" i="1"/>
  <c r="B300" i="1"/>
  <c r="B301" i="1"/>
  <c r="B302" i="1"/>
  <c r="B303" i="1"/>
  <c r="B304" i="1"/>
  <c r="B305" i="1"/>
  <c r="B306" i="1"/>
  <c r="B307" i="1"/>
  <c r="B308" i="1"/>
  <c r="B309" i="1"/>
  <c r="B310" i="1"/>
  <c r="B311" i="1"/>
  <c r="B312" i="1"/>
  <c r="B313" i="1"/>
  <c r="B314" i="1"/>
  <c r="B315" i="1"/>
  <c r="B316" i="1"/>
  <c r="B317" i="1"/>
  <c r="B318" i="1"/>
  <c r="B319" i="1"/>
  <c r="B320" i="1"/>
  <c r="B321" i="1"/>
  <c r="B322" i="1"/>
  <c r="B323" i="1"/>
  <c r="B324" i="1"/>
  <c r="B325" i="1"/>
  <c r="B326" i="1"/>
  <c r="B327" i="1"/>
  <c r="B328" i="1"/>
  <c r="B329" i="1"/>
  <c r="B330" i="1"/>
  <c r="B331" i="1"/>
  <c r="B332" i="1"/>
  <c r="B333" i="1"/>
  <c r="B334" i="1"/>
  <c r="B335" i="1"/>
  <c r="B336" i="1"/>
  <c r="B337" i="1"/>
  <c r="B338" i="1"/>
  <c r="B339" i="1"/>
  <c r="B340" i="1"/>
  <c r="B341" i="1"/>
  <c r="B342" i="1"/>
  <c r="B343" i="1"/>
  <c r="B344" i="1"/>
  <c r="B345" i="1"/>
  <c r="B346" i="1"/>
  <c r="B347" i="1"/>
  <c r="B348" i="1"/>
  <c r="B349" i="1"/>
  <c r="B350" i="1"/>
  <c r="B351" i="1"/>
  <c r="B352" i="1"/>
  <c r="B353" i="1"/>
  <c r="B354" i="1"/>
  <c r="B355" i="1"/>
  <c r="B356" i="1"/>
  <c r="B357" i="1"/>
  <c r="B358" i="1"/>
  <c r="B359" i="1"/>
  <c r="B360" i="1"/>
  <c r="B361" i="1"/>
  <c r="B362" i="1"/>
  <c r="B363" i="1"/>
  <c r="B364" i="1"/>
  <c r="B365" i="1"/>
  <c r="B366" i="1"/>
  <c r="B367" i="1"/>
  <c r="B368" i="1"/>
  <c r="B369" i="1"/>
  <c r="B370" i="1"/>
  <c r="B371" i="1"/>
  <c r="B372" i="1"/>
  <c r="B373" i="1"/>
  <c r="B374" i="1"/>
  <c r="B375" i="1"/>
  <c r="B376" i="1"/>
  <c r="B377" i="1"/>
  <c r="B378" i="1"/>
  <c r="B379" i="1"/>
  <c r="B380" i="1"/>
  <c r="B381" i="1"/>
  <c r="B382" i="1"/>
  <c r="B383" i="1"/>
  <c r="B384" i="1"/>
  <c r="B385" i="1"/>
  <c r="B386" i="1"/>
  <c r="B387" i="1"/>
  <c r="B388" i="1"/>
  <c r="B389" i="1"/>
  <c r="B390" i="1"/>
  <c r="B391" i="1"/>
  <c r="B392" i="1"/>
  <c r="B393" i="1"/>
  <c r="B394" i="1"/>
  <c r="B395" i="1"/>
  <c r="B396" i="1"/>
  <c r="B397" i="1"/>
  <c r="B398" i="1"/>
  <c r="B399" i="1"/>
  <c r="B400" i="1"/>
  <c r="B401" i="1"/>
  <c r="B402" i="1"/>
  <c r="B403" i="1"/>
  <c r="B404" i="1"/>
  <c r="B405" i="1"/>
  <c r="B406" i="1"/>
  <c r="B407" i="1"/>
  <c r="B408" i="1"/>
  <c r="B409" i="1"/>
  <c r="B410" i="1"/>
  <c r="B411" i="1"/>
  <c r="B412" i="1"/>
  <c r="B413" i="1"/>
  <c r="B414" i="1"/>
  <c r="B415" i="1"/>
  <c r="B416" i="1"/>
  <c r="B417" i="1"/>
  <c r="B418" i="1"/>
  <c r="B419" i="1"/>
  <c r="B420" i="1"/>
  <c r="B421" i="1"/>
  <c r="B422" i="1"/>
  <c r="B423" i="1"/>
  <c r="B424" i="1"/>
  <c r="B425" i="1"/>
  <c r="B426" i="1"/>
  <c r="B427" i="1"/>
  <c r="B428" i="1"/>
  <c r="B429" i="1"/>
  <c r="B430" i="1"/>
  <c r="B431" i="1"/>
  <c r="B432" i="1"/>
  <c r="B433" i="1"/>
  <c r="B434" i="1"/>
  <c r="B435" i="1"/>
  <c r="B436" i="1"/>
  <c r="B437" i="1"/>
  <c r="B438" i="1"/>
  <c r="B439" i="1"/>
  <c r="B440" i="1"/>
  <c r="B441" i="1"/>
  <c r="B442" i="1"/>
  <c r="B443" i="1"/>
  <c r="B444" i="1"/>
  <c r="B445" i="1"/>
  <c r="B446" i="1"/>
  <c r="B447" i="1"/>
  <c r="B448" i="1"/>
  <c r="B449" i="1"/>
  <c r="B450" i="1"/>
  <c r="B451" i="1"/>
  <c r="B452" i="1"/>
  <c r="B453" i="1"/>
  <c r="B454" i="1"/>
  <c r="B455" i="1"/>
  <c r="B456" i="1"/>
  <c r="B457" i="1"/>
  <c r="B458" i="1"/>
  <c r="B459" i="1"/>
  <c r="B460" i="1"/>
  <c r="B461" i="1"/>
  <c r="B462" i="1"/>
  <c r="B463" i="1"/>
  <c r="B464" i="1"/>
  <c r="B465" i="1"/>
  <c r="B466" i="1"/>
  <c r="B467" i="1"/>
  <c r="B468" i="1"/>
  <c r="B469" i="1"/>
  <c r="B470" i="1"/>
  <c r="B471" i="1"/>
  <c r="B472" i="1"/>
  <c r="B473" i="1"/>
  <c r="B474" i="1"/>
  <c r="B475" i="1"/>
  <c r="B476" i="1"/>
  <c r="B477" i="1"/>
  <c r="B478" i="1"/>
  <c r="B479" i="1"/>
  <c r="B480" i="1"/>
  <c r="B481" i="1"/>
  <c r="B482" i="1"/>
  <c r="B483" i="1"/>
  <c r="B484" i="1"/>
  <c r="B485" i="1"/>
  <c r="B486" i="1"/>
  <c r="B487" i="1"/>
  <c r="B488" i="1"/>
  <c r="B489" i="1"/>
  <c r="B490" i="1"/>
  <c r="B491" i="1"/>
  <c r="B492" i="1"/>
  <c r="B493" i="1"/>
  <c r="B494" i="1"/>
  <c r="B495" i="1"/>
  <c r="B496" i="1"/>
  <c r="B497" i="1"/>
  <c r="B498" i="1"/>
  <c r="B499" i="1"/>
  <c r="B500" i="1"/>
  <c r="B501" i="1"/>
  <c r="B502" i="1"/>
  <c r="B503" i="1"/>
  <c r="B504" i="1"/>
  <c r="B505" i="1"/>
  <c r="B506" i="1"/>
  <c r="B507" i="1"/>
  <c r="B508" i="1"/>
  <c r="B509" i="1"/>
  <c r="B510" i="1"/>
  <c r="B511" i="1"/>
  <c r="B512" i="1"/>
  <c r="B513" i="1"/>
  <c r="B514" i="1"/>
  <c r="B515" i="1"/>
  <c r="B516" i="1"/>
  <c r="B517" i="1"/>
  <c r="B518" i="1"/>
  <c r="B519" i="1"/>
  <c r="B520" i="1"/>
  <c r="B521" i="1"/>
  <c r="B522" i="1"/>
  <c r="B523" i="1"/>
  <c r="B524" i="1"/>
  <c r="B525" i="1"/>
  <c r="B526" i="1"/>
  <c r="B527" i="1"/>
  <c r="B528" i="1"/>
  <c r="B529" i="1"/>
  <c r="B530" i="1"/>
  <c r="B531" i="1"/>
  <c r="B532" i="1"/>
  <c r="B533" i="1"/>
  <c r="B534" i="1"/>
  <c r="B535" i="1"/>
  <c r="B536" i="1"/>
  <c r="B537" i="1"/>
  <c r="B538" i="1"/>
  <c r="B539" i="1"/>
  <c r="B540" i="1"/>
  <c r="B541" i="1"/>
  <c r="B542" i="1"/>
  <c r="B543" i="1"/>
  <c r="B544" i="1"/>
  <c r="B545" i="1"/>
  <c r="B546" i="1"/>
  <c r="B547" i="1"/>
  <c r="B548" i="1"/>
  <c r="B549" i="1"/>
  <c r="B550" i="1"/>
  <c r="B551" i="1"/>
  <c r="B552" i="1"/>
  <c r="B553" i="1"/>
  <c r="B554" i="1"/>
  <c r="B555" i="1"/>
  <c r="B556" i="1"/>
  <c r="B557" i="1"/>
  <c r="B558" i="1"/>
  <c r="B559" i="1"/>
  <c r="B560" i="1"/>
  <c r="B561" i="1"/>
  <c r="B562" i="1"/>
  <c r="B563" i="1"/>
  <c r="B564" i="1"/>
  <c r="B565" i="1"/>
  <c r="B566" i="1"/>
  <c r="B567" i="1"/>
  <c r="B568" i="1"/>
  <c r="B569" i="1"/>
  <c r="B570" i="1"/>
  <c r="B571" i="1"/>
  <c r="B572" i="1"/>
  <c r="B573" i="1"/>
  <c r="B574" i="1"/>
  <c r="B575" i="1"/>
  <c r="B576" i="1"/>
  <c r="B577" i="1"/>
  <c r="B578" i="1"/>
  <c r="B579" i="1"/>
  <c r="B580" i="1"/>
  <c r="B581" i="1"/>
  <c r="B582" i="1"/>
  <c r="B583" i="1"/>
  <c r="B584" i="1"/>
  <c r="B585" i="1"/>
  <c r="B586" i="1"/>
  <c r="B587" i="1"/>
  <c r="B588" i="1"/>
  <c r="B589" i="1"/>
  <c r="B590" i="1"/>
  <c r="B591" i="1"/>
  <c r="B592" i="1"/>
  <c r="B593" i="1"/>
  <c r="B594" i="1"/>
  <c r="B595" i="1"/>
  <c r="B596" i="1"/>
  <c r="B597" i="1"/>
  <c r="B598" i="1"/>
  <c r="B599" i="1"/>
  <c r="B600" i="1"/>
  <c r="B601" i="1"/>
  <c r="B602" i="1"/>
  <c r="B603" i="1"/>
  <c r="B604" i="1"/>
  <c r="B605" i="1"/>
  <c r="B606" i="1"/>
  <c r="B607" i="1"/>
  <c r="B608" i="1"/>
  <c r="B609" i="1"/>
  <c r="B610" i="1"/>
  <c r="B611" i="1"/>
  <c r="B612" i="1"/>
  <c r="B613" i="1"/>
  <c r="B614" i="1"/>
  <c r="B615" i="1"/>
  <c r="B616" i="1"/>
  <c r="B617" i="1"/>
  <c r="B618" i="1"/>
  <c r="B619" i="1"/>
  <c r="B620" i="1"/>
  <c r="B621" i="1"/>
  <c r="B622" i="1"/>
  <c r="B623" i="1"/>
  <c r="B624" i="1"/>
  <c r="B625" i="1"/>
  <c r="B626" i="1"/>
  <c r="B627" i="1"/>
  <c r="B628" i="1"/>
  <c r="B629" i="1"/>
  <c r="B630" i="1"/>
  <c r="B631" i="1"/>
  <c r="B632" i="1"/>
  <c r="B633" i="1"/>
  <c r="B634" i="1"/>
  <c r="B635" i="1"/>
  <c r="B636" i="1"/>
  <c r="B637" i="1"/>
  <c r="B638" i="1"/>
  <c r="B639" i="1"/>
  <c r="B640" i="1"/>
  <c r="B641" i="1"/>
  <c r="B642" i="1"/>
  <c r="B643" i="1"/>
  <c r="B644" i="1"/>
  <c r="B645" i="1"/>
  <c r="B646" i="1"/>
  <c r="B647" i="1"/>
  <c r="B648" i="1"/>
  <c r="B649" i="1"/>
  <c r="B650" i="1"/>
  <c r="B651" i="1"/>
  <c r="B652" i="1"/>
  <c r="B653" i="1"/>
  <c r="B654" i="1"/>
  <c r="B655" i="1"/>
  <c r="B656" i="1"/>
  <c r="B657" i="1"/>
  <c r="B658" i="1"/>
  <c r="B659" i="1"/>
  <c r="B660" i="1"/>
  <c r="B661" i="1"/>
  <c r="B662" i="1"/>
  <c r="B663" i="1"/>
  <c r="B664" i="1"/>
  <c r="B665" i="1"/>
  <c r="B666" i="1"/>
  <c r="B667" i="1"/>
  <c r="B668" i="1"/>
  <c r="B669" i="1"/>
  <c r="B670" i="1"/>
  <c r="B671" i="1"/>
  <c r="B672" i="1"/>
  <c r="B673" i="1"/>
  <c r="B674" i="1"/>
  <c r="B675" i="1"/>
  <c r="B676" i="1"/>
  <c r="B677" i="1"/>
  <c r="B678" i="1"/>
  <c r="B679" i="1"/>
  <c r="B680" i="1"/>
  <c r="B681" i="1"/>
  <c r="B682" i="1"/>
  <c r="B683" i="1"/>
  <c r="B684" i="1"/>
  <c r="B685" i="1"/>
  <c r="B686" i="1"/>
  <c r="B687" i="1"/>
  <c r="B688" i="1"/>
  <c r="B689" i="1"/>
  <c r="B690" i="1"/>
  <c r="B691" i="1"/>
  <c r="B692" i="1"/>
  <c r="B693" i="1"/>
  <c r="B694" i="1"/>
  <c r="B695" i="1"/>
  <c r="B696" i="1"/>
  <c r="B697" i="1"/>
  <c r="B698" i="1"/>
  <c r="B699" i="1"/>
  <c r="B700" i="1"/>
  <c r="B701" i="1"/>
  <c r="B702" i="1"/>
  <c r="B703" i="1"/>
  <c r="B704" i="1"/>
  <c r="B705" i="1"/>
  <c r="B706" i="1"/>
  <c r="B707" i="1"/>
  <c r="B708" i="1"/>
  <c r="B709" i="1"/>
  <c r="B710" i="1"/>
  <c r="B711" i="1"/>
  <c r="B712" i="1"/>
  <c r="B713" i="1"/>
  <c r="B714" i="1"/>
  <c r="B715" i="1"/>
  <c r="B716" i="1"/>
  <c r="B717" i="1"/>
  <c r="B718" i="1"/>
  <c r="B719" i="1"/>
  <c r="B720" i="1"/>
  <c r="B721" i="1"/>
  <c r="B722" i="1"/>
  <c r="B723" i="1"/>
  <c r="B724" i="1"/>
  <c r="B725" i="1"/>
  <c r="B726" i="1"/>
  <c r="B727" i="1"/>
  <c r="B728" i="1"/>
  <c r="B729" i="1"/>
  <c r="B730" i="1"/>
  <c r="B731" i="1"/>
  <c r="B732" i="1"/>
  <c r="B733" i="1"/>
  <c r="B734" i="1"/>
  <c r="B735" i="1"/>
  <c r="B736" i="1"/>
  <c r="B737" i="1"/>
  <c r="B738" i="1"/>
  <c r="B739" i="1"/>
  <c r="B740" i="1"/>
  <c r="B741" i="1"/>
  <c r="B742" i="1"/>
  <c r="B743" i="1"/>
  <c r="B744" i="1"/>
  <c r="B745" i="1"/>
  <c r="B746" i="1"/>
  <c r="B747" i="1"/>
  <c r="B748" i="1"/>
  <c r="B749" i="1"/>
  <c r="B750" i="1"/>
  <c r="B751" i="1"/>
  <c r="B752" i="1"/>
  <c r="B753" i="1"/>
  <c r="B754" i="1"/>
  <c r="B755" i="1"/>
  <c r="B756" i="1"/>
  <c r="B757" i="1"/>
  <c r="B758" i="1"/>
  <c r="B759" i="1"/>
  <c r="B760" i="1"/>
  <c r="B761" i="1"/>
  <c r="B762" i="1"/>
  <c r="B763" i="1"/>
  <c r="B764" i="1"/>
  <c r="B765" i="1"/>
  <c r="B766" i="1"/>
  <c r="B767" i="1"/>
  <c r="B768" i="1"/>
  <c r="B769" i="1"/>
  <c r="B770" i="1"/>
  <c r="B771" i="1"/>
  <c r="B772" i="1"/>
  <c r="B773" i="1"/>
  <c r="B774" i="1"/>
  <c r="B775" i="1"/>
  <c r="B776" i="1"/>
  <c r="B777" i="1"/>
  <c r="B778" i="1"/>
  <c r="B779" i="1"/>
  <c r="B780" i="1"/>
  <c r="B781" i="1"/>
  <c r="B782" i="1"/>
  <c r="B783" i="1"/>
  <c r="B784" i="1"/>
  <c r="B785" i="1"/>
  <c r="B786" i="1"/>
  <c r="B787" i="1"/>
  <c r="B788" i="1"/>
  <c r="B789" i="1"/>
  <c r="Q116" i="7" l="1"/>
  <c r="C34" i="6" s="1"/>
  <c r="S116" i="7"/>
  <c r="C37" i="6" s="1"/>
  <c r="N116" i="7"/>
  <c r="C27" i="6" s="1"/>
  <c r="R116" i="7"/>
  <c r="C36" i="6" s="1"/>
  <c r="P116" i="7"/>
  <c r="C32" i="6" s="1"/>
  <c r="O116" i="7"/>
  <c r="C30" i="6" s="1"/>
  <c r="M116" i="7"/>
  <c r="C26" i="6" s="1"/>
  <c r="T116" i="7"/>
  <c r="C40" i="6" s="1"/>
  <c r="AF40" i="1"/>
  <c r="AG40" i="1"/>
  <c r="AH40" i="1"/>
  <c r="AI40" i="1"/>
  <c r="AJ40" i="1"/>
  <c r="AF41" i="1"/>
  <c r="AG41" i="1"/>
  <c r="AH41" i="1"/>
  <c r="AI41" i="1"/>
  <c r="AJ41" i="1"/>
  <c r="AF42" i="1"/>
  <c r="AG42" i="1"/>
  <c r="AH42" i="1"/>
  <c r="AI42" i="1"/>
  <c r="AJ42" i="1"/>
  <c r="AF43" i="1"/>
  <c r="AG43" i="1"/>
  <c r="AH43" i="1"/>
  <c r="AI43" i="1"/>
  <c r="AJ43" i="1"/>
  <c r="AF44" i="1"/>
  <c r="AG44" i="1"/>
  <c r="AH44" i="1"/>
  <c r="AI44" i="1"/>
  <c r="AJ44" i="1"/>
  <c r="AF45" i="1"/>
  <c r="AG45" i="1"/>
  <c r="AH45" i="1"/>
  <c r="AI45" i="1"/>
  <c r="AJ45" i="1"/>
  <c r="AF46" i="1"/>
  <c r="AG46" i="1"/>
  <c r="AH46" i="1"/>
  <c r="AI46" i="1"/>
  <c r="AJ46" i="1"/>
  <c r="AF47" i="1"/>
  <c r="AG47" i="1"/>
  <c r="AH47" i="1"/>
  <c r="AI47" i="1"/>
  <c r="AJ47" i="1"/>
  <c r="AF48" i="1"/>
  <c r="AG48" i="1"/>
  <c r="AH48" i="1"/>
  <c r="AI48" i="1"/>
  <c r="AJ48" i="1"/>
  <c r="AF49" i="1"/>
  <c r="AG49" i="1"/>
  <c r="AH49" i="1"/>
  <c r="AI49" i="1"/>
  <c r="AJ49" i="1"/>
  <c r="AF50" i="1"/>
  <c r="AG50" i="1"/>
  <c r="AH50" i="1"/>
  <c r="AI50" i="1"/>
  <c r="AJ50" i="1"/>
  <c r="AF51" i="1"/>
  <c r="AG51" i="1"/>
  <c r="AH51" i="1"/>
  <c r="AI51" i="1"/>
  <c r="AJ51" i="1"/>
  <c r="AF52" i="1"/>
  <c r="AG52" i="1"/>
  <c r="AH52" i="1"/>
  <c r="AI52" i="1"/>
  <c r="AJ52" i="1"/>
  <c r="AF53" i="1"/>
  <c r="AG53" i="1"/>
  <c r="AH53" i="1"/>
  <c r="AI53" i="1"/>
  <c r="AJ53" i="1"/>
  <c r="AF54" i="1"/>
  <c r="AG54" i="1"/>
  <c r="AH54" i="1"/>
  <c r="AI54" i="1"/>
  <c r="AJ54" i="1"/>
  <c r="AF55" i="1"/>
  <c r="AG55" i="1"/>
  <c r="AH55" i="1"/>
  <c r="AI55" i="1"/>
  <c r="AJ55" i="1"/>
  <c r="AF56" i="1"/>
  <c r="AG56" i="1"/>
  <c r="AH56" i="1"/>
  <c r="AI56" i="1"/>
  <c r="AJ56" i="1"/>
  <c r="AF57" i="1"/>
  <c r="AG57" i="1"/>
  <c r="AH57" i="1"/>
  <c r="AI57" i="1"/>
  <c r="AJ57" i="1"/>
  <c r="AF58" i="1"/>
  <c r="AG58" i="1"/>
  <c r="AH58" i="1"/>
  <c r="AI58" i="1"/>
  <c r="AJ58" i="1"/>
  <c r="AF59" i="1"/>
  <c r="AG59" i="1"/>
  <c r="AH59" i="1"/>
  <c r="AI59" i="1"/>
  <c r="AJ59" i="1"/>
  <c r="AF60" i="1"/>
  <c r="AG60" i="1"/>
  <c r="AH60" i="1"/>
  <c r="AI60" i="1"/>
  <c r="AJ60" i="1"/>
  <c r="AF61" i="1"/>
  <c r="AG61" i="1"/>
  <c r="AH61" i="1"/>
  <c r="AI61" i="1"/>
  <c r="AJ61" i="1"/>
  <c r="AF62" i="1"/>
  <c r="AG62" i="1"/>
  <c r="AH62" i="1"/>
  <c r="AI62" i="1"/>
  <c r="AJ62" i="1"/>
  <c r="AF63" i="1"/>
  <c r="AG63" i="1"/>
  <c r="AH63" i="1"/>
  <c r="AI63" i="1"/>
  <c r="AJ63" i="1"/>
  <c r="AF64" i="1"/>
  <c r="AG64" i="1"/>
  <c r="AH64" i="1"/>
  <c r="AI64" i="1"/>
  <c r="AJ64" i="1"/>
  <c r="AF65" i="1"/>
  <c r="AG65" i="1"/>
  <c r="AH65" i="1"/>
  <c r="AI65" i="1"/>
  <c r="AJ65" i="1"/>
  <c r="AF66" i="1"/>
  <c r="AG66" i="1"/>
  <c r="AH66" i="1"/>
  <c r="AI66" i="1"/>
  <c r="AJ66" i="1"/>
  <c r="AF67" i="1"/>
  <c r="AG67" i="1"/>
  <c r="AH67" i="1"/>
  <c r="AI67" i="1"/>
  <c r="AJ67" i="1"/>
  <c r="AF68" i="1"/>
  <c r="AG68" i="1"/>
  <c r="AH68" i="1"/>
  <c r="AI68" i="1"/>
  <c r="AJ68" i="1"/>
  <c r="AF69" i="1"/>
  <c r="AG69" i="1"/>
  <c r="AH69" i="1"/>
  <c r="AI69" i="1"/>
  <c r="AJ69" i="1"/>
  <c r="AF70" i="1"/>
  <c r="AG70" i="1"/>
  <c r="AH70" i="1"/>
  <c r="AI70" i="1"/>
  <c r="AJ70" i="1"/>
  <c r="AF71" i="1"/>
  <c r="AG71" i="1"/>
  <c r="AH71" i="1"/>
  <c r="AI71" i="1"/>
  <c r="AJ71" i="1"/>
  <c r="AF72" i="1"/>
  <c r="AG72" i="1"/>
  <c r="AH72" i="1"/>
  <c r="AI72" i="1"/>
  <c r="AJ72" i="1"/>
  <c r="AF73" i="1"/>
  <c r="AG73" i="1"/>
  <c r="AH73" i="1"/>
  <c r="AI73" i="1"/>
  <c r="AJ73" i="1"/>
  <c r="AF74" i="1"/>
  <c r="AG74" i="1"/>
  <c r="AH74" i="1"/>
  <c r="AI74" i="1"/>
  <c r="AJ74" i="1"/>
  <c r="AF75" i="1"/>
  <c r="AG75" i="1"/>
  <c r="AH75" i="1"/>
  <c r="AI75" i="1"/>
  <c r="AJ75" i="1"/>
  <c r="AF76" i="1"/>
  <c r="AG76" i="1"/>
  <c r="AH76" i="1"/>
  <c r="AI76" i="1"/>
  <c r="AJ76" i="1"/>
  <c r="AF77" i="1"/>
  <c r="AG77" i="1"/>
  <c r="AH77" i="1"/>
  <c r="AI77" i="1"/>
  <c r="AJ77" i="1"/>
  <c r="AF78" i="1"/>
  <c r="AG78" i="1"/>
  <c r="AH78" i="1"/>
  <c r="AI78" i="1"/>
  <c r="AJ78" i="1"/>
  <c r="AF79" i="1"/>
  <c r="AG79" i="1"/>
  <c r="AH79" i="1"/>
  <c r="AI79" i="1"/>
  <c r="AJ79" i="1"/>
  <c r="AF80" i="1"/>
  <c r="AG80" i="1"/>
  <c r="AH80" i="1"/>
  <c r="AI80" i="1"/>
  <c r="AJ80" i="1"/>
  <c r="AF81" i="1"/>
  <c r="AG81" i="1"/>
  <c r="AH81" i="1"/>
  <c r="AI81" i="1"/>
  <c r="AJ81" i="1"/>
  <c r="AF82" i="1"/>
  <c r="AG82" i="1"/>
  <c r="AH82" i="1"/>
  <c r="AI82" i="1"/>
  <c r="AJ82" i="1"/>
  <c r="AF83" i="1"/>
  <c r="AG83" i="1"/>
  <c r="AH83" i="1"/>
  <c r="AI83" i="1"/>
  <c r="AJ83" i="1"/>
  <c r="AF84" i="1"/>
  <c r="AG84" i="1"/>
  <c r="AH84" i="1"/>
  <c r="AI84" i="1"/>
  <c r="AJ84" i="1"/>
  <c r="AF85" i="1"/>
  <c r="AG85" i="1"/>
  <c r="AH85" i="1"/>
  <c r="AI85" i="1"/>
  <c r="AJ85" i="1"/>
  <c r="AF86" i="1"/>
  <c r="AG86" i="1"/>
  <c r="AH86" i="1"/>
  <c r="AI86" i="1"/>
  <c r="AJ86" i="1"/>
  <c r="AF87" i="1"/>
  <c r="AG87" i="1"/>
  <c r="AH87" i="1"/>
  <c r="AI87" i="1"/>
  <c r="AJ87" i="1"/>
  <c r="AF88" i="1"/>
  <c r="AG88" i="1"/>
  <c r="AH88" i="1"/>
  <c r="AI88" i="1"/>
  <c r="AJ88" i="1"/>
  <c r="AF89" i="1"/>
  <c r="AG89" i="1"/>
  <c r="AH89" i="1"/>
  <c r="AI89" i="1"/>
  <c r="AJ89" i="1"/>
  <c r="AF90" i="1"/>
  <c r="AG90" i="1"/>
  <c r="AH90" i="1"/>
  <c r="AI90" i="1"/>
  <c r="AJ90" i="1"/>
  <c r="AF91" i="1"/>
  <c r="AG91" i="1"/>
  <c r="AH91" i="1"/>
  <c r="AI91" i="1"/>
  <c r="AJ91" i="1"/>
  <c r="AF92" i="1"/>
  <c r="AG92" i="1"/>
  <c r="AH92" i="1"/>
  <c r="AI92" i="1"/>
  <c r="AJ92" i="1"/>
  <c r="AF93" i="1"/>
  <c r="AG93" i="1"/>
  <c r="AH93" i="1"/>
  <c r="AI93" i="1"/>
  <c r="AJ93" i="1"/>
  <c r="AF94" i="1"/>
  <c r="AG94" i="1"/>
  <c r="AH94" i="1"/>
  <c r="AI94" i="1"/>
  <c r="AJ94" i="1"/>
  <c r="AF95" i="1"/>
  <c r="AG95" i="1"/>
  <c r="AH95" i="1"/>
  <c r="AI95" i="1"/>
  <c r="AJ95" i="1"/>
  <c r="AF96" i="1"/>
  <c r="AG96" i="1"/>
  <c r="AH96" i="1"/>
  <c r="AI96" i="1"/>
  <c r="AJ96" i="1"/>
  <c r="AF97" i="1"/>
  <c r="AG97" i="1"/>
  <c r="AH97" i="1"/>
  <c r="AI97" i="1"/>
  <c r="AJ97" i="1"/>
  <c r="AF98" i="1"/>
  <c r="AG98" i="1"/>
  <c r="AH98" i="1"/>
  <c r="AI98" i="1"/>
  <c r="AJ98" i="1"/>
  <c r="AF99" i="1"/>
  <c r="AG99" i="1"/>
  <c r="AH99" i="1"/>
  <c r="AI99" i="1"/>
  <c r="AJ99" i="1"/>
  <c r="AF100" i="1"/>
  <c r="AG100" i="1"/>
  <c r="AH100" i="1"/>
  <c r="AI100" i="1"/>
  <c r="AJ100" i="1"/>
  <c r="AF101" i="1"/>
  <c r="AG101" i="1"/>
  <c r="AH101" i="1"/>
  <c r="AI101" i="1"/>
  <c r="AJ101" i="1"/>
  <c r="AF102" i="1"/>
  <c r="AG102" i="1"/>
  <c r="AH102" i="1"/>
  <c r="AI102" i="1"/>
  <c r="AJ102" i="1"/>
  <c r="AF103" i="1"/>
  <c r="AG103" i="1"/>
  <c r="AH103" i="1"/>
  <c r="AI103" i="1"/>
  <c r="AJ103" i="1"/>
  <c r="AF104" i="1"/>
  <c r="AG104" i="1"/>
  <c r="AH104" i="1"/>
  <c r="AI104" i="1"/>
  <c r="AJ104" i="1"/>
  <c r="AF105" i="1"/>
  <c r="AG105" i="1"/>
  <c r="AH105" i="1"/>
  <c r="AI105" i="1"/>
  <c r="AJ105" i="1"/>
  <c r="AF106" i="1"/>
  <c r="AG106" i="1"/>
  <c r="AH106" i="1"/>
  <c r="AI106" i="1"/>
  <c r="AJ106" i="1"/>
  <c r="AF107" i="1"/>
  <c r="AG107" i="1"/>
  <c r="AH107" i="1"/>
  <c r="AI107" i="1"/>
  <c r="AJ107" i="1"/>
  <c r="AF108" i="1"/>
  <c r="AG108" i="1"/>
  <c r="AH108" i="1"/>
  <c r="AI108" i="1"/>
  <c r="AJ108" i="1"/>
  <c r="AF109" i="1"/>
  <c r="AG109" i="1"/>
  <c r="AH109" i="1"/>
  <c r="AI109" i="1"/>
  <c r="AJ109" i="1"/>
  <c r="AF110" i="1"/>
  <c r="AG110" i="1"/>
  <c r="AH110" i="1"/>
  <c r="AI110" i="1"/>
  <c r="AJ110" i="1"/>
  <c r="AF111" i="1"/>
  <c r="AG111" i="1"/>
  <c r="AH111" i="1"/>
  <c r="AI111" i="1"/>
  <c r="AJ111" i="1"/>
  <c r="AF112" i="1"/>
  <c r="AG112" i="1"/>
  <c r="AH112" i="1"/>
  <c r="AI112" i="1"/>
  <c r="AJ112" i="1"/>
  <c r="AF113" i="1"/>
  <c r="AG113" i="1"/>
  <c r="AH113" i="1"/>
  <c r="AI113" i="1"/>
  <c r="AJ113" i="1"/>
  <c r="AF114" i="1"/>
  <c r="AG114" i="1"/>
  <c r="AH114" i="1"/>
  <c r="AI114" i="1"/>
  <c r="AJ114" i="1"/>
  <c r="AF115" i="1"/>
  <c r="AG115" i="1"/>
  <c r="AH115" i="1"/>
  <c r="AI115" i="1"/>
  <c r="AJ115" i="1"/>
  <c r="AF116" i="1"/>
  <c r="AG116" i="1"/>
  <c r="AH116" i="1"/>
  <c r="AI116" i="1"/>
  <c r="AJ116" i="1"/>
  <c r="AF117" i="1"/>
  <c r="AG117" i="1"/>
  <c r="AH117" i="1"/>
  <c r="AI117" i="1"/>
  <c r="AJ117" i="1"/>
  <c r="AF118" i="1"/>
  <c r="AG118" i="1"/>
  <c r="AH118" i="1"/>
  <c r="AI118" i="1"/>
  <c r="AJ118" i="1"/>
  <c r="AF119" i="1"/>
  <c r="AG119" i="1"/>
  <c r="AH119" i="1"/>
  <c r="AI119" i="1"/>
  <c r="AJ119" i="1"/>
  <c r="AF120" i="1"/>
  <c r="AG120" i="1"/>
  <c r="AH120" i="1"/>
  <c r="AI120" i="1"/>
  <c r="AJ120" i="1"/>
  <c r="AF121" i="1"/>
  <c r="AG121" i="1"/>
  <c r="AH121" i="1"/>
  <c r="AI121" i="1"/>
  <c r="AJ121" i="1"/>
  <c r="AF122" i="1"/>
  <c r="AG122" i="1"/>
  <c r="AH122" i="1"/>
  <c r="AI122" i="1"/>
  <c r="AJ122" i="1"/>
  <c r="AF123" i="1"/>
  <c r="AG123" i="1"/>
  <c r="AH123" i="1"/>
  <c r="AI123" i="1"/>
  <c r="AJ123" i="1"/>
  <c r="AF124" i="1"/>
  <c r="AG124" i="1"/>
  <c r="AH124" i="1"/>
  <c r="AI124" i="1"/>
  <c r="AJ124" i="1"/>
  <c r="AF125" i="1"/>
  <c r="AG125" i="1"/>
  <c r="AH125" i="1"/>
  <c r="AI125" i="1"/>
  <c r="AJ125" i="1"/>
  <c r="AF126" i="1"/>
  <c r="AG126" i="1"/>
  <c r="AH126" i="1"/>
  <c r="AI126" i="1"/>
  <c r="AJ126" i="1"/>
  <c r="AF127" i="1"/>
  <c r="AG127" i="1"/>
  <c r="AH127" i="1"/>
  <c r="AI127" i="1"/>
  <c r="AJ127" i="1"/>
  <c r="AF128" i="1"/>
  <c r="AG128" i="1"/>
  <c r="AH128" i="1"/>
  <c r="AI128" i="1"/>
  <c r="AJ128" i="1"/>
  <c r="AF129" i="1"/>
  <c r="AG129" i="1"/>
  <c r="AH129" i="1"/>
  <c r="AI129" i="1"/>
  <c r="AJ129" i="1"/>
  <c r="AF130" i="1"/>
  <c r="AG130" i="1"/>
  <c r="AH130" i="1"/>
  <c r="AI130" i="1"/>
  <c r="AJ130" i="1"/>
  <c r="AF131" i="1"/>
  <c r="AG131" i="1"/>
  <c r="AH131" i="1"/>
  <c r="AI131" i="1"/>
  <c r="AJ131" i="1"/>
  <c r="AF132" i="1"/>
  <c r="AG132" i="1"/>
  <c r="AH132" i="1"/>
  <c r="AI132" i="1"/>
  <c r="AJ132" i="1"/>
  <c r="AF133" i="1"/>
  <c r="AG133" i="1"/>
  <c r="AH133" i="1"/>
  <c r="AI133" i="1"/>
  <c r="AJ133" i="1"/>
  <c r="AF134" i="1"/>
  <c r="AG134" i="1"/>
  <c r="AH134" i="1"/>
  <c r="AI134" i="1"/>
  <c r="AJ134" i="1"/>
  <c r="AF135" i="1"/>
  <c r="AG135" i="1"/>
  <c r="AH135" i="1"/>
  <c r="AI135" i="1"/>
  <c r="AJ135" i="1"/>
  <c r="AF136" i="1"/>
  <c r="AG136" i="1"/>
  <c r="AH136" i="1"/>
  <c r="AI136" i="1"/>
  <c r="AJ136" i="1"/>
  <c r="AF137" i="1"/>
  <c r="AG137" i="1"/>
  <c r="AH137" i="1"/>
  <c r="AI137" i="1"/>
  <c r="AJ137" i="1"/>
  <c r="AF138" i="1"/>
  <c r="AG138" i="1"/>
  <c r="AH138" i="1"/>
  <c r="AI138" i="1"/>
  <c r="AJ138" i="1"/>
  <c r="AF139" i="1"/>
  <c r="AG139" i="1"/>
  <c r="AH139" i="1"/>
  <c r="AI139" i="1"/>
  <c r="AJ139" i="1"/>
  <c r="AF140" i="1"/>
  <c r="AG140" i="1"/>
  <c r="AH140" i="1"/>
  <c r="AI140" i="1"/>
  <c r="AJ140" i="1"/>
  <c r="AF141" i="1"/>
  <c r="AG141" i="1"/>
  <c r="AH141" i="1"/>
  <c r="AI141" i="1"/>
  <c r="AJ141" i="1"/>
  <c r="AF142" i="1"/>
  <c r="AG142" i="1"/>
  <c r="AH142" i="1"/>
  <c r="AI142" i="1"/>
  <c r="AJ142" i="1"/>
  <c r="AF143" i="1"/>
  <c r="AG143" i="1"/>
  <c r="AH143" i="1"/>
  <c r="AI143" i="1"/>
  <c r="AJ143" i="1"/>
  <c r="AF144" i="1"/>
  <c r="AG144" i="1"/>
  <c r="AH144" i="1"/>
  <c r="AI144" i="1"/>
  <c r="AJ144" i="1"/>
  <c r="AF145" i="1"/>
  <c r="AG145" i="1"/>
  <c r="AH145" i="1"/>
  <c r="AI145" i="1"/>
  <c r="AJ145" i="1"/>
  <c r="AF146" i="1"/>
  <c r="AG146" i="1"/>
  <c r="AH146" i="1"/>
  <c r="AI146" i="1"/>
  <c r="AJ146" i="1"/>
  <c r="AF147" i="1"/>
  <c r="AG147" i="1"/>
  <c r="AH147" i="1"/>
  <c r="AI147" i="1"/>
  <c r="AJ147" i="1"/>
  <c r="AF148" i="1"/>
  <c r="AG148" i="1"/>
  <c r="AH148" i="1"/>
  <c r="AI148" i="1"/>
  <c r="AJ148" i="1"/>
  <c r="AF149" i="1"/>
  <c r="AG149" i="1"/>
  <c r="AH149" i="1"/>
  <c r="AI149" i="1"/>
  <c r="AJ149" i="1"/>
  <c r="AF150" i="1"/>
  <c r="AG150" i="1"/>
  <c r="AH150" i="1"/>
  <c r="AI150" i="1"/>
  <c r="AJ150" i="1"/>
  <c r="AF151" i="1"/>
  <c r="AG151" i="1"/>
  <c r="AH151" i="1"/>
  <c r="AI151" i="1"/>
  <c r="AJ151" i="1"/>
  <c r="AF152" i="1"/>
  <c r="AG152" i="1"/>
  <c r="AH152" i="1"/>
  <c r="AI152" i="1"/>
  <c r="AJ152" i="1"/>
  <c r="AF153" i="1"/>
  <c r="AG153" i="1"/>
  <c r="AH153" i="1"/>
  <c r="AI153" i="1"/>
  <c r="AJ153" i="1"/>
  <c r="AF154" i="1"/>
  <c r="AG154" i="1"/>
  <c r="AH154" i="1"/>
  <c r="AI154" i="1"/>
  <c r="AJ154" i="1"/>
  <c r="AF155" i="1"/>
  <c r="AG155" i="1"/>
  <c r="AH155" i="1"/>
  <c r="AI155" i="1"/>
  <c r="AJ155" i="1"/>
  <c r="AF156" i="1"/>
  <c r="AG156" i="1"/>
  <c r="AH156" i="1"/>
  <c r="AI156" i="1"/>
  <c r="AJ156" i="1"/>
  <c r="AF157" i="1"/>
  <c r="AG157" i="1"/>
  <c r="AH157" i="1"/>
  <c r="AI157" i="1"/>
  <c r="AJ157" i="1"/>
  <c r="AF158" i="1"/>
  <c r="AG158" i="1"/>
  <c r="AH158" i="1"/>
  <c r="AI158" i="1"/>
  <c r="AJ158" i="1"/>
  <c r="AF159" i="1"/>
  <c r="AG159" i="1"/>
  <c r="AH159" i="1"/>
  <c r="AI159" i="1"/>
  <c r="AJ159" i="1"/>
  <c r="AF160" i="1"/>
  <c r="AG160" i="1"/>
  <c r="AH160" i="1"/>
  <c r="AI160" i="1"/>
  <c r="AJ160" i="1"/>
  <c r="AF161" i="1"/>
  <c r="AG161" i="1"/>
  <c r="AH161" i="1"/>
  <c r="AI161" i="1"/>
  <c r="AJ161" i="1"/>
  <c r="AF162" i="1"/>
  <c r="AG162" i="1"/>
  <c r="AH162" i="1"/>
  <c r="AI162" i="1"/>
  <c r="AJ162" i="1"/>
  <c r="AF163" i="1"/>
  <c r="AG163" i="1"/>
  <c r="AH163" i="1"/>
  <c r="AI163" i="1"/>
  <c r="AJ163" i="1"/>
  <c r="AF164" i="1"/>
  <c r="AG164" i="1"/>
  <c r="AH164" i="1"/>
  <c r="AI164" i="1"/>
  <c r="AJ164" i="1"/>
  <c r="AF165" i="1"/>
  <c r="AG165" i="1"/>
  <c r="AH165" i="1"/>
  <c r="AI165" i="1"/>
  <c r="AJ165" i="1"/>
  <c r="AF166" i="1"/>
  <c r="AG166" i="1"/>
  <c r="AH166" i="1"/>
  <c r="AI166" i="1"/>
  <c r="AJ166" i="1"/>
  <c r="AF167" i="1"/>
  <c r="AG167" i="1"/>
  <c r="AH167" i="1"/>
  <c r="AI167" i="1"/>
  <c r="AJ167" i="1"/>
  <c r="AF168" i="1"/>
  <c r="AG168" i="1"/>
  <c r="AH168" i="1"/>
  <c r="AI168" i="1"/>
  <c r="AJ168" i="1"/>
  <c r="AF169" i="1"/>
  <c r="AG169" i="1"/>
  <c r="AH169" i="1"/>
  <c r="AI169" i="1"/>
  <c r="AJ169" i="1"/>
  <c r="AF170" i="1"/>
  <c r="AG170" i="1"/>
  <c r="AH170" i="1"/>
  <c r="AI170" i="1"/>
  <c r="AJ170" i="1"/>
  <c r="AF171" i="1"/>
  <c r="AG171" i="1"/>
  <c r="AH171" i="1"/>
  <c r="AI171" i="1"/>
  <c r="AJ171" i="1"/>
  <c r="AF172" i="1"/>
  <c r="AG172" i="1"/>
  <c r="AH172" i="1"/>
  <c r="AI172" i="1"/>
  <c r="AJ172" i="1"/>
  <c r="AF173" i="1"/>
  <c r="AG173" i="1"/>
  <c r="AH173" i="1"/>
  <c r="AI173" i="1"/>
  <c r="AJ173" i="1"/>
  <c r="AF174" i="1"/>
  <c r="AG174" i="1"/>
  <c r="AH174" i="1"/>
  <c r="AI174" i="1"/>
  <c r="AJ174" i="1"/>
  <c r="AF175" i="1"/>
  <c r="AG175" i="1"/>
  <c r="AH175" i="1"/>
  <c r="AI175" i="1"/>
  <c r="AJ175" i="1"/>
  <c r="AF176" i="1"/>
  <c r="AG176" i="1"/>
  <c r="AH176" i="1"/>
  <c r="AI176" i="1"/>
  <c r="AJ176" i="1"/>
  <c r="AF177" i="1"/>
  <c r="AG177" i="1"/>
  <c r="AH177" i="1"/>
  <c r="AI177" i="1"/>
  <c r="AJ177" i="1"/>
  <c r="AF178" i="1"/>
  <c r="AG178" i="1"/>
  <c r="AH178" i="1"/>
  <c r="AI178" i="1"/>
  <c r="AJ178" i="1"/>
  <c r="AF179" i="1"/>
  <c r="AG179" i="1"/>
  <c r="AH179" i="1"/>
  <c r="AI179" i="1"/>
  <c r="AJ179" i="1"/>
  <c r="AF180" i="1"/>
  <c r="AG180" i="1"/>
  <c r="AH180" i="1"/>
  <c r="AI180" i="1"/>
  <c r="AJ180" i="1"/>
  <c r="AF181" i="1"/>
  <c r="AG181" i="1"/>
  <c r="AH181" i="1"/>
  <c r="AI181" i="1"/>
  <c r="AJ181" i="1"/>
  <c r="AF182" i="1"/>
  <c r="AG182" i="1"/>
  <c r="AH182" i="1"/>
  <c r="AI182" i="1"/>
  <c r="AJ182" i="1"/>
  <c r="AF183" i="1"/>
  <c r="AG183" i="1"/>
  <c r="AH183" i="1"/>
  <c r="AI183" i="1"/>
  <c r="AJ183" i="1"/>
  <c r="AF184" i="1"/>
  <c r="AG184" i="1"/>
  <c r="AH184" i="1"/>
  <c r="AI184" i="1"/>
  <c r="AJ184" i="1"/>
  <c r="AF185" i="1"/>
  <c r="AG185" i="1"/>
  <c r="AH185" i="1"/>
  <c r="AI185" i="1"/>
  <c r="AJ185" i="1"/>
  <c r="AF186" i="1"/>
  <c r="AG186" i="1"/>
  <c r="AH186" i="1"/>
  <c r="AI186" i="1"/>
  <c r="AJ186" i="1"/>
  <c r="AF187" i="1"/>
  <c r="AG187" i="1"/>
  <c r="AH187" i="1"/>
  <c r="AI187" i="1"/>
  <c r="AJ187" i="1"/>
  <c r="AF188" i="1"/>
  <c r="AG188" i="1"/>
  <c r="AH188" i="1"/>
  <c r="AI188" i="1"/>
  <c r="AJ188" i="1"/>
  <c r="AF189" i="1"/>
  <c r="AG189" i="1"/>
  <c r="AH189" i="1"/>
  <c r="AI189" i="1"/>
  <c r="AJ189" i="1"/>
  <c r="AF190" i="1"/>
  <c r="AG190" i="1"/>
  <c r="AH190" i="1"/>
  <c r="AI190" i="1"/>
  <c r="AJ190" i="1"/>
  <c r="AF191" i="1"/>
  <c r="AG191" i="1"/>
  <c r="AH191" i="1"/>
  <c r="AI191" i="1"/>
  <c r="AJ191" i="1"/>
  <c r="AF192" i="1"/>
  <c r="AG192" i="1"/>
  <c r="AH192" i="1"/>
  <c r="AI192" i="1"/>
  <c r="AJ192" i="1"/>
  <c r="AF193" i="1"/>
  <c r="AG193" i="1"/>
  <c r="AH193" i="1"/>
  <c r="AI193" i="1"/>
  <c r="AJ193" i="1"/>
  <c r="AF194" i="1"/>
  <c r="AG194" i="1"/>
  <c r="AH194" i="1"/>
  <c r="AI194" i="1"/>
  <c r="AJ194" i="1"/>
  <c r="AF195" i="1"/>
  <c r="AG195" i="1"/>
  <c r="AH195" i="1"/>
  <c r="AI195" i="1"/>
  <c r="AJ195" i="1"/>
  <c r="AF196" i="1"/>
  <c r="AG196" i="1"/>
  <c r="AH196" i="1"/>
  <c r="AI196" i="1"/>
  <c r="AJ196" i="1"/>
  <c r="AF197" i="1"/>
  <c r="AG197" i="1"/>
  <c r="AH197" i="1"/>
  <c r="AI197" i="1"/>
  <c r="AJ197" i="1"/>
  <c r="AF198" i="1"/>
  <c r="AG198" i="1"/>
  <c r="AH198" i="1"/>
  <c r="AI198" i="1"/>
  <c r="AJ198" i="1"/>
  <c r="AF199" i="1"/>
  <c r="AG199" i="1"/>
  <c r="AH199" i="1"/>
  <c r="AI199" i="1"/>
  <c r="AJ199" i="1"/>
  <c r="AF200" i="1"/>
  <c r="AG200" i="1"/>
  <c r="AH200" i="1"/>
  <c r="AI200" i="1"/>
  <c r="AJ200" i="1"/>
  <c r="AF201" i="1"/>
  <c r="AG201" i="1"/>
  <c r="AH201" i="1"/>
  <c r="AI201" i="1"/>
  <c r="AJ201" i="1"/>
  <c r="AF202" i="1"/>
  <c r="AG202" i="1"/>
  <c r="AH202" i="1"/>
  <c r="AI202" i="1"/>
  <c r="AJ202" i="1"/>
  <c r="AF203" i="1"/>
  <c r="AG203" i="1"/>
  <c r="AH203" i="1"/>
  <c r="AI203" i="1"/>
  <c r="AJ203" i="1"/>
  <c r="AF204" i="1"/>
  <c r="AG204" i="1"/>
  <c r="AH204" i="1"/>
  <c r="AI204" i="1"/>
  <c r="AJ204" i="1"/>
  <c r="AF205" i="1"/>
  <c r="AG205" i="1"/>
  <c r="AH205" i="1"/>
  <c r="AI205" i="1"/>
  <c r="AJ205" i="1"/>
  <c r="AF206" i="1"/>
  <c r="AG206" i="1"/>
  <c r="AH206" i="1"/>
  <c r="AI206" i="1"/>
  <c r="AJ206" i="1"/>
  <c r="AF207" i="1"/>
  <c r="AG207" i="1"/>
  <c r="AH207" i="1"/>
  <c r="AI207" i="1"/>
  <c r="AJ207" i="1"/>
  <c r="AF208" i="1"/>
  <c r="AG208" i="1"/>
  <c r="AH208" i="1"/>
  <c r="AI208" i="1"/>
  <c r="AJ208" i="1"/>
  <c r="AF209" i="1"/>
  <c r="AG209" i="1"/>
  <c r="AH209" i="1"/>
  <c r="AI209" i="1"/>
  <c r="AJ209" i="1"/>
  <c r="AF210" i="1"/>
  <c r="AG210" i="1"/>
  <c r="AH210" i="1"/>
  <c r="AI210" i="1"/>
  <c r="AJ210" i="1"/>
  <c r="AF211" i="1"/>
  <c r="AG211" i="1"/>
  <c r="AH211" i="1"/>
  <c r="AI211" i="1"/>
  <c r="AJ211" i="1"/>
  <c r="AF212" i="1"/>
  <c r="AG212" i="1"/>
  <c r="AH212" i="1"/>
  <c r="AI212" i="1"/>
  <c r="AJ212" i="1"/>
  <c r="AF213" i="1"/>
  <c r="AG213" i="1"/>
  <c r="AH213" i="1"/>
  <c r="AI213" i="1"/>
  <c r="AJ213" i="1"/>
  <c r="AF214" i="1"/>
  <c r="AG214" i="1"/>
  <c r="AH214" i="1"/>
  <c r="AI214" i="1"/>
  <c r="AJ214" i="1"/>
  <c r="AF215" i="1"/>
  <c r="AG215" i="1"/>
  <c r="AH215" i="1"/>
  <c r="AI215" i="1"/>
  <c r="AJ215" i="1"/>
  <c r="AF216" i="1"/>
  <c r="AG216" i="1"/>
  <c r="AH216" i="1"/>
  <c r="AI216" i="1"/>
  <c r="AJ216" i="1"/>
  <c r="AF217" i="1"/>
  <c r="AG217" i="1"/>
  <c r="AH217" i="1"/>
  <c r="AI217" i="1"/>
  <c r="AJ217" i="1"/>
  <c r="AF218" i="1"/>
  <c r="AG218" i="1"/>
  <c r="AH218" i="1"/>
  <c r="AI218" i="1"/>
  <c r="AJ218" i="1"/>
  <c r="AF219" i="1"/>
  <c r="AG219" i="1"/>
  <c r="AH219" i="1"/>
  <c r="AI219" i="1"/>
  <c r="AJ219" i="1"/>
  <c r="AF220" i="1"/>
  <c r="AG220" i="1"/>
  <c r="AH220" i="1"/>
  <c r="AI220" i="1"/>
  <c r="AJ220" i="1"/>
  <c r="AF221" i="1"/>
  <c r="AG221" i="1"/>
  <c r="AH221" i="1"/>
  <c r="AI221" i="1"/>
  <c r="AJ221" i="1"/>
  <c r="AF222" i="1"/>
  <c r="AG222" i="1"/>
  <c r="AH222" i="1"/>
  <c r="AI222" i="1"/>
  <c r="AJ222" i="1"/>
  <c r="AF223" i="1"/>
  <c r="AG223" i="1"/>
  <c r="AH223" i="1"/>
  <c r="AI223" i="1"/>
  <c r="AJ223" i="1"/>
  <c r="AF224" i="1"/>
  <c r="AG224" i="1"/>
  <c r="AH224" i="1"/>
  <c r="AI224" i="1"/>
  <c r="AJ224" i="1"/>
  <c r="AF225" i="1"/>
  <c r="AG225" i="1"/>
  <c r="AH225" i="1"/>
  <c r="AI225" i="1"/>
  <c r="AJ225" i="1"/>
  <c r="AF226" i="1"/>
  <c r="AG226" i="1"/>
  <c r="AH226" i="1"/>
  <c r="AI226" i="1"/>
  <c r="AJ226" i="1"/>
  <c r="AF227" i="1"/>
  <c r="AG227" i="1"/>
  <c r="AH227" i="1"/>
  <c r="AI227" i="1"/>
  <c r="AJ227" i="1"/>
  <c r="AF228" i="1"/>
  <c r="AG228" i="1"/>
  <c r="AH228" i="1"/>
  <c r="AI228" i="1"/>
  <c r="AJ228" i="1"/>
  <c r="AF229" i="1"/>
  <c r="AG229" i="1"/>
  <c r="AH229" i="1"/>
  <c r="AI229" i="1"/>
  <c r="AJ229" i="1"/>
  <c r="AF230" i="1"/>
  <c r="AG230" i="1"/>
  <c r="AH230" i="1"/>
  <c r="AI230" i="1"/>
  <c r="AJ230" i="1"/>
  <c r="AF231" i="1"/>
  <c r="AG231" i="1"/>
  <c r="AH231" i="1"/>
  <c r="AI231" i="1"/>
  <c r="AJ231" i="1"/>
  <c r="AF232" i="1"/>
  <c r="AG232" i="1"/>
  <c r="AH232" i="1"/>
  <c r="AI232" i="1"/>
  <c r="AJ232" i="1"/>
  <c r="AF233" i="1"/>
  <c r="AG233" i="1"/>
  <c r="AH233" i="1"/>
  <c r="AI233" i="1"/>
  <c r="AJ233" i="1"/>
  <c r="AF234" i="1"/>
  <c r="AG234" i="1"/>
  <c r="AH234" i="1"/>
  <c r="AI234" i="1"/>
  <c r="AJ234" i="1"/>
  <c r="AF235" i="1"/>
  <c r="AG235" i="1"/>
  <c r="AH235" i="1"/>
  <c r="AI235" i="1"/>
  <c r="AJ235" i="1"/>
  <c r="AF236" i="1"/>
  <c r="AG236" i="1"/>
  <c r="AH236" i="1"/>
  <c r="AI236" i="1"/>
  <c r="AJ236" i="1"/>
  <c r="AF237" i="1"/>
  <c r="AG237" i="1"/>
  <c r="AH237" i="1"/>
  <c r="AI237" i="1"/>
  <c r="AJ237" i="1"/>
  <c r="AF238" i="1"/>
  <c r="AG238" i="1"/>
  <c r="AH238" i="1"/>
  <c r="AI238" i="1"/>
  <c r="AJ238" i="1"/>
  <c r="AF239" i="1"/>
  <c r="AG239" i="1"/>
  <c r="AH239" i="1"/>
  <c r="AI239" i="1"/>
  <c r="AJ239" i="1"/>
  <c r="AF240" i="1"/>
  <c r="AG240" i="1"/>
  <c r="AH240" i="1"/>
  <c r="AI240" i="1"/>
  <c r="AJ240" i="1"/>
  <c r="AF241" i="1"/>
  <c r="AG241" i="1"/>
  <c r="AH241" i="1"/>
  <c r="AI241" i="1"/>
  <c r="AJ241" i="1"/>
  <c r="AF242" i="1"/>
  <c r="AG242" i="1"/>
  <c r="AH242" i="1"/>
  <c r="AI242" i="1"/>
  <c r="AJ242" i="1"/>
  <c r="AF243" i="1"/>
  <c r="AG243" i="1"/>
  <c r="AH243" i="1"/>
  <c r="AI243" i="1"/>
  <c r="AJ243" i="1"/>
  <c r="AF244" i="1"/>
  <c r="AG244" i="1"/>
  <c r="AH244" i="1"/>
  <c r="AI244" i="1"/>
  <c r="AJ244" i="1"/>
  <c r="AF245" i="1"/>
  <c r="AG245" i="1"/>
  <c r="AH245" i="1"/>
  <c r="AI245" i="1"/>
  <c r="AJ245" i="1"/>
  <c r="AF246" i="1"/>
  <c r="AG246" i="1"/>
  <c r="AH246" i="1"/>
  <c r="AI246" i="1"/>
  <c r="AJ246" i="1"/>
  <c r="AF247" i="1"/>
  <c r="AG247" i="1"/>
  <c r="AH247" i="1"/>
  <c r="AI247" i="1"/>
  <c r="AJ247" i="1"/>
  <c r="AF248" i="1"/>
  <c r="AG248" i="1"/>
  <c r="AH248" i="1"/>
  <c r="AI248" i="1"/>
  <c r="AJ248" i="1"/>
  <c r="AF249" i="1"/>
  <c r="AG249" i="1"/>
  <c r="AH249" i="1"/>
  <c r="AI249" i="1"/>
  <c r="AJ249" i="1"/>
  <c r="AF250" i="1"/>
  <c r="AG250" i="1"/>
  <c r="AH250" i="1"/>
  <c r="AI250" i="1"/>
  <c r="AJ250" i="1"/>
  <c r="AF251" i="1"/>
  <c r="AG251" i="1"/>
  <c r="AH251" i="1"/>
  <c r="AI251" i="1"/>
  <c r="AJ251" i="1"/>
  <c r="AF252" i="1"/>
  <c r="AG252" i="1"/>
  <c r="AH252" i="1"/>
  <c r="AI252" i="1"/>
  <c r="AJ252" i="1"/>
  <c r="AF253" i="1"/>
  <c r="AG253" i="1"/>
  <c r="AH253" i="1"/>
  <c r="AI253" i="1"/>
  <c r="AJ253" i="1"/>
  <c r="AF254" i="1"/>
  <c r="AG254" i="1"/>
  <c r="AH254" i="1"/>
  <c r="AI254" i="1"/>
  <c r="AJ254" i="1"/>
  <c r="AF255" i="1"/>
  <c r="AG255" i="1"/>
  <c r="AH255" i="1"/>
  <c r="AI255" i="1"/>
  <c r="AJ255" i="1"/>
  <c r="AF256" i="1"/>
  <c r="AG256" i="1"/>
  <c r="AH256" i="1"/>
  <c r="AI256" i="1"/>
  <c r="AJ256" i="1"/>
  <c r="AF257" i="1"/>
  <c r="AG257" i="1"/>
  <c r="AH257" i="1"/>
  <c r="AI257" i="1"/>
  <c r="AJ257" i="1"/>
  <c r="AF258" i="1"/>
  <c r="AG258" i="1"/>
  <c r="AH258" i="1"/>
  <c r="AI258" i="1"/>
  <c r="AJ258" i="1"/>
  <c r="AF259" i="1"/>
  <c r="AG259" i="1"/>
  <c r="AH259" i="1"/>
  <c r="AI259" i="1"/>
  <c r="AJ259" i="1"/>
  <c r="AF260" i="1"/>
  <c r="AG260" i="1"/>
  <c r="AH260" i="1"/>
  <c r="AI260" i="1"/>
  <c r="AJ260" i="1"/>
  <c r="AF261" i="1"/>
  <c r="AG261" i="1"/>
  <c r="AH261" i="1"/>
  <c r="AI261" i="1"/>
  <c r="AJ261" i="1"/>
  <c r="AF262" i="1"/>
  <c r="AG262" i="1"/>
  <c r="AH262" i="1"/>
  <c r="AI262" i="1"/>
  <c r="AJ262" i="1"/>
  <c r="AF263" i="1"/>
  <c r="AG263" i="1"/>
  <c r="AH263" i="1"/>
  <c r="AI263" i="1"/>
  <c r="AJ263" i="1"/>
  <c r="AF264" i="1"/>
  <c r="AG264" i="1"/>
  <c r="AH264" i="1"/>
  <c r="AI264" i="1"/>
  <c r="AJ264" i="1"/>
  <c r="AF265" i="1"/>
  <c r="AG265" i="1"/>
  <c r="AH265" i="1"/>
  <c r="AI265" i="1"/>
  <c r="AJ265" i="1"/>
  <c r="AF266" i="1"/>
  <c r="AG266" i="1"/>
  <c r="AH266" i="1"/>
  <c r="AI266" i="1"/>
  <c r="AJ266" i="1"/>
  <c r="AF267" i="1"/>
  <c r="AG267" i="1"/>
  <c r="AH267" i="1"/>
  <c r="AI267" i="1"/>
  <c r="AJ267" i="1"/>
  <c r="AF268" i="1"/>
  <c r="AG268" i="1"/>
  <c r="AH268" i="1"/>
  <c r="AI268" i="1"/>
  <c r="AJ268" i="1"/>
  <c r="AF269" i="1"/>
  <c r="AG269" i="1"/>
  <c r="AH269" i="1"/>
  <c r="AI269" i="1"/>
  <c r="AJ269" i="1"/>
  <c r="AF270" i="1"/>
  <c r="AG270" i="1"/>
  <c r="AH270" i="1"/>
  <c r="AI270" i="1"/>
  <c r="AJ270" i="1"/>
  <c r="AF271" i="1"/>
  <c r="AG271" i="1"/>
  <c r="AH271" i="1"/>
  <c r="AI271" i="1"/>
  <c r="AJ271" i="1"/>
  <c r="AF272" i="1"/>
  <c r="AG272" i="1"/>
  <c r="AH272" i="1"/>
  <c r="AI272" i="1"/>
  <c r="AJ272" i="1"/>
  <c r="AF273" i="1"/>
  <c r="AG273" i="1"/>
  <c r="AH273" i="1"/>
  <c r="AI273" i="1"/>
  <c r="AJ273" i="1"/>
  <c r="AF274" i="1"/>
  <c r="AG274" i="1"/>
  <c r="AH274" i="1"/>
  <c r="AI274" i="1"/>
  <c r="AJ274" i="1"/>
  <c r="AF275" i="1"/>
  <c r="AG275" i="1"/>
  <c r="AH275" i="1"/>
  <c r="AI275" i="1"/>
  <c r="AJ275" i="1"/>
  <c r="AF276" i="1"/>
  <c r="AG276" i="1"/>
  <c r="AH276" i="1"/>
  <c r="AI276" i="1"/>
  <c r="AJ276" i="1"/>
  <c r="AF277" i="1"/>
  <c r="AG277" i="1"/>
  <c r="AH277" i="1"/>
  <c r="AI277" i="1"/>
  <c r="AJ277" i="1"/>
  <c r="AF278" i="1"/>
  <c r="AG278" i="1"/>
  <c r="AH278" i="1"/>
  <c r="AI278" i="1"/>
  <c r="AJ278" i="1"/>
  <c r="AF279" i="1"/>
  <c r="AG279" i="1"/>
  <c r="AH279" i="1"/>
  <c r="AI279" i="1"/>
  <c r="AJ279" i="1"/>
  <c r="AF280" i="1"/>
  <c r="AG280" i="1"/>
  <c r="AH280" i="1"/>
  <c r="AI280" i="1"/>
  <c r="AJ280" i="1"/>
  <c r="AF281" i="1"/>
  <c r="AG281" i="1"/>
  <c r="AH281" i="1"/>
  <c r="AI281" i="1"/>
  <c r="AJ281" i="1"/>
  <c r="AF282" i="1"/>
  <c r="AG282" i="1"/>
  <c r="AH282" i="1"/>
  <c r="AI282" i="1"/>
  <c r="AJ282" i="1"/>
  <c r="AF283" i="1"/>
  <c r="AG283" i="1"/>
  <c r="AH283" i="1"/>
  <c r="AI283" i="1"/>
  <c r="AJ283" i="1"/>
  <c r="AF284" i="1"/>
  <c r="AG284" i="1"/>
  <c r="AH284" i="1"/>
  <c r="AI284" i="1"/>
  <c r="AJ284" i="1"/>
  <c r="AF285" i="1"/>
  <c r="AG285" i="1"/>
  <c r="AH285" i="1"/>
  <c r="AI285" i="1"/>
  <c r="AJ285" i="1"/>
  <c r="AF286" i="1"/>
  <c r="AG286" i="1"/>
  <c r="AH286" i="1"/>
  <c r="AI286" i="1"/>
  <c r="AJ286" i="1"/>
  <c r="AF287" i="1"/>
  <c r="AG287" i="1"/>
  <c r="AH287" i="1"/>
  <c r="AI287" i="1"/>
  <c r="AJ287" i="1"/>
  <c r="AF288" i="1"/>
  <c r="AG288" i="1"/>
  <c r="AH288" i="1"/>
  <c r="AI288" i="1"/>
  <c r="AJ288" i="1"/>
  <c r="AF289" i="1"/>
  <c r="AG289" i="1"/>
  <c r="AH289" i="1"/>
  <c r="AI289" i="1"/>
  <c r="AJ289" i="1"/>
  <c r="AF290" i="1"/>
  <c r="AG290" i="1"/>
  <c r="AH290" i="1"/>
  <c r="AI290" i="1"/>
  <c r="AJ290" i="1"/>
  <c r="AF291" i="1"/>
  <c r="AG291" i="1"/>
  <c r="AH291" i="1"/>
  <c r="AI291" i="1"/>
  <c r="AJ291" i="1"/>
  <c r="AF292" i="1"/>
  <c r="AG292" i="1"/>
  <c r="AH292" i="1"/>
  <c r="AI292" i="1"/>
  <c r="AJ292" i="1"/>
  <c r="AF293" i="1"/>
  <c r="AG293" i="1"/>
  <c r="AH293" i="1"/>
  <c r="AI293" i="1"/>
  <c r="AJ293" i="1"/>
  <c r="AF294" i="1"/>
  <c r="AG294" i="1"/>
  <c r="AH294" i="1"/>
  <c r="AI294" i="1"/>
  <c r="AJ294" i="1"/>
  <c r="AF295" i="1"/>
  <c r="AG295" i="1"/>
  <c r="AH295" i="1"/>
  <c r="AI295" i="1"/>
  <c r="AJ295" i="1"/>
  <c r="AF296" i="1"/>
  <c r="AG296" i="1"/>
  <c r="AH296" i="1"/>
  <c r="AI296" i="1"/>
  <c r="AJ296" i="1"/>
  <c r="AF297" i="1"/>
  <c r="AG297" i="1"/>
  <c r="AH297" i="1"/>
  <c r="AI297" i="1"/>
  <c r="AJ297" i="1"/>
  <c r="AF298" i="1"/>
  <c r="AG298" i="1"/>
  <c r="AH298" i="1"/>
  <c r="AI298" i="1"/>
  <c r="AJ298" i="1"/>
  <c r="AF299" i="1"/>
  <c r="AG299" i="1"/>
  <c r="AH299" i="1"/>
  <c r="AI299" i="1"/>
  <c r="AJ299" i="1"/>
  <c r="AF300" i="1"/>
  <c r="AG300" i="1"/>
  <c r="AH300" i="1"/>
  <c r="AI300" i="1"/>
  <c r="AJ300" i="1"/>
  <c r="AF301" i="1"/>
  <c r="AG301" i="1"/>
  <c r="AH301" i="1"/>
  <c r="AI301" i="1"/>
  <c r="AJ301" i="1"/>
  <c r="AF302" i="1"/>
  <c r="AG302" i="1"/>
  <c r="AH302" i="1"/>
  <c r="AI302" i="1"/>
  <c r="AJ302" i="1"/>
  <c r="AF303" i="1"/>
  <c r="AG303" i="1"/>
  <c r="AH303" i="1"/>
  <c r="AI303" i="1"/>
  <c r="AJ303" i="1"/>
  <c r="AF304" i="1"/>
  <c r="AG304" i="1"/>
  <c r="AH304" i="1"/>
  <c r="AI304" i="1"/>
  <c r="AJ304" i="1"/>
  <c r="AF305" i="1"/>
  <c r="AG305" i="1"/>
  <c r="AH305" i="1"/>
  <c r="AI305" i="1"/>
  <c r="AJ305" i="1"/>
  <c r="AF306" i="1"/>
  <c r="AG306" i="1"/>
  <c r="AH306" i="1"/>
  <c r="AI306" i="1"/>
  <c r="AJ306" i="1"/>
  <c r="AF307" i="1"/>
  <c r="AG307" i="1"/>
  <c r="AH307" i="1"/>
  <c r="AI307" i="1"/>
  <c r="AJ307" i="1"/>
  <c r="AF308" i="1"/>
  <c r="AG308" i="1"/>
  <c r="AH308" i="1"/>
  <c r="AI308" i="1"/>
  <c r="AJ308" i="1"/>
  <c r="AF309" i="1"/>
  <c r="AG309" i="1"/>
  <c r="AH309" i="1"/>
  <c r="AI309" i="1"/>
  <c r="AJ309" i="1"/>
  <c r="AF310" i="1"/>
  <c r="AG310" i="1"/>
  <c r="AH310" i="1"/>
  <c r="AI310" i="1"/>
  <c r="AJ310" i="1"/>
  <c r="AF311" i="1"/>
  <c r="AG311" i="1"/>
  <c r="AH311" i="1"/>
  <c r="AI311" i="1"/>
  <c r="AJ311" i="1"/>
  <c r="AF312" i="1"/>
  <c r="AG312" i="1"/>
  <c r="AH312" i="1"/>
  <c r="AI312" i="1"/>
  <c r="AJ312" i="1"/>
  <c r="AF313" i="1"/>
  <c r="AG313" i="1"/>
  <c r="AH313" i="1"/>
  <c r="AI313" i="1"/>
  <c r="AJ313" i="1"/>
  <c r="AF314" i="1"/>
  <c r="AG314" i="1"/>
  <c r="AH314" i="1"/>
  <c r="AI314" i="1"/>
  <c r="AJ314" i="1"/>
  <c r="AF315" i="1"/>
  <c r="AG315" i="1"/>
  <c r="AH315" i="1"/>
  <c r="AI315" i="1"/>
  <c r="AJ315" i="1"/>
  <c r="AF316" i="1"/>
  <c r="AG316" i="1"/>
  <c r="AH316" i="1"/>
  <c r="AI316" i="1"/>
  <c r="AJ316" i="1"/>
  <c r="AF317" i="1"/>
  <c r="AG317" i="1"/>
  <c r="AH317" i="1"/>
  <c r="AI317" i="1"/>
  <c r="AJ317" i="1"/>
  <c r="AF318" i="1"/>
  <c r="AG318" i="1"/>
  <c r="AH318" i="1"/>
  <c r="AI318" i="1"/>
  <c r="AJ318" i="1"/>
  <c r="AF319" i="1"/>
  <c r="AG319" i="1"/>
  <c r="AH319" i="1"/>
  <c r="AI319" i="1"/>
  <c r="AJ319" i="1"/>
  <c r="AF320" i="1"/>
  <c r="AG320" i="1"/>
  <c r="AH320" i="1"/>
  <c r="AI320" i="1"/>
  <c r="AJ320" i="1"/>
  <c r="AF321" i="1"/>
  <c r="AG321" i="1"/>
  <c r="AH321" i="1"/>
  <c r="AI321" i="1"/>
  <c r="AJ321" i="1"/>
  <c r="AF322" i="1"/>
  <c r="AG322" i="1"/>
  <c r="AH322" i="1"/>
  <c r="AI322" i="1"/>
  <c r="AJ322" i="1"/>
  <c r="AF323" i="1"/>
  <c r="AG323" i="1"/>
  <c r="AH323" i="1"/>
  <c r="AI323" i="1"/>
  <c r="AJ323" i="1"/>
  <c r="AF324" i="1"/>
  <c r="AG324" i="1"/>
  <c r="AH324" i="1"/>
  <c r="AI324" i="1"/>
  <c r="AJ324" i="1"/>
  <c r="AF325" i="1"/>
  <c r="AG325" i="1"/>
  <c r="AH325" i="1"/>
  <c r="AI325" i="1"/>
  <c r="AJ325" i="1"/>
  <c r="AF326" i="1"/>
  <c r="AG326" i="1"/>
  <c r="AH326" i="1"/>
  <c r="AI326" i="1"/>
  <c r="AJ326" i="1"/>
  <c r="AF327" i="1"/>
  <c r="AG327" i="1"/>
  <c r="AH327" i="1"/>
  <c r="AI327" i="1"/>
  <c r="AJ327" i="1"/>
  <c r="AF328" i="1"/>
  <c r="AG328" i="1"/>
  <c r="AH328" i="1"/>
  <c r="AI328" i="1"/>
  <c r="AJ328" i="1"/>
  <c r="AF329" i="1"/>
  <c r="AG329" i="1"/>
  <c r="AH329" i="1"/>
  <c r="AI329" i="1"/>
  <c r="AJ329" i="1"/>
  <c r="AF330" i="1"/>
  <c r="AG330" i="1"/>
  <c r="AH330" i="1"/>
  <c r="AI330" i="1"/>
  <c r="AJ330" i="1"/>
  <c r="AF331" i="1"/>
  <c r="AG331" i="1"/>
  <c r="AH331" i="1"/>
  <c r="AI331" i="1"/>
  <c r="AJ331" i="1"/>
  <c r="AF332" i="1"/>
  <c r="AG332" i="1"/>
  <c r="AH332" i="1"/>
  <c r="AI332" i="1"/>
  <c r="AJ332" i="1"/>
  <c r="AF333" i="1"/>
  <c r="AG333" i="1"/>
  <c r="AH333" i="1"/>
  <c r="AI333" i="1"/>
  <c r="AJ333" i="1"/>
  <c r="AF334" i="1"/>
  <c r="AG334" i="1"/>
  <c r="AH334" i="1"/>
  <c r="AI334" i="1"/>
  <c r="AJ334" i="1"/>
  <c r="AF335" i="1"/>
  <c r="AG335" i="1"/>
  <c r="AH335" i="1"/>
  <c r="AI335" i="1"/>
  <c r="AJ335" i="1"/>
  <c r="AF336" i="1"/>
  <c r="AG336" i="1"/>
  <c r="AH336" i="1"/>
  <c r="AI336" i="1"/>
  <c r="AJ336" i="1"/>
  <c r="AF337" i="1"/>
  <c r="AG337" i="1"/>
  <c r="AH337" i="1"/>
  <c r="AI337" i="1"/>
  <c r="AJ337" i="1"/>
  <c r="AF338" i="1"/>
  <c r="AG338" i="1"/>
  <c r="AH338" i="1"/>
  <c r="AI338" i="1"/>
  <c r="AJ338" i="1"/>
  <c r="AF339" i="1"/>
  <c r="AG339" i="1"/>
  <c r="AH339" i="1"/>
  <c r="AI339" i="1"/>
  <c r="AJ339" i="1"/>
  <c r="AF340" i="1"/>
  <c r="AG340" i="1"/>
  <c r="AH340" i="1"/>
  <c r="AI340" i="1"/>
  <c r="AJ340" i="1"/>
  <c r="AF341" i="1"/>
  <c r="AG341" i="1"/>
  <c r="AH341" i="1"/>
  <c r="AI341" i="1"/>
  <c r="AJ341" i="1"/>
  <c r="AF342" i="1"/>
  <c r="AG342" i="1"/>
  <c r="AH342" i="1"/>
  <c r="AI342" i="1"/>
  <c r="AJ342" i="1"/>
  <c r="AF343" i="1"/>
  <c r="AG343" i="1"/>
  <c r="AH343" i="1"/>
  <c r="AI343" i="1"/>
  <c r="AJ343" i="1"/>
  <c r="AF344" i="1"/>
  <c r="AG344" i="1"/>
  <c r="AH344" i="1"/>
  <c r="AI344" i="1"/>
  <c r="AJ344" i="1"/>
  <c r="AF345" i="1"/>
  <c r="AG345" i="1"/>
  <c r="AH345" i="1"/>
  <c r="AI345" i="1"/>
  <c r="AJ345" i="1"/>
  <c r="AF346" i="1"/>
  <c r="AG346" i="1"/>
  <c r="AH346" i="1"/>
  <c r="AI346" i="1"/>
  <c r="AJ346" i="1"/>
  <c r="AF347" i="1"/>
  <c r="AG347" i="1"/>
  <c r="AH347" i="1"/>
  <c r="AI347" i="1"/>
  <c r="AJ347" i="1"/>
  <c r="AF348" i="1"/>
  <c r="AG348" i="1"/>
  <c r="AH348" i="1"/>
  <c r="AI348" i="1"/>
  <c r="AJ348" i="1"/>
  <c r="AF349" i="1"/>
  <c r="AG349" i="1"/>
  <c r="AH349" i="1"/>
  <c r="AI349" i="1"/>
  <c r="AJ349" i="1"/>
  <c r="AF350" i="1"/>
  <c r="AG350" i="1"/>
  <c r="AH350" i="1"/>
  <c r="AI350" i="1"/>
  <c r="AJ350" i="1"/>
  <c r="AF351" i="1"/>
  <c r="AG351" i="1"/>
  <c r="AH351" i="1"/>
  <c r="AI351" i="1"/>
  <c r="AJ351" i="1"/>
  <c r="AF352" i="1"/>
  <c r="AG352" i="1"/>
  <c r="AH352" i="1"/>
  <c r="AI352" i="1"/>
  <c r="AJ352" i="1"/>
  <c r="AF353" i="1"/>
  <c r="AG353" i="1"/>
  <c r="AH353" i="1"/>
  <c r="AI353" i="1"/>
  <c r="AJ353" i="1"/>
  <c r="AF354" i="1"/>
  <c r="AG354" i="1"/>
  <c r="AH354" i="1"/>
  <c r="AI354" i="1"/>
  <c r="AJ354" i="1"/>
  <c r="AF355" i="1"/>
  <c r="AG355" i="1"/>
  <c r="AH355" i="1"/>
  <c r="AI355" i="1"/>
  <c r="AJ355" i="1"/>
  <c r="AF356" i="1"/>
  <c r="AG356" i="1"/>
  <c r="AH356" i="1"/>
  <c r="AI356" i="1"/>
  <c r="AJ356" i="1"/>
  <c r="AF357" i="1"/>
  <c r="AG357" i="1"/>
  <c r="AH357" i="1"/>
  <c r="AI357" i="1"/>
  <c r="AJ357" i="1"/>
  <c r="AF358" i="1"/>
  <c r="AG358" i="1"/>
  <c r="AH358" i="1"/>
  <c r="AI358" i="1"/>
  <c r="AJ358" i="1"/>
  <c r="AF359" i="1"/>
  <c r="AG359" i="1"/>
  <c r="AH359" i="1"/>
  <c r="AI359" i="1"/>
  <c r="AJ359" i="1"/>
  <c r="AF360" i="1"/>
  <c r="AG360" i="1"/>
  <c r="AH360" i="1"/>
  <c r="AI360" i="1"/>
  <c r="AJ360" i="1"/>
  <c r="AF361" i="1"/>
  <c r="AG361" i="1"/>
  <c r="AH361" i="1"/>
  <c r="AI361" i="1"/>
  <c r="AJ361" i="1"/>
  <c r="AF362" i="1"/>
  <c r="AG362" i="1"/>
  <c r="AH362" i="1"/>
  <c r="AI362" i="1"/>
  <c r="AJ362" i="1"/>
  <c r="AF363" i="1"/>
  <c r="AG363" i="1"/>
  <c r="AH363" i="1"/>
  <c r="AI363" i="1"/>
  <c r="AJ363" i="1"/>
  <c r="AF364" i="1"/>
  <c r="AG364" i="1"/>
  <c r="AH364" i="1"/>
  <c r="AI364" i="1"/>
  <c r="AJ364" i="1"/>
  <c r="AF365" i="1"/>
  <c r="AG365" i="1"/>
  <c r="AH365" i="1"/>
  <c r="AI365" i="1"/>
  <c r="AJ365" i="1"/>
  <c r="AF366" i="1"/>
  <c r="AG366" i="1"/>
  <c r="AH366" i="1"/>
  <c r="AI366" i="1"/>
  <c r="AJ366" i="1"/>
  <c r="AF367" i="1"/>
  <c r="AG367" i="1"/>
  <c r="AH367" i="1"/>
  <c r="AI367" i="1"/>
  <c r="AJ367" i="1"/>
  <c r="AF368" i="1"/>
  <c r="AG368" i="1"/>
  <c r="AH368" i="1"/>
  <c r="AI368" i="1"/>
  <c r="AJ368" i="1"/>
  <c r="AF369" i="1"/>
  <c r="AG369" i="1"/>
  <c r="AH369" i="1"/>
  <c r="AI369" i="1"/>
  <c r="AJ369" i="1"/>
  <c r="AF370" i="1"/>
  <c r="AG370" i="1"/>
  <c r="AH370" i="1"/>
  <c r="AI370" i="1"/>
  <c r="AJ370" i="1"/>
  <c r="AF371" i="1"/>
  <c r="AG371" i="1"/>
  <c r="AH371" i="1"/>
  <c r="AI371" i="1"/>
  <c r="AJ371" i="1"/>
  <c r="AF372" i="1"/>
  <c r="AG372" i="1"/>
  <c r="AH372" i="1"/>
  <c r="AI372" i="1"/>
  <c r="AJ372" i="1"/>
  <c r="AF373" i="1"/>
  <c r="AG373" i="1"/>
  <c r="AH373" i="1"/>
  <c r="AI373" i="1"/>
  <c r="AJ373" i="1"/>
  <c r="AF374" i="1"/>
  <c r="AG374" i="1"/>
  <c r="AH374" i="1"/>
  <c r="AI374" i="1"/>
  <c r="AJ374" i="1"/>
  <c r="AF375" i="1"/>
  <c r="AG375" i="1"/>
  <c r="AH375" i="1"/>
  <c r="AI375" i="1"/>
  <c r="AJ375" i="1"/>
  <c r="AF376" i="1"/>
  <c r="AG376" i="1"/>
  <c r="AH376" i="1"/>
  <c r="AI376" i="1"/>
  <c r="AJ376" i="1"/>
  <c r="AF377" i="1"/>
  <c r="AG377" i="1"/>
  <c r="AH377" i="1"/>
  <c r="AI377" i="1"/>
  <c r="AJ377" i="1"/>
  <c r="AF378" i="1"/>
  <c r="AG378" i="1"/>
  <c r="AH378" i="1"/>
  <c r="AI378" i="1"/>
  <c r="AJ378" i="1"/>
  <c r="AF379" i="1"/>
  <c r="AG379" i="1"/>
  <c r="AH379" i="1"/>
  <c r="AI379" i="1"/>
  <c r="AJ379" i="1"/>
  <c r="AF380" i="1"/>
  <c r="AG380" i="1"/>
  <c r="AH380" i="1"/>
  <c r="AI380" i="1"/>
  <c r="AJ380" i="1"/>
  <c r="AF381" i="1"/>
  <c r="AG381" i="1"/>
  <c r="AH381" i="1"/>
  <c r="AI381" i="1"/>
  <c r="AJ381" i="1"/>
  <c r="AF382" i="1"/>
  <c r="AG382" i="1"/>
  <c r="AH382" i="1"/>
  <c r="AI382" i="1"/>
  <c r="AJ382" i="1"/>
  <c r="AF383" i="1"/>
  <c r="AG383" i="1"/>
  <c r="AH383" i="1"/>
  <c r="AI383" i="1"/>
  <c r="AJ383" i="1"/>
  <c r="AF384" i="1"/>
  <c r="AG384" i="1"/>
  <c r="AH384" i="1"/>
  <c r="AI384" i="1"/>
  <c r="AJ384" i="1"/>
  <c r="AF385" i="1"/>
  <c r="AG385" i="1"/>
  <c r="AH385" i="1"/>
  <c r="AI385" i="1"/>
  <c r="AJ385" i="1"/>
  <c r="AF386" i="1"/>
  <c r="AG386" i="1"/>
  <c r="AH386" i="1"/>
  <c r="AI386" i="1"/>
  <c r="AJ386" i="1"/>
  <c r="AF387" i="1"/>
  <c r="AG387" i="1"/>
  <c r="AH387" i="1"/>
  <c r="AI387" i="1"/>
  <c r="AJ387" i="1"/>
  <c r="AF388" i="1"/>
  <c r="AG388" i="1"/>
  <c r="AH388" i="1"/>
  <c r="AI388" i="1"/>
  <c r="AJ388" i="1"/>
  <c r="AF389" i="1"/>
  <c r="AG389" i="1"/>
  <c r="AH389" i="1"/>
  <c r="AI389" i="1"/>
  <c r="AJ389" i="1"/>
  <c r="AF390" i="1"/>
  <c r="AG390" i="1"/>
  <c r="AH390" i="1"/>
  <c r="AI390" i="1"/>
  <c r="AJ390" i="1"/>
  <c r="AF391" i="1"/>
  <c r="AG391" i="1"/>
  <c r="AH391" i="1"/>
  <c r="AI391" i="1"/>
  <c r="AJ391" i="1"/>
  <c r="AF392" i="1"/>
  <c r="AG392" i="1"/>
  <c r="AH392" i="1"/>
  <c r="AI392" i="1"/>
  <c r="AJ392" i="1"/>
  <c r="AF393" i="1"/>
  <c r="AG393" i="1"/>
  <c r="AH393" i="1"/>
  <c r="AI393" i="1"/>
  <c r="AJ393" i="1"/>
  <c r="AF394" i="1"/>
  <c r="AG394" i="1"/>
  <c r="AH394" i="1"/>
  <c r="AI394" i="1"/>
  <c r="AJ394" i="1"/>
  <c r="AF395" i="1"/>
  <c r="AG395" i="1"/>
  <c r="AH395" i="1"/>
  <c r="AI395" i="1"/>
  <c r="AJ395" i="1"/>
  <c r="AF396" i="1"/>
  <c r="AG396" i="1"/>
  <c r="AH396" i="1"/>
  <c r="AI396" i="1"/>
  <c r="AJ396" i="1"/>
  <c r="AF397" i="1"/>
  <c r="AG397" i="1"/>
  <c r="AH397" i="1"/>
  <c r="AI397" i="1"/>
  <c r="AJ397" i="1"/>
  <c r="AF398" i="1"/>
  <c r="AG398" i="1"/>
  <c r="AH398" i="1"/>
  <c r="AI398" i="1"/>
  <c r="AJ398" i="1"/>
  <c r="AF399" i="1"/>
  <c r="AG399" i="1"/>
  <c r="AH399" i="1"/>
  <c r="AI399" i="1"/>
  <c r="AJ399" i="1"/>
  <c r="AF400" i="1"/>
  <c r="AG400" i="1"/>
  <c r="AH400" i="1"/>
  <c r="AI400" i="1"/>
  <c r="AJ400" i="1"/>
  <c r="AF401" i="1"/>
  <c r="AG401" i="1"/>
  <c r="AH401" i="1"/>
  <c r="AI401" i="1"/>
  <c r="AJ401" i="1"/>
  <c r="AF402" i="1"/>
  <c r="AG402" i="1"/>
  <c r="AH402" i="1"/>
  <c r="AI402" i="1"/>
  <c r="AJ402" i="1"/>
  <c r="AF403" i="1"/>
  <c r="AG403" i="1"/>
  <c r="AH403" i="1"/>
  <c r="AI403" i="1"/>
  <c r="AJ403" i="1"/>
  <c r="AF404" i="1"/>
  <c r="AG404" i="1"/>
  <c r="AH404" i="1"/>
  <c r="AI404" i="1"/>
  <c r="AJ404" i="1"/>
  <c r="AF405" i="1"/>
  <c r="AG405" i="1"/>
  <c r="AH405" i="1"/>
  <c r="AI405" i="1"/>
  <c r="AJ405" i="1"/>
  <c r="AF406" i="1"/>
  <c r="AG406" i="1"/>
  <c r="AH406" i="1"/>
  <c r="AI406" i="1"/>
  <c r="AJ406" i="1"/>
  <c r="AF407" i="1"/>
  <c r="AG407" i="1"/>
  <c r="AH407" i="1"/>
  <c r="AI407" i="1"/>
  <c r="AJ407" i="1"/>
  <c r="AF408" i="1"/>
  <c r="AG408" i="1"/>
  <c r="AH408" i="1"/>
  <c r="AI408" i="1"/>
  <c r="AJ408" i="1"/>
  <c r="AF409" i="1"/>
  <c r="AG409" i="1"/>
  <c r="AH409" i="1"/>
  <c r="AI409" i="1"/>
  <c r="AJ409" i="1"/>
  <c r="AF410" i="1"/>
  <c r="AG410" i="1"/>
  <c r="AH410" i="1"/>
  <c r="AI410" i="1"/>
  <c r="AJ410" i="1"/>
  <c r="AF411" i="1"/>
  <c r="AG411" i="1"/>
  <c r="AH411" i="1"/>
  <c r="AI411" i="1"/>
  <c r="AJ411" i="1"/>
  <c r="AF412" i="1"/>
  <c r="AG412" i="1"/>
  <c r="AH412" i="1"/>
  <c r="AI412" i="1"/>
  <c r="AJ412" i="1"/>
  <c r="AF413" i="1"/>
  <c r="AG413" i="1"/>
  <c r="AH413" i="1"/>
  <c r="AI413" i="1"/>
  <c r="AJ413" i="1"/>
  <c r="AF414" i="1"/>
  <c r="AG414" i="1"/>
  <c r="AH414" i="1"/>
  <c r="AI414" i="1"/>
  <c r="AJ414" i="1"/>
  <c r="AF415" i="1"/>
  <c r="AG415" i="1"/>
  <c r="AH415" i="1"/>
  <c r="AI415" i="1"/>
  <c r="AJ415" i="1"/>
  <c r="AF416" i="1"/>
  <c r="AG416" i="1"/>
  <c r="AH416" i="1"/>
  <c r="AI416" i="1"/>
  <c r="AJ416" i="1"/>
  <c r="AF417" i="1"/>
  <c r="AG417" i="1"/>
  <c r="AH417" i="1"/>
  <c r="AI417" i="1"/>
  <c r="AJ417" i="1"/>
  <c r="AF418" i="1"/>
  <c r="AG418" i="1"/>
  <c r="AH418" i="1"/>
  <c r="AI418" i="1"/>
  <c r="AJ418" i="1"/>
  <c r="AF419" i="1"/>
  <c r="AG419" i="1"/>
  <c r="AH419" i="1"/>
  <c r="AI419" i="1"/>
  <c r="AJ419" i="1"/>
  <c r="AF420" i="1"/>
  <c r="AG420" i="1"/>
  <c r="AH420" i="1"/>
  <c r="AI420" i="1"/>
  <c r="AJ420" i="1"/>
  <c r="AF421" i="1"/>
  <c r="AG421" i="1"/>
  <c r="AH421" i="1"/>
  <c r="AI421" i="1"/>
  <c r="AJ421" i="1"/>
  <c r="AF422" i="1"/>
  <c r="AG422" i="1"/>
  <c r="AH422" i="1"/>
  <c r="AI422" i="1"/>
  <c r="AJ422" i="1"/>
  <c r="AF423" i="1"/>
  <c r="AG423" i="1"/>
  <c r="AH423" i="1"/>
  <c r="AI423" i="1"/>
  <c r="AJ423" i="1"/>
  <c r="AF424" i="1"/>
  <c r="AG424" i="1"/>
  <c r="AH424" i="1"/>
  <c r="AI424" i="1"/>
  <c r="AJ424" i="1"/>
  <c r="AF425" i="1"/>
  <c r="AG425" i="1"/>
  <c r="AH425" i="1"/>
  <c r="AI425" i="1"/>
  <c r="AJ425" i="1"/>
  <c r="AF426" i="1"/>
  <c r="AG426" i="1"/>
  <c r="AH426" i="1"/>
  <c r="AI426" i="1"/>
  <c r="AJ426" i="1"/>
  <c r="AF427" i="1"/>
  <c r="AG427" i="1"/>
  <c r="AH427" i="1"/>
  <c r="AI427" i="1"/>
  <c r="AJ427" i="1"/>
  <c r="AF428" i="1"/>
  <c r="AG428" i="1"/>
  <c r="AH428" i="1"/>
  <c r="AI428" i="1"/>
  <c r="AJ428" i="1"/>
  <c r="AF429" i="1"/>
  <c r="AG429" i="1"/>
  <c r="AH429" i="1"/>
  <c r="AI429" i="1"/>
  <c r="AJ429" i="1"/>
  <c r="AF430" i="1"/>
  <c r="AG430" i="1"/>
  <c r="AH430" i="1"/>
  <c r="AI430" i="1"/>
  <c r="AJ430" i="1"/>
  <c r="AF431" i="1"/>
  <c r="AG431" i="1"/>
  <c r="AH431" i="1"/>
  <c r="AI431" i="1"/>
  <c r="AJ431" i="1"/>
  <c r="AF432" i="1"/>
  <c r="AG432" i="1"/>
  <c r="AH432" i="1"/>
  <c r="AI432" i="1"/>
  <c r="AJ432" i="1"/>
  <c r="AF433" i="1"/>
  <c r="AG433" i="1"/>
  <c r="AH433" i="1"/>
  <c r="AI433" i="1"/>
  <c r="AJ433" i="1"/>
  <c r="AF434" i="1"/>
  <c r="AG434" i="1"/>
  <c r="AH434" i="1"/>
  <c r="AI434" i="1"/>
  <c r="AJ434" i="1"/>
  <c r="AF435" i="1"/>
  <c r="AG435" i="1"/>
  <c r="AH435" i="1"/>
  <c r="AI435" i="1"/>
  <c r="AJ435" i="1"/>
  <c r="AF436" i="1"/>
  <c r="AG436" i="1"/>
  <c r="AH436" i="1"/>
  <c r="AI436" i="1"/>
  <c r="AJ436" i="1"/>
  <c r="AF437" i="1"/>
  <c r="AG437" i="1"/>
  <c r="AH437" i="1"/>
  <c r="AI437" i="1"/>
  <c r="AJ437" i="1"/>
  <c r="AF438" i="1"/>
  <c r="AG438" i="1"/>
  <c r="AH438" i="1"/>
  <c r="AI438" i="1"/>
  <c r="AJ438" i="1"/>
  <c r="AF439" i="1"/>
  <c r="AG439" i="1"/>
  <c r="AH439" i="1"/>
  <c r="AI439" i="1"/>
  <c r="AJ439" i="1"/>
  <c r="AF440" i="1"/>
  <c r="AG440" i="1"/>
  <c r="AH440" i="1"/>
  <c r="AI440" i="1"/>
  <c r="AJ440" i="1"/>
  <c r="AF441" i="1"/>
  <c r="AG441" i="1"/>
  <c r="AH441" i="1"/>
  <c r="AI441" i="1"/>
  <c r="AJ441" i="1"/>
  <c r="AF442" i="1"/>
  <c r="AG442" i="1"/>
  <c r="AH442" i="1"/>
  <c r="AI442" i="1"/>
  <c r="AJ442" i="1"/>
  <c r="AF443" i="1"/>
  <c r="AG443" i="1"/>
  <c r="AH443" i="1"/>
  <c r="AI443" i="1"/>
  <c r="AJ443" i="1"/>
  <c r="AF444" i="1"/>
  <c r="AG444" i="1"/>
  <c r="AH444" i="1"/>
  <c r="AI444" i="1"/>
  <c r="AJ444" i="1"/>
  <c r="AF445" i="1"/>
  <c r="AG445" i="1"/>
  <c r="AH445" i="1"/>
  <c r="AI445" i="1"/>
  <c r="AJ445" i="1"/>
  <c r="AF446" i="1"/>
  <c r="AG446" i="1"/>
  <c r="AH446" i="1"/>
  <c r="AI446" i="1"/>
  <c r="AJ446" i="1"/>
  <c r="AF447" i="1"/>
  <c r="AG447" i="1"/>
  <c r="AH447" i="1"/>
  <c r="AI447" i="1"/>
  <c r="AJ447" i="1"/>
  <c r="AF448" i="1"/>
  <c r="AG448" i="1"/>
  <c r="AH448" i="1"/>
  <c r="AI448" i="1"/>
  <c r="AJ448" i="1"/>
  <c r="AF449" i="1"/>
  <c r="AG449" i="1"/>
  <c r="AH449" i="1"/>
  <c r="AI449" i="1"/>
  <c r="AJ449" i="1"/>
  <c r="AF450" i="1"/>
  <c r="AG450" i="1"/>
  <c r="AH450" i="1"/>
  <c r="AI450" i="1"/>
  <c r="AJ450" i="1"/>
  <c r="AF451" i="1"/>
  <c r="AG451" i="1"/>
  <c r="AH451" i="1"/>
  <c r="AI451" i="1"/>
  <c r="AJ451" i="1"/>
  <c r="AF452" i="1"/>
  <c r="AG452" i="1"/>
  <c r="AH452" i="1"/>
  <c r="AI452" i="1"/>
  <c r="AJ452" i="1"/>
  <c r="AF453" i="1"/>
  <c r="AG453" i="1"/>
  <c r="AH453" i="1"/>
  <c r="AI453" i="1"/>
  <c r="AJ453" i="1"/>
  <c r="AF454" i="1"/>
  <c r="AG454" i="1"/>
  <c r="AH454" i="1"/>
  <c r="AI454" i="1"/>
  <c r="AJ454" i="1"/>
  <c r="AF455" i="1"/>
  <c r="AG455" i="1"/>
  <c r="AH455" i="1"/>
  <c r="AI455" i="1"/>
  <c r="AJ455" i="1"/>
  <c r="AF456" i="1"/>
  <c r="AG456" i="1"/>
  <c r="AH456" i="1"/>
  <c r="AI456" i="1"/>
  <c r="AJ456" i="1"/>
  <c r="AF457" i="1"/>
  <c r="AG457" i="1"/>
  <c r="AH457" i="1"/>
  <c r="AI457" i="1"/>
  <c r="AJ457" i="1"/>
  <c r="AF458" i="1"/>
  <c r="AG458" i="1"/>
  <c r="AH458" i="1"/>
  <c r="AI458" i="1"/>
  <c r="AJ458" i="1"/>
  <c r="AF459" i="1"/>
  <c r="AG459" i="1"/>
  <c r="AH459" i="1"/>
  <c r="AI459" i="1"/>
  <c r="AJ459" i="1"/>
  <c r="AF460" i="1"/>
  <c r="AG460" i="1"/>
  <c r="AH460" i="1"/>
  <c r="AI460" i="1"/>
  <c r="AJ460" i="1"/>
  <c r="AF461" i="1"/>
  <c r="AG461" i="1"/>
  <c r="AH461" i="1"/>
  <c r="AI461" i="1"/>
  <c r="AJ461" i="1"/>
  <c r="AF462" i="1"/>
  <c r="AG462" i="1"/>
  <c r="AH462" i="1"/>
  <c r="AI462" i="1"/>
  <c r="AJ462" i="1"/>
  <c r="AF463" i="1"/>
  <c r="AG463" i="1"/>
  <c r="AH463" i="1"/>
  <c r="AI463" i="1"/>
  <c r="AJ463" i="1"/>
  <c r="AF464" i="1"/>
  <c r="AG464" i="1"/>
  <c r="AH464" i="1"/>
  <c r="AI464" i="1"/>
  <c r="AJ464" i="1"/>
  <c r="AF465" i="1"/>
  <c r="AG465" i="1"/>
  <c r="AH465" i="1"/>
  <c r="AI465" i="1"/>
  <c r="AJ465" i="1"/>
  <c r="AF466" i="1"/>
  <c r="AG466" i="1"/>
  <c r="AH466" i="1"/>
  <c r="AI466" i="1"/>
  <c r="AJ466" i="1"/>
  <c r="AF467" i="1"/>
  <c r="AG467" i="1"/>
  <c r="AH467" i="1"/>
  <c r="AI467" i="1"/>
  <c r="AJ467" i="1"/>
  <c r="AF468" i="1"/>
  <c r="AG468" i="1"/>
  <c r="AH468" i="1"/>
  <c r="AI468" i="1"/>
  <c r="AJ468" i="1"/>
  <c r="AF469" i="1"/>
  <c r="AG469" i="1"/>
  <c r="AH469" i="1"/>
  <c r="AI469" i="1"/>
  <c r="AJ469" i="1"/>
  <c r="AF470" i="1"/>
  <c r="AG470" i="1"/>
  <c r="AH470" i="1"/>
  <c r="AI470" i="1"/>
  <c r="AJ470" i="1"/>
  <c r="AF471" i="1"/>
  <c r="AG471" i="1"/>
  <c r="AH471" i="1"/>
  <c r="AI471" i="1"/>
  <c r="AJ471" i="1"/>
  <c r="AF472" i="1"/>
  <c r="AG472" i="1"/>
  <c r="AH472" i="1"/>
  <c r="AI472" i="1"/>
  <c r="AJ472" i="1"/>
  <c r="AF473" i="1"/>
  <c r="AG473" i="1"/>
  <c r="AH473" i="1"/>
  <c r="AI473" i="1"/>
  <c r="AJ473" i="1"/>
  <c r="AF474" i="1"/>
  <c r="AG474" i="1"/>
  <c r="AH474" i="1"/>
  <c r="AI474" i="1"/>
  <c r="AJ474" i="1"/>
  <c r="AF475" i="1"/>
  <c r="AG475" i="1"/>
  <c r="AH475" i="1"/>
  <c r="AI475" i="1"/>
  <c r="AJ475" i="1"/>
  <c r="AF476" i="1"/>
  <c r="AG476" i="1"/>
  <c r="AH476" i="1"/>
  <c r="AI476" i="1"/>
  <c r="AJ476" i="1"/>
  <c r="AF477" i="1"/>
  <c r="AG477" i="1"/>
  <c r="AH477" i="1"/>
  <c r="AI477" i="1"/>
  <c r="AJ477" i="1"/>
  <c r="AF478" i="1"/>
  <c r="AG478" i="1"/>
  <c r="AH478" i="1"/>
  <c r="AI478" i="1"/>
  <c r="AJ478" i="1"/>
  <c r="AF479" i="1"/>
  <c r="AG479" i="1"/>
  <c r="AH479" i="1"/>
  <c r="AI479" i="1"/>
  <c r="AJ479" i="1"/>
  <c r="AF480" i="1"/>
  <c r="AG480" i="1"/>
  <c r="AH480" i="1"/>
  <c r="AI480" i="1"/>
  <c r="AJ480" i="1"/>
  <c r="AF481" i="1"/>
  <c r="AG481" i="1"/>
  <c r="AH481" i="1"/>
  <c r="AI481" i="1"/>
  <c r="AJ481" i="1"/>
  <c r="AF482" i="1"/>
  <c r="AG482" i="1"/>
  <c r="AH482" i="1"/>
  <c r="AI482" i="1"/>
  <c r="AJ482" i="1"/>
  <c r="AF483" i="1"/>
  <c r="AG483" i="1"/>
  <c r="AH483" i="1"/>
  <c r="AI483" i="1"/>
  <c r="AJ483" i="1"/>
  <c r="AF484" i="1"/>
  <c r="AG484" i="1"/>
  <c r="AH484" i="1"/>
  <c r="AI484" i="1"/>
  <c r="AJ484" i="1"/>
  <c r="AF485" i="1"/>
  <c r="AG485" i="1"/>
  <c r="AH485" i="1"/>
  <c r="AI485" i="1"/>
  <c r="AJ485" i="1"/>
  <c r="AF486" i="1"/>
  <c r="AG486" i="1"/>
  <c r="AH486" i="1"/>
  <c r="AI486" i="1"/>
  <c r="AJ486" i="1"/>
  <c r="AF487" i="1"/>
  <c r="AG487" i="1"/>
  <c r="AH487" i="1"/>
  <c r="AI487" i="1"/>
  <c r="AJ487" i="1"/>
  <c r="AF488" i="1"/>
  <c r="AG488" i="1"/>
  <c r="AH488" i="1"/>
  <c r="AI488" i="1"/>
  <c r="AJ488" i="1"/>
  <c r="AF489" i="1"/>
  <c r="AG489" i="1"/>
  <c r="AH489" i="1"/>
  <c r="AI489" i="1"/>
  <c r="AJ489" i="1"/>
  <c r="AF490" i="1"/>
  <c r="AG490" i="1"/>
  <c r="AH490" i="1"/>
  <c r="AI490" i="1"/>
  <c r="AJ490" i="1"/>
  <c r="AF491" i="1"/>
  <c r="AG491" i="1"/>
  <c r="AH491" i="1"/>
  <c r="AI491" i="1"/>
  <c r="AJ491" i="1"/>
  <c r="AF492" i="1"/>
  <c r="AG492" i="1"/>
  <c r="AH492" i="1"/>
  <c r="AI492" i="1"/>
  <c r="AJ492" i="1"/>
  <c r="AF493" i="1"/>
  <c r="AG493" i="1"/>
  <c r="AH493" i="1"/>
  <c r="AI493" i="1"/>
  <c r="AJ493" i="1"/>
  <c r="AF494" i="1"/>
  <c r="AG494" i="1"/>
  <c r="AH494" i="1"/>
  <c r="AI494" i="1"/>
  <c r="AJ494" i="1"/>
  <c r="AF495" i="1"/>
  <c r="AG495" i="1"/>
  <c r="AH495" i="1"/>
  <c r="AI495" i="1"/>
  <c r="AJ495" i="1"/>
  <c r="AF496" i="1"/>
  <c r="AG496" i="1"/>
  <c r="AH496" i="1"/>
  <c r="AI496" i="1"/>
  <c r="AJ496" i="1"/>
  <c r="AF497" i="1"/>
  <c r="AG497" i="1"/>
  <c r="AH497" i="1"/>
  <c r="AI497" i="1"/>
  <c r="AJ497" i="1"/>
  <c r="AF498" i="1"/>
  <c r="AG498" i="1"/>
  <c r="AH498" i="1"/>
  <c r="AI498" i="1"/>
  <c r="AJ498" i="1"/>
  <c r="AF499" i="1"/>
  <c r="AG499" i="1"/>
  <c r="AH499" i="1"/>
  <c r="AI499" i="1"/>
  <c r="AJ499" i="1"/>
  <c r="AF500" i="1"/>
  <c r="AG500" i="1"/>
  <c r="AH500" i="1"/>
  <c r="AI500" i="1"/>
  <c r="AJ500" i="1"/>
  <c r="AF501" i="1"/>
  <c r="AG501" i="1"/>
  <c r="AH501" i="1"/>
  <c r="AI501" i="1"/>
  <c r="AJ501" i="1"/>
  <c r="AF502" i="1"/>
  <c r="AG502" i="1"/>
  <c r="AH502" i="1"/>
  <c r="AI502" i="1"/>
  <c r="AJ502" i="1"/>
  <c r="AF503" i="1"/>
  <c r="AG503" i="1"/>
  <c r="AH503" i="1"/>
  <c r="AI503" i="1"/>
  <c r="AJ503" i="1"/>
  <c r="AF504" i="1"/>
  <c r="AG504" i="1"/>
  <c r="AH504" i="1"/>
  <c r="AI504" i="1"/>
  <c r="AJ504" i="1"/>
  <c r="AF505" i="1"/>
  <c r="AG505" i="1"/>
  <c r="AH505" i="1"/>
  <c r="AI505" i="1"/>
  <c r="AJ505" i="1"/>
  <c r="AF506" i="1"/>
  <c r="AG506" i="1"/>
  <c r="AH506" i="1"/>
  <c r="AI506" i="1"/>
  <c r="AJ506" i="1"/>
  <c r="AF507" i="1"/>
  <c r="AG507" i="1"/>
  <c r="AH507" i="1"/>
  <c r="AI507" i="1"/>
  <c r="AJ507" i="1"/>
  <c r="AF508" i="1"/>
  <c r="AG508" i="1"/>
  <c r="AH508" i="1"/>
  <c r="AI508" i="1"/>
  <c r="AJ508" i="1"/>
  <c r="AF509" i="1"/>
  <c r="AG509" i="1"/>
  <c r="AH509" i="1"/>
  <c r="AI509" i="1"/>
  <c r="AJ509" i="1"/>
  <c r="AF510" i="1"/>
  <c r="AG510" i="1"/>
  <c r="AH510" i="1"/>
  <c r="AI510" i="1"/>
  <c r="AJ510" i="1"/>
  <c r="AF511" i="1"/>
  <c r="AG511" i="1"/>
  <c r="AH511" i="1"/>
  <c r="AI511" i="1"/>
  <c r="AJ511" i="1"/>
  <c r="AF512" i="1"/>
  <c r="AG512" i="1"/>
  <c r="AH512" i="1"/>
  <c r="AI512" i="1"/>
  <c r="AJ512" i="1"/>
  <c r="AF513" i="1"/>
  <c r="AG513" i="1"/>
  <c r="AH513" i="1"/>
  <c r="AI513" i="1"/>
  <c r="AJ513" i="1"/>
  <c r="AF514" i="1"/>
  <c r="AG514" i="1"/>
  <c r="AH514" i="1"/>
  <c r="AI514" i="1"/>
  <c r="AJ514" i="1"/>
  <c r="AF515" i="1"/>
  <c r="AG515" i="1"/>
  <c r="AH515" i="1"/>
  <c r="AI515" i="1"/>
  <c r="AJ515" i="1"/>
  <c r="AF516" i="1"/>
  <c r="AG516" i="1"/>
  <c r="AH516" i="1"/>
  <c r="AI516" i="1"/>
  <c r="AJ516" i="1"/>
  <c r="AF517" i="1"/>
  <c r="AG517" i="1"/>
  <c r="AH517" i="1"/>
  <c r="AI517" i="1"/>
  <c r="AJ517" i="1"/>
  <c r="AF518" i="1"/>
  <c r="AG518" i="1"/>
  <c r="AH518" i="1"/>
  <c r="AI518" i="1"/>
  <c r="AJ518" i="1"/>
  <c r="AF519" i="1"/>
  <c r="AG519" i="1"/>
  <c r="AH519" i="1"/>
  <c r="AI519" i="1"/>
  <c r="AJ519" i="1"/>
  <c r="AF520" i="1"/>
  <c r="AG520" i="1"/>
  <c r="AH520" i="1"/>
  <c r="AI520" i="1"/>
  <c r="AJ520" i="1"/>
  <c r="AF521" i="1"/>
  <c r="AG521" i="1"/>
  <c r="AH521" i="1"/>
  <c r="AI521" i="1"/>
  <c r="AJ521" i="1"/>
  <c r="AF522" i="1"/>
  <c r="AG522" i="1"/>
  <c r="AH522" i="1"/>
  <c r="AI522" i="1"/>
  <c r="AJ522" i="1"/>
  <c r="AF523" i="1"/>
  <c r="AG523" i="1"/>
  <c r="AH523" i="1"/>
  <c r="AI523" i="1"/>
  <c r="AJ523" i="1"/>
  <c r="AF524" i="1"/>
  <c r="AG524" i="1"/>
  <c r="AH524" i="1"/>
  <c r="AI524" i="1"/>
  <c r="AJ524" i="1"/>
  <c r="AF525" i="1"/>
  <c r="AG525" i="1"/>
  <c r="AH525" i="1"/>
  <c r="AI525" i="1"/>
  <c r="AJ525" i="1"/>
  <c r="AF526" i="1"/>
  <c r="AG526" i="1"/>
  <c r="AH526" i="1"/>
  <c r="AI526" i="1"/>
  <c r="AJ526" i="1"/>
  <c r="AF527" i="1"/>
  <c r="AG527" i="1"/>
  <c r="AH527" i="1"/>
  <c r="AI527" i="1"/>
  <c r="AJ527" i="1"/>
  <c r="AF528" i="1"/>
  <c r="AG528" i="1"/>
  <c r="AH528" i="1"/>
  <c r="AI528" i="1"/>
  <c r="AJ528" i="1"/>
  <c r="AF529" i="1"/>
  <c r="AG529" i="1"/>
  <c r="AH529" i="1"/>
  <c r="AI529" i="1"/>
  <c r="AJ529" i="1"/>
  <c r="AF530" i="1"/>
  <c r="AG530" i="1"/>
  <c r="AH530" i="1"/>
  <c r="AI530" i="1"/>
  <c r="AJ530" i="1"/>
  <c r="AF531" i="1"/>
  <c r="AG531" i="1"/>
  <c r="AH531" i="1"/>
  <c r="AI531" i="1"/>
  <c r="AJ531" i="1"/>
  <c r="AF532" i="1"/>
  <c r="AG532" i="1"/>
  <c r="AH532" i="1"/>
  <c r="AI532" i="1"/>
  <c r="AJ532" i="1"/>
  <c r="AF533" i="1"/>
  <c r="AG533" i="1"/>
  <c r="AH533" i="1"/>
  <c r="AI533" i="1"/>
  <c r="AJ533" i="1"/>
  <c r="AF534" i="1"/>
  <c r="AG534" i="1"/>
  <c r="AH534" i="1"/>
  <c r="AI534" i="1"/>
  <c r="AJ534" i="1"/>
  <c r="AF535" i="1"/>
  <c r="AG535" i="1"/>
  <c r="AH535" i="1"/>
  <c r="AI535" i="1"/>
  <c r="AJ535" i="1"/>
  <c r="AF536" i="1"/>
  <c r="AG536" i="1"/>
  <c r="AH536" i="1"/>
  <c r="AI536" i="1"/>
  <c r="AJ536" i="1"/>
  <c r="AF537" i="1"/>
  <c r="AG537" i="1"/>
  <c r="AH537" i="1"/>
  <c r="AI537" i="1"/>
  <c r="AJ537" i="1"/>
  <c r="AF538" i="1"/>
  <c r="AG538" i="1"/>
  <c r="AH538" i="1"/>
  <c r="AI538" i="1"/>
  <c r="AJ538" i="1"/>
  <c r="AH539" i="1"/>
  <c r="AI539" i="1"/>
  <c r="AH540" i="1"/>
  <c r="AI540" i="1"/>
  <c r="AH541" i="1"/>
  <c r="AI541" i="1"/>
  <c r="AH542" i="1"/>
  <c r="AI542" i="1"/>
  <c r="AH543" i="1"/>
  <c r="AI543" i="1"/>
  <c r="AH544" i="1"/>
  <c r="AI544" i="1"/>
  <c r="AH545" i="1"/>
  <c r="AI545" i="1"/>
  <c r="AH546" i="1"/>
  <c r="AI546" i="1"/>
  <c r="AH547" i="1"/>
  <c r="AI547" i="1"/>
  <c r="AH548" i="1"/>
  <c r="AI548" i="1"/>
  <c r="AH549" i="1"/>
  <c r="AI549" i="1"/>
  <c r="AH550" i="1"/>
  <c r="AI550" i="1"/>
  <c r="AH551" i="1"/>
  <c r="AI551" i="1"/>
  <c r="AH552" i="1"/>
  <c r="AI552" i="1"/>
  <c r="AH553" i="1"/>
  <c r="AI553" i="1"/>
  <c r="AH554" i="1"/>
  <c r="AI554" i="1"/>
  <c r="AH555" i="1"/>
  <c r="AI555" i="1"/>
  <c r="AH556" i="1"/>
  <c r="AI556" i="1"/>
  <c r="AH557" i="1"/>
  <c r="AI557" i="1"/>
  <c r="AH558" i="1"/>
  <c r="AI558" i="1"/>
  <c r="AH559" i="1"/>
  <c r="AI559" i="1"/>
  <c r="AH560" i="1"/>
  <c r="AI560" i="1"/>
  <c r="AH561" i="1"/>
  <c r="AI561" i="1"/>
  <c r="AH562" i="1"/>
  <c r="AI562" i="1"/>
  <c r="AH563" i="1"/>
  <c r="AI563" i="1"/>
  <c r="AH564" i="1"/>
  <c r="AI564" i="1"/>
  <c r="AH565" i="1"/>
  <c r="AI565" i="1"/>
  <c r="AH566" i="1"/>
  <c r="AI566" i="1"/>
  <c r="AH567" i="1"/>
  <c r="AI567" i="1"/>
  <c r="AH568" i="1"/>
  <c r="AI568" i="1"/>
  <c r="AH569" i="1"/>
  <c r="AI569" i="1"/>
  <c r="AH570" i="1"/>
  <c r="AI570" i="1"/>
  <c r="AH571" i="1"/>
  <c r="AI571" i="1"/>
  <c r="AH572" i="1"/>
  <c r="AI572" i="1"/>
  <c r="AH573" i="1"/>
  <c r="AI573" i="1"/>
  <c r="AH574" i="1"/>
  <c r="AI574" i="1"/>
  <c r="AH575" i="1"/>
  <c r="AI575" i="1"/>
  <c r="AH576" i="1"/>
  <c r="AI576" i="1"/>
  <c r="AH577" i="1"/>
  <c r="AI577" i="1"/>
  <c r="AH578" i="1"/>
  <c r="AI578" i="1"/>
  <c r="AH579" i="1"/>
  <c r="AI579" i="1"/>
  <c r="AH580" i="1"/>
  <c r="AI580" i="1"/>
  <c r="AH581" i="1"/>
  <c r="AI581" i="1"/>
  <c r="AH582" i="1"/>
  <c r="AI582" i="1"/>
  <c r="AH583" i="1"/>
  <c r="AI583" i="1"/>
  <c r="AH584" i="1"/>
  <c r="AI584" i="1"/>
  <c r="AH585" i="1"/>
  <c r="AI585" i="1"/>
  <c r="AH586" i="1"/>
  <c r="AI586" i="1"/>
  <c r="AH587" i="1"/>
  <c r="AI587" i="1"/>
  <c r="AH588" i="1"/>
  <c r="AI588" i="1"/>
  <c r="AH589" i="1"/>
  <c r="AI589" i="1"/>
  <c r="AH590" i="1"/>
  <c r="AI590" i="1"/>
  <c r="AH591" i="1"/>
  <c r="AI591" i="1"/>
  <c r="AH592" i="1"/>
  <c r="AI592" i="1"/>
  <c r="AH593" i="1"/>
  <c r="AI593" i="1"/>
  <c r="AH594" i="1"/>
  <c r="AI594" i="1"/>
  <c r="AH595" i="1"/>
  <c r="AI595" i="1"/>
  <c r="AH596" i="1"/>
  <c r="AI596" i="1"/>
  <c r="AH597" i="1"/>
  <c r="AI597" i="1"/>
  <c r="AH598" i="1"/>
  <c r="AI598" i="1"/>
  <c r="AH599" i="1"/>
  <c r="AI599" i="1"/>
  <c r="AH600" i="1"/>
  <c r="AI600" i="1"/>
  <c r="AH601" i="1"/>
  <c r="AI601" i="1"/>
  <c r="AH602" i="1"/>
  <c r="AI602" i="1"/>
  <c r="AH603" i="1"/>
  <c r="AI603" i="1"/>
  <c r="AH604" i="1"/>
  <c r="AI604" i="1"/>
  <c r="AH605" i="1"/>
  <c r="AI605" i="1"/>
  <c r="AH606" i="1"/>
  <c r="AI606" i="1"/>
  <c r="AH607" i="1"/>
  <c r="AI607" i="1"/>
  <c r="AH608" i="1"/>
  <c r="AI608" i="1"/>
  <c r="AH609" i="1"/>
  <c r="AI609" i="1"/>
  <c r="AH610" i="1"/>
  <c r="AI610" i="1"/>
  <c r="AH611" i="1"/>
  <c r="AI611" i="1"/>
  <c r="AH612" i="1"/>
  <c r="AI612" i="1"/>
  <c r="AH613" i="1"/>
  <c r="AI613" i="1"/>
  <c r="AH614" i="1"/>
  <c r="AI614" i="1"/>
  <c r="AH615" i="1"/>
  <c r="AI615" i="1"/>
  <c r="AH616" i="1"/>
  <c r="AI616" i="1"/>
  <c r="AH617" i="1"/>
  <c r="AI617" i="1"/>
  <c r="AH618" i="1"/>
  <c r="AI618" i="1"/>
  <c r="AH619" i="1"/>
  <c r="AI619" i="1"/>
  <c r="AH620" i="1"/>
  <c r="AI620" i="1"/>
  <c r="AH621" i="1"/>
  <c r="AI621" i="1"/>
  <c r="AH622" i="1"/>
  <c r="AI622" i="1"/>
  <c r="AH623" i="1"/>
  <c r="AI623" i="1"/>
  <c r="AH624" i="1"/>
  <c r="AI624" i="1"/>
  <c r="AH625" i="1"/>
  <c r="AI625" i="1"/>
  <c r="AH626" i="1"/>
  <c r="AI626" i="1"/>
  <c r="AH627" i="1"/>
  <c r="AI627" i="1"/>
  <c r="AH628" i="1"/>
  <c r="AI628" i="1"/>
  <c r="AH629" i="1"/>
  <c r="AI629" i="1"/>
  <c r="AH630" i="1"/>
  <c r="AI630" i="1"/>
  <c r="AH631" i="1"/>
  <c r="AI631" i="1"/>
  <c r="AH632" i="1"/>
  <c r="AI632" i="1"/>
  <c r="AH633" i="1"/>
  <c r="AI633" i="1"/>
  <c r="AH634" i="1"/>
  <c r="AI634" i="1"/>
  <c r="AH635" i="1"/>
  <c r="AI635" i="1"/>
  <c r="AH636" i="1"/>
  <c r="AI636" i="1"/>
  <c r="AH637" i="1"/>
  <c r="AI637" i="1"/>
  <c r="AH638" i="1"/>
  <c r="AI638" i="1"/>
  <c r="AH639" i="1"/>
  <c r="AI639" i="1"/>
  <c r="AH640" i="1"/>
  <c r="AI640" i="1"/>
  <c r="AH641" i="1"/>
  <c r="AI641" i="1"/>
  <c r="AH642" i="1"/>
  <c r="AI642" i="1"/>
  <c r="AH643" i="1"/>
  <c r="AI643" i="1"/>
  <c r="AH644" i="1"/>
  <c r="AI644" i="1"/>
  <c r="AH645" i="1"/>
  <c r="AI645" i="1"/>
  <c r="AH646" i="1"/>
  <c r="AI646" i="1"/>
  <c r="AH647" i="1"/>
  <c r="AI647" i="1"/>
  <c r="AH648" i="1"/>
  <c r="AI648" i="1"/>
  <c r="AH649" i="1"/>
  <c r="AI649" i="1"/>
  <c r="AH650" i="1"/>
  <c r="AI650" i="1"/>
  <c r="AH651" i="1"/>
  <c r="AI651" i="1"/>
  <c r="AH652" i="1"/>
  <c r="AI652" i="1"/>
  <c r="AH653" i="1"/>
  <c r="AI653" i="1"/>
  <c r="AH654" i="1"/>
  <c r="AI654" i="1"/>
  <c r="AH655" i="1"/>
  <c r="AI655" i="1"/>
  <c r="AH656" i="1"/>
  <c r="AI656" i="1"/>
  <c r="AH657" i="1"/>
  <c r="AI657" i="1"/>
  <c r="AH658" i="1"/>
  <c r="AI658" i="1"/>
  <c r="AH659" i="1"/>
  <c r="AI659" i="1"/>
  <c r="AH660" i="1"/>
  <c r="AI660" i="1"/>
  <c r="AH661" i="1"/>
  <c r="AI661" i="1"/>
  <c r="AH662" i="1"/>
  <c r="AI662" i="1"/>
  <c r="AH663" i="1"/>
  <c r="AI663" i="1"/>
  <c r="AH664" i="1"/>
  <c r="AI664" i="1"/>
  <c r="AH665" i="1"/>
  <c r="AI665" i="1"/>
  <c r="AH666" i="1"/>
  <c r="AI666" i="1"/>
  <c r="AH667" i="1"/>
  <c r="AI667" i="1"/>
  <c r="AH668" i="1"/>
  <c r="AI668" i="1"/>
  <c r="AH669" i="1"/>
  <c r="AI669" i="1"/>
  <c r="AH670" i="1"/>
  <c r="AI670" i="1"/>
  <c r="AH671" i="1"/>
  <c r="AI671" i="1"/>
  <c r="AH672" i="1"/>
  <c r="AI672" i="1"/>
  <c r="AH673" i="1"/>
  <c r="AI673" i="1"/>
  <c r="AH674" i="1"/>
  <c r="AI674" i="1"/>
  <c r="AH675" i="1"/>
  <c r="AI675" i="1"/>
  <c r="AH676" i="1"/>
  <c r="AI676" i="1"/>
  <c r="AH677" i="1"/>
  <c r="AI677" i="1"/>
  <c r="AH678" i="1"/>
  <c r="AI678" i="1"/>
  <c r="AH679" i="1"/>
  <c r="AI679" i="1"/>
  <c r="AH680" i="1"/>
  <c r="AI680" i="1"/>
  <c r="AH681" i="1"/>
  <c r="AI681" i="1"/>
  <c r="AH682" i="1"/>
  <c r="AI682" i="1"/>
  <c r="AH683" i="1"/>
  <c r="AI683" i="1"/>
  <c r="AH684" i="1"/>
  <c r="AI684" i="1"/>
  <c r="AH685" i="1"/>
  <c r="AI685" i="1"/>
  <c r="AH686" i="1"/>
  <c r="AI686" i="1"/>
  <c r="AH687" i="1"/>
  <c r="AI687" i="1"/>
  <c r="AH688" i="1"/>
  <c r="AI688" i="1"/>
  <c r="AH689" i="1"/>
  <c r="AI689" i="1"/>
  <c r="AH690" i="1"/>
  <c r="AI690" i="1"/>
  <c r="AH691" i="1"/>
  <c r="AI691" i="1"/>
  <c r="AH692" i="1"/>
  <c r="AI692" i="1"/>
  <c r="AH693" i="1"/>
  <c r="AI693" i="1"/>
  <c r="AH694" i="1"/>
  <c r="AI694" i="1"/>
  <c r="AH695" i="1"/>
  <c r="AI695" i="1"/>
  <c r="AH696" i="1"/>
  <c r="AI696" i="1"/>
  <c r="AH697" i="1"/>
  <c r="AI697" i="1"/>
  <c r="AH698" i="1"/>
  <c r="AI698" i="1"/>
  <c r="AH699" i="1"/>
  <c r="AI699" i="1"/>
  <c r="AH700" i="1"/>
  <c r="AI700" i="1"/>
  <c r="AH701" i="1"/>
  <c r="AI701" i="1"/>
  <c r="AH702" i="1"/>
  <c r="AI702" i="1"/>
  <c r="AH703" i="1"/>
  <c r="AI703" i="1"/>
  <c r="AH704" i="1"/>
  <c r="AI704" i="1"/>
  <c r="AH705" i="1"/>
  <c r="AI705" i="1"/>
  <c r="AH706" i="1"/>
  <c r="AI706" i="1"/>
  <c r="AH707" i="1"/>
  <c r="AI707" i="1"/>
  <c r="AH708" i="1"/>
  <c r="AI708" i="1"/>
  <c r="AH709" i="1"/>
  <c r="AI709" i="1"/>
  <c r="AH710" i="1"/>
  <c r="AI710" i="1"/>
  <c r="AH711" i="1"/>
  <c r="AI711" i="1"/>
  <c r="AH712" i="1"/>
  <c r="AI712" i="1"/>
  <c r="AH713" i="1"/>
  <c r="AI713" i="1"/>
  <c r="AH714" i="1"/>
  <c r="AI714" i="1"/>
  <c r="AH715" i="1"/>
  <c r="AI715" i="1"/>
  <c r="AH716" i="1"/>
  <c r="AI716" i="1"/>
  <c r="AH717" i="1"/>
  <c r="AI717" i="1"/>
  <c r="AH718" i="1"/>
  <c r="AI718" i="1"/>
  <c r="AH719" i="1"/>
  <c r="AI719" i="1"/>
  <c r="AH720" i="1"/>
  <c r="AI720" i="1"/>
  <c r="AH721" i="1"/>
  <c r="AI721" i="1"/>
  <c r="AH722" i="1"/>
  <c r="AI722" i="1"/>
  <c r="AH723" i="1"/>
  <c r="AI723" i="1"/>
  <c r="AH724" i="1"/>
  <c r="AI724" i="1"/>
  <c r="AH725" i="1"/>
  <c r="AI725" i="1"/>
  <c r="AH726" i="1"/>
  <c r="AI726" i="1"/>
  <c r="AH727" i="1"/>
  <c r="AI727" i="1"/>
  <c r="AH728" i="1"/>
  <c r="AI728" i="1"/>
  <c r="AH729" i="1"/>
  <c r="AI729" i="1"/>
  <c r="AH730" i="1"/>
  <c r="AI730" i="1"/>
  <c r="AH731" i="1"/>
  <c r="AI731" i="1"/>
  <c r="AH732" i="1"/>
  <c r="AI732" i="1"/>
  <c r="AH733" i="1"/>
  <c r="AI733" i="1"/>
  <c r="AH734" i="1"/>
  <c r="AI734" i="1"/>
  <c r="AH735" i="1"/>
  <c r="AI735" i="1"/>
  <c r="AH736" i="1"/>
  <c r="AI736" i="1"/>
  <c r="AH737" i="1"/>
  <c r="AI737" i="1"/>
  <c r="AH738" i="1"/>
  <c r="AI738" i="1"/>
  <c r="AH739" i="1"/>
  <c r="AI739" i="1"/>
  <c r="AH740" i="1"/>
  <c r="AI740" i="1"/>
  <c r="AH741" i="1"/>
  <c r="AI741" i="1"/>
  <c r="AH742" i="1"/>
  <c r="AI742" i="1"/>
  <c r="AH743" i="1"/>
  <c r="AI743" i="1"/>
  <c r="AH744" i="1"/>
  <c r="AI744" i="1"/>
  <c r="AH745" i="1"/>
  <c r="AI745" i="1"/>
  <c r="AH746" i="1"/>
  <c r="AI746" i="1"/>
  <c r="AH747" i="1"/>
  <c r="AI747" i="1"/>
  <c r="AH748" i="1"/>
  <c r="AI748" i="1"/>
  <c r="AH749" i="1"/>
  <c r="AI749" i="1"/>
  <c r="AH750" i="1"/>
  <c r="AI750" i="1"/>
  <c r="AH751" i="1"/>
  <c r="AI751" i="1"/>
  <c r="AH752" i="1"/>
  <c r="AI752" i="1"/>
  <c r="AH753" i="1"/>
  <c r="AI753" i="1"/>
  <c r="AH754" i="1"/>
  <c r="AI754" i="1"/>
  <c r="AH755" i="1"/>
  <c r="AI755" i="1"/>
  <c r="AH756" i="1"/>
  <c r="AI756" i="1"/>
  <c r="AH757" i="1"/>
  <c r="AI757" i="1"/>
  <c r="AH758" i="1"/>
  <c r="AI758" i="1"/>
  <c r="AH759" i="1"/>
  <c r="AI759" i="1"/>
  <c r="AH760" i="1"/>
  <c r="AI760" i="1"/>
  <c r="AH761" i="1"/>
  <c r="AI761" i="1"/>
  <c r="AH762" i="1"/>
  <c r="AI762" i="1"/>
  <c r="AH763" i="1"/>
  <c r="AI763" i="1"/>
  <c r="AH764" i="1"/>
  <c r="AI764" i="1"/>
  <c r="AH765" i="1"/>
  <c r="AI765" i="1"/>
  <c r="AH766" i="1"/>
  <c r="AI766" i="1"/>
  <c r="AH767" i="1"/>
  <c r="AI767" i="1"/>
  <c r="AH768" i="1"/>
  <c r="AI768" i="1"/>
  <c r="AH769" i="1"/>
  <c r="AI769" i="1"/>
  <c r="AH770" i="1"/>
  <c r="AI770" i="1"/>
  <c r="AH771" i="1"/>
  <c r="AI771" i="1"/>
  <c r="AH772" i="1"/>
  <c r="AI772" i="1"/>
  <c r="AH773" i="1"/>
  <c r="AI773" i="1"/>
  <c r="AH774" i="1"/>
  <c r="AI774" i="1"/>
  <c r="AH775" i="1"/>
  <c r="AI775" i="1"/>
  <c r="AH776" i="1"/>
  <c r="AI776" i="1"/>
  <c r="AH777" i="1"/>
  <c r="AI777" i="1"/>
  <c r="AH778" i="1"/>
  <c r="AI778" i="1"/>
  <c r="AH779" i="1"/>
  <c r="AI779" i="1"/>
  <c r="AH780" i="1"/>
  <c r="AI780" i="1"/>
  <c r="AH781" i="1"/>
  <c r="AI781" i="1"/>
  <c r="AH782" i="1"/>
  <c r="AI782" i="1"/>
  <c r="AH783" i="1"/>
  <c r="AI783" i="1"/>
  <c r="AH784" i="1"/>
  <c r="AI784" i="1"/>
  <c r="AH785" i="1"/>
  <c r="AI785" i="1"/>
  <c r="AH786" i="1"/>
  <c r="AI786" i="1"/>
  <c r="AH787" i="1"/>
  <c r="AI787" i="1"/>
  <c r="AH788" i="1"/>
  <c r="AI788" i="1"/>
  <c r="AH789" i="1"/>
  <c r="AI789" i="1"/>
  <c r="AG539" i="1" l="1"/>
  <c r="AJ539" i="1"/>
  <c r="AG540" i="1"/>
  <c r="AJ540" i="1"/>
  <c r="AG541" i="1"/>
  <c r="AJ541" i="1"/>
  <c r="AG542" i="1"/>
  <c r="AJ542" i="1"/>
  <c r="AG543" i="1"/>
  <c r="AJ543" i="1"/>
  <c r="AG544" i="1"/>
  <c r="AJ544" i="1"/>
  <c r="AG545" i="1"/>
  <c r="AJ545" i="1"/>
  <c r="AG546" i="1"/>
  <c r="AJ546" i="1"/>
  <c r="AG547" i="1"/>
  <c r="AJ547" i="1"/>
  <c r="AG548" i="1"/>
  <c r="AJ548" i="1"/>
  <c r="AG549" i="1"/>
  <c r="AJ549" i="1"/>
  <c r="AG550" i="1"/>
  <c r="AJ550" i="1"/>
  <c r="AG551" i="1"/>
  <c r="AJ551" i="1"/>
  <c r="AG552" i="1"/>
  <c r="AJ552" i="1"/>
  <c r="AG553" i="1"/>
  <c r="AJ553" i="1"/>
  <c r="AG554" i="1"/>
  <c r="AJ554" i="1"/>
  <c r="AG555" i="1"/>
  <c r="AJ555" i="1"/>
  <c r="AG556" i="1"/>
  <c r="AJ556" i="1"/>
  <c r="AG557" i="1"/>
  <c r="AJ557" i="1"/>
  <c r="AG558" i="1"/>
  <c r="AJ558" i="1"/>
  <c r="AG559" i="1"/>
  <c r="AJ559" i="1"/>
  <c r="AG560" i="1"/>
  <c r="AJ560" i="1"/>
  <c r="AG561" i="1"/>
  <c r="AJ561" i="1"/>
  <c r="AG562" i="1"/>
  <c r="AJ562" i="1"/>
  <c r="AG563" i="1"/>
  <c r="AJ563" i="1"/>
  <c r="AG564" i="1"/>
  <c r="AJ564" i="1"/>
  <c r="AG565" i="1"/>
  <c r="AJ565" i="1"/>
  <c r="AG566" i="1"/>
  <c r="AJ566" i="1"/>
  <c r="AG567" i="1"/>
  <c r="AJ567" i="1"/>
  <c r="AG568" i="1"/>
  <c r="AJ568" i="1"/>
  <c r="AG569" i="1"/>
  <c r="AJ569" i="1"/>
  <c r="AG570" i="1"/>
  <c r="AJ570" i="1"/>
  <c r="AG571" i="1"/>
  <c r="AJ571" i="1"/>
  <c r="AG572" i="1"/>
  <c r="AJ572" i="1"/>
  <c r="AG573" i="1"/>
  <c r="AJ573" i="1"/>
  <c r="AG574" i="1"/>
  <c r="AJ574" i="1"/>
  <c r="AG575" i="1"/>
  <c r="AJ575" i="1"/>
  <c r="AG576" i="1"/>
  <c r="AJ576" i="1"/>
  <c r="AG577" i="1"/>
  <c r="AJ577" i="1"/>
  <c r="AG578" i="1"/>
  <c r="AJ578" i="1"/>
  <c r="AG579" i="1"/>
  <c r="AJ579" i="1"/>
  <c r="AG580" i="1"/>
  <c r="AJ580" i="1"/>
  <c r="AG581" i="1"/>
  <c r="AJ581" i="1"/>
  <c r="AG582" i="1"/>
  <c r="AJ582" i="1"/>
  <c r="AG583" i="1"/>
  <c r="AJ583" i="1"/>
  <c r="AG584" i="1"/>
  <c r="AJ584" i="1"/>
  <c r="AG585" i="1"/>
  <c r="AJ585" i="1"/>
  <c r="AG586" i="1"/>
  <c r="AJ586" i="1"/>
  <c r="AG587" i="1"/>
  <c r="AJ587" i="1"/>
  <c r="AG588" i="1"/>
  <c r="AJ588" i="1"/>
  <c r="AG589" i="1"/>
  <c r="AJ589" i="1"/>
  <c r="AG590" i="1"/>
  <c r="AJ590" i="1"/>
  <c r="AG591" i="1"/>
  <c r="AJ591" i="1"/>
  <c r="AG592" i="1"/>
  <c r="AJ592" i="1"/>
  <c r="AG593" i="1"/>
  <c r="AJ593" i="1"/>
  <c r="AG594" i="1"/>
  <c r="AJ594" i="1"/>
  <c r="AG595" i="1"/>
  <c r="AJ595" i="1"/>
  <c r="AG596" i="1"/>
  <c r="AJ596" i="1"/>
  <c r="AG597" i="1"/>
  <c r="AJ597" i="1"/>
  <c r="AG598" i="1"/>
  <c r="AJ598" i="1"/>
  <c r="AG599" i="1"/>
  <c r="AJ599" i="1"/>
  <c r="AG600" i="1"/>
  <c r="AJ600" i="1"/>
  <c r="AG601" i="1"/>
  <c r="AJ601" i="1"/>
  <c r="AG602" i="1"/>
  <c r="AJ602" i="1"/>
  <c r="AG603" i="1"/>
  <c r="AJ603" i="1"/>
  <c r="AG604" i="1"/>
  <c r="AJ604" i="1"/>
  <c r="AG605" i="1"/>
  <c r="AJ605" i="1"/>
  <c r="AG606" i="1"/>
  <c r="AJ606" i="1"/>
  <c r="AG607" i="1"/>
  <c r="AJ607" i="1"/>
  <c r="AG608" i="1"/>
  <c r="AJ608" i="1"/>
  <c r="AG609" i="1"/>
  <c r="AJ609" i="1"/>
  <c r="AG610" i="1"/>
  <c r="AJ610" i="1"/>
  <c r="AG611" i="1"/>
  <c r="AJ611" i="1"/>
  <c r="AG612" i="1"/>
  <c r="AJ612" i="1"/>
  <c r="AG613" i="1"/>
  <c r="AJ613" i="1"/>
  <c r="AG614" i="1"/>
  <c r="AJ614" i="1"/>
  <c r="AG615" i="1"/>
  <c r="AJ615" i="1"/>
  <c r="AG616" i="1"/>
  <c r="AJ616" i="1"/>
  <c r="AG617" i="1"/>
  <c r="AJ617" i="1"/>
  <c r="AG618" i="1"/>
  <c r="AJ618" i="1"/>
  <c r="AG619" i="1"/>
  <c r="AJ619" i="1"/>
  <c r="AG620" i="1"/>
  <c r="AJ620" i="1"/>
  <c r="AG621" i="1"/>
  <c r="AJ621" i="1"/>
  <c r="AG622" i="1"/>
  <c r="AJ622" i="1"/>
  <c r="AG623" i="1"/>
  <c r="AJ623" i="1"/>
  <c r="AG624" i="1"/>
  <c r="AJ624" i="1"/>
  <c r="AG625" i="1"/>
  <c r="AJ625" i="1"/>
  <c r="AG626" i="1"/>
  <c r="AJ626" i="1"/>
  <c r="AG627" i="1"/>
  <c r="AJ627" i="1"/>
  <c r="AG628" i="1"/>
  <c r="AJ628" i="1"/>
  <c r="AG629" i="1"/>
  <c r="AJ629" i="1"/>
  <c r="AG630" i="1"/>
  <c r="AJ630" i="1"/>
  <c r="AG631" i="1"/>
  <c r="AJ631" i="1"/>
  <c r="AG632" i="1"/>
  <c r="AJ632" i="1"/>
  <c r="AG633" i="1"/>
  <c r="AJ633" i="1"/>
  <c r="AG634" i="1"/>
  <c r="AJ634" i="1"/>
  <c r="AG635" i="1"/>
  <c r="AJ635" i="1"/>
  <c r="AG636" i="1"/>
  <c r="AJ636" i="1"/>
  <c r="AG637" i="1"/>
  <c r="AJ637" i="1"/>
  <c r="AG638" i="1"/>
  <c r="AJ638" i="1"/>
  <c r="AG639" i="1"/>
  <c r="AJ639" i="1"/>
  <c r="AG640" i="1"/>
  <c r="AJ640" i="1"/>
  <c r="AG641" i="1"/>
  <c r="AJ641" i="1"/>
  <c r="AG642" i="1"/>
  <c r="AJ642" i="1"/>
  <c r="AG643" i="1"/>
  <c r="AJ643" i="1"/>
  <c r="AG644" i="1"/>
  <c r="AJ644" i="1"/>
  <c r="AG645" i="1"/>
  <c r="AJ645" i="1"/>
  <c r="AG646" i="1"/>
  <c r="AJ646" i="1"/>
  <c r="AG647" i="1"/>
  <c r="AJ647" i="1"/>
  <c r="AG648" i="1"/>
  <c r="AJ648" i="1"/>
  <c r="AG649" i="1"/>
  <c r="AJ649" i="1"/>
  <c r="AG650" i="1"/>
  <c r="AJ650" i="1"/>
  <c r="AG651" i="1"/>
  <c r="AJ651" i="1"/>
  <c r="AG652" i="1"/>
  <c r="AJ652" i="1"/>
  <c r="AG653" i="1"/>
  <c r="AJ653" i="1"/>
  <c r="AG654" i="1"/>
  <c r="AJ654" i="1"/>
  <c r="AG655" i="1"/>
  <c r="AJ655" i="1"/>
  <c r="AG656" i="1"/>
  <c r="AJ656" i="1"/>
  <c r="AG657" i="1"/>
  <c r="AJ657" i="1"/>
  <c r="AG658" i="1"/>
  <c r="AJ658" i="1"/>
  <c r="AG659" i="1"/>
  <c r="AJ659" i="1"/>
  <c r="AG660" i="1"/>
  <c r="AJ660" i="1"/>
  <c r="AG661" i="1"/>
  <c r="AJ661" i="1"/>
  <c r="AG662" i="1"/>
  <c r="AJ662" i="1"/>
  <c r="AG663" i="1"/>
  <c r="AJ663" i="1"/>
  <c r="AG664" i="1"/>
  <c r="AJ664" i="1"/>
  <c r="AG665" i="1"/>
  <c r="AJ665" i="1"/>
  <c r="AG666" i="1"/>
  <c r="AJ666" i="1"/>
  <c r="AG667" i="1"/>
  <c r="AJ667" i="1"/>
  <c r="AG668" i="1"/>
  <c r="AJ668" i="1"/>
  <c r="AG669" i="1"/>
  <c r="AJ669" i="1"/>
  <c r="AG670" i="1"/>
  <c r="AJ670" i="1"/>
  <c r="AG671" i="1"/>
  <c r="AJ671" i="1"/>
  <c r="AG672" i="1"/>
  <c r="AJ672" i="1"/>
  <c r="AG673" i="1"/>
  <c r="AJ673" i="1"/>
  <c r="AG674" i="1"/>
  <c r="AJ674" i="1"/>
  <c r="AG675" i="1"/>
  <c r="AJ675" i="1"/>
  <c r="AG676" i="1"/>
  <c r="AJ676" i="1"/>
  <c r="AG677" i="1"/>
  <c r="AJ677" i="1"/>
  <c r="AG678" i="1"/>
  <c r="AJ678" i="1"/>
  <c r="AG679" i="1"/>
  <c r="AJ679" i="1"/>
  <c r="AG680" i="1"/>
  <c r="AJ680" i="1"/>
  <c r="AG681" i="1"/>
  <c r="AJ681" i="1"/>
  <c r="AG682" i="1"/>
  <c r="AJ682" i="1"/>
  <c r="AG683" i="1"/>
  <c r="AJ683" i="1"/>
  <c r="AG684" i="1"/>
  <c r="AJ684" i="1"/>
  <c r="AG685" i="1"/>
  <c r="AJ685" i="1"/>
  <c r="AG686" i="1"/>
  <c r="AJ686" i="1"/>
  <c r="AG687" i="1"/>
  <c r="AJ687" i="1"/>
  <c r="AG688" i="1"/>
  <c r="AJ688" i="1"/>
  <c r="AG689" i="1"/>
  <c r="AJ689" i="1"/>
  <c r="AG690" i="1"/>
  <c r="AJ690" i="1"/>
  <c r="AG691" i="1"/>
  <c r="AJ691" i="1"/>
  <c r="AG692" i="1"/>
  <c r="AJ692" i="1"/>
  <c r="AG693" i="1"/>
  <c r="AJ693" i="1"/>
  <c r="AG694" i="1"/>
  <c r="AJ694" i="1"/>
  <c r="AG695" i="1"/>
  <c r="AJ695" i="1"/>
  <c r="AG696" i="1"/>
  <c r="AJ696" i="1"/>
  <c r="AG697" i="1"/>
  <c r="AJ697" i="1"/>
  <c r="AG698" i="1"/>
  <c r="AJ698" i="1"/>
  <c r="AG699" i="1"/>
  <c r="AJ699" i="1"/>
  <c r="AG700" i="1"/>
  <c r="AJ700" i="1"/>
  <c r="AG701" i="1"/>
  <c r="AJ701" i="1"/>
  <c r="AG702" i="1"/>
  <c r="AJ702" i="1"/>
  <c r="AG703" i="1"/>
  <c r="AJ703" i="1"/>
  <c r="AG704" i="1"/>
  <c r="AJ704" i="1"/>
  <c r="AG705" i="1"/>
  <c r="AJ705" i="1"/>
  <c r="AG706" i="1"/>
  <c r="AJ706" i="1"/>
  <c r="AG707" i="1"/>
  <c r="AJ707" i="1"/>
  <c r="AG708" i="1"/>
  <c r="AJ708" i="1"/>
  <c r="AG709" i="1"/>
  <c r="AJ709" i="1"/>
  <c r="AG710" i="1"/>
  <c r="AJ710" i="1"/>
  <c r="AG711" i="1"/>
  <c r="AJ711" i="1"/>
  <c r="AG712" i="1"/>
  <c r="AJ712" i="1"/>
  <c r="AG713" i="1"/>
  <c r="AJ713" i="1"/>
  <c r="AG714" i="1"/>
  <c r="AJ714" i="1"/>
  <c r="AG715" i="1"/>
  <c r="AJ715" i="1"/>
  <c r="AG716" i="1"/>
  <c r="AJ716" i="1"/>
  <c r="AG717" i="1"/>
  <c r="AJ717" i="1"/>
  <c r="AG718" i="1"/>
  <c r="AJ718" i="1"/>
  <c r="AG719" i="1"/>
  <c r="AJ719" i="1"/>
  <c r="AG720" i="1"/>
  <c r="AJ720" i="1"/>
  <c r="AG721" i="1"/>
  <c r="AJ721" i="1"/>
  <c r="AG722" i="1"/>
  <c r="AJ722" i="1"/>
  <c r="AG723" i="1"/>
  <c r="AJ723" i="1"/>
  <c r="AG724" i="1"/>
  <c r="AJ724" i="1"/>
  <c r="AG725" i="1"/>
  <c r="AJ725" i="1"/>
  <c r="AG726" i="1"/>
  <c r="AJ726" i="1"/>
  <c r="AG727" i="1"/>
  <c r="AJ727" i="1"/>
  <c r="AG728" i="1"/>
  <c r="AJ728" i="1"/>
  <c r="AG729" i="1"/>
  <c r="AJ729" i="1"/>
  <c r="AG730" i="1"/>
  <c r="AJ730" i="1"/>
  <c r="AG731" i="1"/>
  <c r="AJ731" i="1"/>
  <c r="AG732" i="1"/>
  <c r="AJ732" i="1"/>
  <c r="AG733" i="1"/>
  <c r="AJ733" i="1"/>
  <c r="AG734" i="1"/>
  <c r="AJ734" i="1"/>
  <c r="AG735" i="1"/>
  <c r="AJ735" i="1"/>
  <c r="AG736" i="1"/>
  <c r="AJ736" i="1"/>
  <c r="AG737" i="1"/>
  <c r="AJ737" i="1"/>
  <c r="AG738" i="1"/>
  <c r="AJ738" i="1"/>
  <c r="AG739" i="1"/>
  <c r="AJ739" i="1"/>
  <c r="AG740" i="1"/>
  <c r="AJ740" i="1"/>
  <c r="AG741" i="1"/>
  <c r="AJ741" i="1"/>
  <c r="AG742" i="1"/>
  <c r="AJ742" i="1"/>
  <c r="AG743" i="1"/>
  <c r="AJ743" i="1"/>
  <c r="AG744" i="1"/>
  <c r="AJ744" i="1"/>
  <c r="AG745" i="1"/>
  <c r="AJ745" i="1"/>
  <c r="AG746" i="1"/>
  <c r="AJ746" i="1"/>
  <c r="AG747" i="1"/>
  <c r="AJ747" i="1"/>
  <c r="AG748" i="1"/>
  <c r="AJ748" i="1"/>
  <c r="AG749" i="1"/>
  <c r="AJ749" i="1"/>
  <c r="AG750" i="1"/>
  <c r="AJ750" i="1"/>
  <c r="AG751" i="1"/>
  <c r="AJ751" i="1"/>
  <c r="AG752" i="1"/>
  <c r="AJ752" i="1"/>
  <c r="AG753" i="1"/>
  <c r="AJ753" i="1"/>
  <c r="AG754" i="1"/>
  <c r="AJ754" i="1"/>
  <c r="AG755" i="1"/>
  <c r="AJ755" i="1"/>
  <c r="AG756" i="1"/>
  <c r="AJ756" i="1"/>
  <c r="AG757" i="1"/>
  <c r="AJ757" i="1"/>
  <c r="AG758" i="1"/>
  <c r="AJ758" i="1"/>
  <c r="AG759" i="1"/>
  <c r="AJ759" i="1"/>
  <c r="AG760" i="1"/>
  <c r="AJ760" i="1"/>
  <c r="AG761" i="1"/>
  <c r="AJ761" i="1"/>
  <c r="AG762" i="1"/>
  <c r="AJ762" i="1"/>
  <c r="AG763" i="1"/>
  <c r="AJ763" i="1"/>
  <c r="AG764" i="1"/>
  <c r="AJ764" i="1"/>
  <c r="AG765" i="1"/>
  <c r="AJ765" i="1"/>
  <c r="AG766" i="1"/>
  <c r="AJ766" i="1"/>
  <c r="AG767" i="1"/>
  <c r="AJ767" i="1"/>
  <c r="AG768" i="1"/>
  <c r="AJ768" i="1"/>
  <c r="AG769" i="1"/>
  <c r="AJ769" i="1"/>
  <c r="AG770" i="1"/>
  <c r="AJ770" i="1"/>
  <c r="AG771" i="1"/>
  <c r="AJ771" i="1"/>
  <c r="AG772" i="1"/>
  <c r="AJ772" i="1"/>
  <c r="AG773" i="1"/>
  <c r="AJ773" i="1"/>
  <c r="AG774" i="1"/>
  <c r="AJ774" i="1"/>
  <c r="AG775" i="1"/>
  <c r="AJ775" i="1"/>
  <c r="AG776" i="1"/>
  <c r="AJ776" i="1"/>
  <c r="AG777" i="1"/>
  <c r="AJ777" i="1"/>
  <c r="AG778" i="1"/>
  <c r="AJ778" i="1"/>
  <c r="AG779" i="1"/>
  <c r="AJ779" i="1"/>
  <c r="AG780" i="1"/>
  <c r="AJ780" i="1"/>
  <c r="AG781" i="1"/>
  <c r="AJ781" i="1"/>
  <c r="AG782" i="1"/>
  <c r="AJ782" i="1"/>
  <c r="AG783" i="1"/>
  <c r="AJ783" i="1"/>
  <c r="AG784" i="1"/>
  <c r="AJ784" i="1"/>
  <c r="AG785" i="1"/>
  <c r="AJ785" i="1"/>
  <c r="AG786" i="1"/>
  <c r="AJ786" i="1"/>
  <c r="AG787" i="1"/>
  <c r="AJ787" i="1"/>
  <c r="AG788" i="1"/>
  <c r="AJ788" i="1"/>
  <c r="AG789" i="1"/>
  <c r="AJ789" i="1"/>
  <c r="AF539" i="1"/>
  <c r="AF540" i="1"/>
  <c r="AF541" i="1"/>
  <c r="AF542" i="1"/>
  <c r="AF543" i="1"/>
  <c r="AF544" i="1"/>
  <c r="AF545" i="1"/>
  <c r="AF546" i="1"/>
  <c r="AF547" i="1"/>
  <c r="AF548" i="1"/>
  <c r="AF549" i="1"/>
  <c r="AF550" i="1"/>
  <c r="AF551" i="1"/>
  <c r="AF552" i="1"/>
  <c r="AF553" i="1"/>
  <c r="AF554" i="1"/>
  <c r="AF555" i="1"/>
  <c r="AF556" i="1"/>
  <c r="AF557" i="1"/>
  <c r="AF558" i="1"/>
  <c r="AF559" i="1"/>
  <c r="AF560" i="1"/>
  <c r="AF561" i="1"/>
  <c r="AF562" i="1"/>
  <c r="AF563" i="1"/>
  <c r="AF564" i="1"/>
  <c r="AF565" i="1"/>
  <c r="AF566" i="1"/>
  <c r="AF567" i="1"/>
  <c r="AF568" i="1"/>
  <c r="AF569" i="1"/>
  <c r="AF570" i="1"/>
  <c r="AF571" i="1"/>
  <c r="AF572" i="1"/>
  <c r="AF573" i="1"/>
  <c r="AF574" i="1"/>
  <c r="AF575" i="1"/>
  <c r="AF576" i="1"/>
  <c r="AF577" i="1"/>
  <c r="AF578" i="1"/>
  <c r="AF579" i="1"/>
  <c r="AF580" i="1"/>
  <c r="AF581" i="1"/>
  <c r="AF582" i="1"/>
  <c r="AF583" i="1"/>
  <c r="AF584" i="1"/>
  <c r="AF585" i="1"/>
  <c r="AF586" i="1"/>
  <c r="AF587" i="1"/>
  <c r="AF588" i="1"/>
  <c r="AF589" i="1"/>
  <c r="AF590" i="1"/>
  <c r="AF591" i="1"/>
  <c r="AF592" i="1"/>
  <c r="AF593" i="1"/>
  <c r="AF594" i="1"/>
  <c r="AF595" i="1"/>
  <c r="AF596" i="1"/>
  <c r="AF597" i="1"/>
  <c r="AF598" i="1"/>
  <c r="AF599" i="1"/>
  <c r="AF600" i="1"/>
  <c r="AF601" i="1"/>
  <c r="AF602" i="1"/>
  <c r="AF603" i="1"/>
  <c r="AF604" i="1"/>
  <c r="AF605" i="1"/>
  <c r="AF606" i="1"/>
  <c r="AF607" i="1"/>
  <c r="AF608" i="1"/>
  <c r="AF609" i="1"/>
  <c r="AF610" i="1"/>
  <c r="AF611" i="1"/>
  <c r="AF612" i="1"/>
  <c r="AF613" i="1"/>
  <c r="AF614" i="1"/>
  <c r="AF615" i="1"/>
  <c r="AF616" i="1"/>
  <c r="AF617" i="1"/>
  <c r="AF618" i="1"/>
  <c r="AF619" i="1"/>
  <c r="AF620" i="1"/>
  <c r="AF621" i="1"/>
  <c r="AF622" i="1"/>
  <c r="AF623" i="1"/>
  <c r="AF624" i="1"/>
  <c r="AF625" i="1"/>
  <c r="AF626" i="1"/>
  <c r="AF627" i="1"/>
  <c r="AF628" i="1"/>
  <c r="AF629" i="1"/>
  <c r="AF630" i="1"/>
  <c r="AF631" i="1"/>
  <c r="AF632" i="1"/>
  <c r="AF633" i="1"/>
  <c r="AF634" i="1"/>
  <c r="AF635" i="1"/>
  <c r="AF636" i="1"/>
  <c r="AF637" i="1"/>
  <c r="AF638" i="1"/>
  <c r="AF639" i="1"/>
  <c r="AF640" i="1"/>
  <c r="AF641" i="1"/>
  <c r="AF642" i="1"/>
  <c r="AF643" i="1"/>
  <c r="AF644" i="1"/>
  <c r="AF645" i="1"/>
  <c r="AF646" i="1"/>
  <c r="AF647" i="1"/>
  <c r="AF648" i="1"/>
  <c r="AF649" i="1"/>
  <c r="AF650" i="1"/>
  <c r="AF651" i="1"/>
  <c r="AF652" i="1"/>
  <c r="AF653" i="1"/>
  <c r="AF654" i="1"/>
  <c r="AF655" i="1"/>
  <c r="AF656" i="1"/>
  <c r="AF657" i="1"/>
  <c r="AF658" i="1"/>
  <c r="AF659" i="1"/>
  <c r="AF660" i="1"/>
  <c r="AF661" i="1"/>
  <c r="AF662" i="1"/>
  <c r="AF663" i="1"/>
  <c r="AF664" i="1"/>
  <c r="AF665" i="1"/>
  <c r="AF666" i="1"/>
  <c r="AF667" i="1"/>
  <c r="AF668" i="1"/>
  <c r="AF669" i="1"/>
  <c r="AF670" i="1"/>
  <c r="AF671" i="1"/>
  <c r="AF672" i="1"/>
  <c r="AF673" i="1"/>
  <c r="AF674" i="1"/>
  <c r="AF675" i="1"/>
  <c r="AF676" i="1"/>
  <c r="AF677" i="1"/>
  <c r="AF678" i="1"/>
  <c r="AF679" i="1"/>
  <c r="AF680" i="1"/>
  <c r="AF681" i="1"/>
  <c r="AF682" i="1"/>
  <c r="AF683" i="1"/>
  <c r="AF684" i="1"/>
  <c r="AF685" i="1"/>
  <c r="AF686" i="1"/>
  <c r="AF687" i="1"/>
  <c r="AF688" i="1"/>
  <c r="AF689" i="1"/>
  <c r="AF690" i="1"/>
  <c r="AF691" i="1"/>
  <c r="AF692" i="1"/>
  <c r="AF693" i="1"/>
  <c r="AF694" i="1"/>
  <c r="AF695" i="1"/>
  <c r="AF696" i="1"/>
  <c r="AF697" i="1"/>
  <c r="AF698" i="1"/>
  <c r="AF699" i="1"/>
  <c r="AF700" i="1"/>
  <c r="AF701" i="1"/>
  <c r="AF702" i="1"/>
  <c r="AF703" i="1"/>
  <c r="AF704" i="1"/>
  <c r="AF705" i="1"/>
  <c r="AF706" i="1"/>
  <c r="AF707" i="1"/>
  <c r="AF708" i="1"/>
  <c r="AF709" i="1"/>
  <c r="AF710" i="1"/>
  <c r="AF711" i="1"/>
  <c r="AF712" i="1"/>
  <c r="AF713" i="1"/>
  <c r="AF714" i="1"/>
  <c r="AF715" i="1"/>
  <c r="AF716" i="1"/>
  <c r="AF717" i="1"/>
  <c r="AF718" i="1"/>
  <c r="AF719" i="1"/>
  <c r="AF720" i="1"/>
  <c r="AF721" i="1"/>
  <c r="AF722" i="1"/>
  <c r="AF723" i="1"/>
  <c r="AF724" i="1"/>
  <c r="AF725" i="1"/>
  <c r="AF726" i="1"/>
  <c r="AF727" i="1"/>
  <c r="AF728" i="1"/>
  <c r="AF729" i="1"/>
  <c r="AF730" i="1"/>
  <c r="AF731" i="1"/>
  <c r="AF732" i="1"/>
  <c r="AF733" i="1"/>
  <c r="AF734" i="1"/>
  <c r="AF735" i="1"/>
  <c r="AF736" i="1"/>
  <c r="AF737" i="1"/>
  <c r="AF738" i="1"/>
  <c r="AF739" i="1"/>
  <c r="AF740" i="1"/>
  <c r="AF741" i="1"/>
  <c r="AF742" i="1"/>
  <c r="AF743" i="1"/>
  <c r="AF744" i="1"/>
  <c r="AF745" i="1"/>
  <c r="AF746" i="1"/>
  <c r="AF747" i="1"/>
  <c r="AF748" i="1"/>
  <c r="AF749" i="1"/>
  <c r="AF750" i="1"/>
  <c r="AF751" i="1"/>
  <c r="AF752" i="1"/>
  <c r="AF753" i="1"/>
  <c r="AF754" i="1"/>
  <c r="AF755" i="1"/>
  <c r="AF756" i="1"/>
  <c r="AF757" i="1"/>
  <c r="AF758" i="1"/>
  <c r="AF759" i="1"/>
  <c r="AF760" i="1"/>
  <c r="AF761" i="1"/>
  <c r="AF762" i="1"/>
  <c r="AF763" i="1"/>
  <c r="AF764" i="1"/>
  <c r="AF765" i="1"/>
  <c r="AF766" i="1"/>
  <c r="AF767" i="1"/>
  <c r="AF768" i="1"/>
  <c r="AF769" i="1"/>
  <c r="AF770" i="1"/>
  <c r="AF771" i="1"/>
  <c r="AF772" i="1"/>
  <c r="AF773" i="1"/>
  <c r="AF774" i="1"/>
  <c r="AF775" i="1"/>
  <c r="AF776" i="1"/>
  <c r="AF777" i="1"/>
  <c r="AF778" i="1"/>
  <c r="AF779" i="1"/>
  <c r="AF780" i="1"/>
  <c r="AF781" i="1"/>
  <c r="AF782" i="1"/>
  <c r="AF783" i="1"/>
  <c r="AF784" i="1"/>
  <c r="AF785" i="1"/>
  <c r="AF786" i="1"/>
  <c r="AF787" i="1"/>
  <c r="AF788" i="1"/>
  <c r="AF789" i="1"/>
  <c r="C19" i="3" l="1"/>
  <c r="C18" i="3"/>
  <c r="C17" i="3"/>
  <c r="C16" i="3"/>
  <c r="C15" i="3"/>
  <c r="C14" i="3"/>
  <c r="C13" i="3"/>
  <c r="C12" i="3"/>
  <c r="C11" i="3"/>
  <c r="C10" i="3"/>
  <c r="C9" i="3"/>
  <c r="C8" i="3"/>
  <c r="C7" i="3"/>
  <c r="C6" i="3"/>
  <c r="C5" i="3"/>
  <c r="C4" i="3"/>
  <c r="C3" i="3"/>
  <c r="C2" i="3"/>
  <c r="B11" i="5"/>
  <c r="B9" i="5"/>
  <c r="B11" i="6"/>
  <c r="B9" i="6"/>
  <c r="B40" i="1"/>
  <c r="D18" i="3" l="1"/>
  <c r="D19" i="3"/>
  <c r="D3" i="3"/>
  <c r="D7" i="3"/>
  <c r="D11" i="3"/>
  <c r="D15" i="3"/>
  <c r="D4" i="3"/>
  <c r="D8" i="3"/>
  <c r="D12" i="3"/>
  <c r="D16" i="3"/>
  <c r="D5" i="3"/>
  <c r="D9" i="3"/>
  <c r="D13" i="3"/>
  <c r="D17" i="3"/>
  <c r="D2" i="3"/>
  <c r="D6" i="3"/>
  <c r="D10" i="3"/>
  <c r="D14" i="3"/>
</calcChain>
</file>

<file path=xl/sharedStrings.xml><?xml version="1.0" encoding="utf-8"?>
<sst xmlns="http://schemas.openxmlformats.org/spreadsheetml/2006/main" count="1261" uniqueCount="818">
  <si>
    <t>Reporting Quarter:</t>
  </si>
  <si>
    <t>HFC-134</t>
  </si>
  <si>
    <t>HFC-134a</t>
  </si>
  <si>
    <t>HFC-23</t>
  </si>
  <si>
    <t>HFC-32</t>
  </si>
  <si>
    <t>HFC-41</t>
  </si>
  <si>
    <t>HFC-43-10mee</t>
  </si>
  <si>
    <t>HFC-125</t>
  </si>
  <si>
    <t>HFC-143</t>
  </si>
  <si>
    <t>HFC-143a</t>
  </si>
  <si>
    <t>HFC-152</t>
  </si>
  <si>
    <t>HFC-152a</t>
  </si>
  <si>
    <t>HFC-227ea</t>
  </si>
  <si>
    <t>HFC-236cb</t>
  </si>
  <si>
    <t>HFC-236ea</t>
  </si>
  <si>
    <t>HFC-236fa</t>
  </si>
  <si>
    <t>HFC-245ca</t>
  </si>
  <si>
    <t>HFC-245fa</t>
  </si>
  <si>
    <t>HFC-365mfc</t>
  </si>
  <si>
    <t>Worksheet Instructions:</t>
  </si>
  <si>
    <t>Version:</t>
  </si>
  <si>
    <t>Updated:</t>
  </si>
  <si>
    <t>External Links:</t>
  </si>
  <si>
    <t>Reporting Form Navigation:</t>
  </si>
  <si>
    <t>Chemical Name</t>
  </si>
  <si>
    <r>
      <t>CHF</t>
    </r>
    <r>
      <rPr>
        <vertAlign val="subscript"/>
        <sz val="10"/>
        <color theme="1"/>
        <rFont val="Arial"/>
        <family val="2"/>
      </rPr>
      <t>3</t>
    </r>
  </si>
  <si>
    <r>
      <t>CH</t>
    </r>
    <r>
      <rPr>
        <vertAlign val="subscript"/>
        <sz val="10"/>
        <color theme="1"/>
        <rFont val="Arial"/>
        <family val="2"/>
      </rPr>
      <t>2</t>
    </r>
    <r>
      <rPr>
        <sz val="10"/>
        <color theme="1"/>
        <rFont val="Arial"/>
        <family val="2"/>
      </rPr>
      <t>F</t>
    </r>
    <r>
      <rPr>
        <vertAlign val="subscript"/>
        <sz val="10"/>
        <color theme="1"/>
        <rFont val="Arial"/>
        <family val="2"/>
      </rPr>
      <t>2</t>
    </r>
  </si>
  <si>
    <r>
      <t>CH</t>
    </r>
    <r>
      <rPr>
        <vertAlign val="subscript"/>
        <sz val="10"/>
        <color theme="1"/>
        <rFont val="Arial"/>
        <family val="2"/>
      </rPr>
      <t>3</t>
    </r>
    <r>
      <rPr>
        <sz val="10"/>
        <color theme="1"/>
        <rFont val="Arial"/>
        <family val="2"/>
      </rPr>
      <t>F</t>
    </r>
  </si>
  <si>
    <r>
      <t>CF</t>
    </r>
    <r>
      <rPr>
        <vertAlign val="subscript"/>
        <sz val="10"/>
        <color theme="1"/>
        <rFont val="Arial"/>
        <family val="2"/>
      </rPr>
      <t>3</t>
    </r>
    <r>
      <rPr>
        <sz val="10"/>
        <color theme="1"/>
        <rFont val="Arial"/>
        <family val="2"/>
      </rPr>
      <t>CHFCHFCF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</si>
  <si>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</si>
  <si>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CHF</t>
    </r>
    <r>
      <rPr>
        <vertAlign val="subscript"/>
        <sz val="10"/>
        <color theme="1"/>
        <rFont val="Arial"/>
        <family val="2"/>
      </rPr>
      <t>2</t>
    </r>
  </si>
  <si>
    <r>
      <t>CH</t>
    </r>
    <r>
      <rPr>
        <vertAlign val="subscript"/>
        <sz val="10"/>
        <color theme="1"/>
        <rFont val="Arial"/>
        <family val="2"/>
      </rPr>
      <t>2</t>
    </r>
    <r>
      <rPr>
        <sz val="10"/>
        <color theme="1"/>
        <rFont val="Arial"/>
        <family val="2"/>
      </rPr>
      <t>FCF</t>
    </r>
    <r>
      <rPr>
        <vertAlign val="subscript"/>
        <sz val="10"/>
        <color theme="1"/>
        <rFont val="Arial"/>
        <family val="2"/>
      </rPr>
      <t>3</t>
    </r>
  </si>
  <si>
    <r>
      <t>CH</t>
    </r>
    <r>
      <rPr>
        <vertAlign val="subscript"/>
        <sz val="10"/>
        <color theme="1"/>
        <rFont val="Arial"/>
        <family val="2"/>
      </rPr>
      <t>2</t>
    </r>
    <r>
      <rPr>
        <sz val="10"/>
        <color theme="1"/>
        <rFont val="Arial"/>
        <family val="2"/>
      </rPr>
      <t>FCHF</t>
    </r>
    <r>
      <rPr>
        <vertAlign val="subscript"/>
        <sz val="10"/>
        <color theme="1"/>
        <rFont val="Arial"/>
        <family val="2"/>
      </rPr>
      <t>2</t>
    </r>
  </si>
  <si>
    <r>
      <t>CH</t>
    </r>
    <r>
      <rPr>
        <vertAlign val="subscript"/>
        <sz val="10"/>
        <color theme="1"/>
        <rFont val="Arial"/>
        <family val="2"/>
      </rPr>
      <t>3</t>
    </r>
    <r>
      <rPr>
        <sz val="10"/>
        <color theme="1"/>
        <rFont val="Arial"/>
        <family val="2"/>
      </rPr>
      <t>CF</t>
    </r>
    <r>
      <rPr>
        <vertAlign val="subscript"/>
        <sz val="10"/>
        <color theme="1"/>
        <rFont val="Arial"/>
        <family val="2"/>
      </rPr>
      <t>3</t>
    </r>
  </si>
  <si>
    <r>
      <t>CH</t>
    </r>
    <r>
      <rPr>
        <vertAlign val="subscript"/>
        <sz val="10"/>
        <color theme="1"/>
        <rFont val="Arial"/>
        <family val="2"/>
      </rPr>
      <t>2</t>
    </r>
    <r>
      <rPr>
        <sz val="10"/>
        <color theme="1"/>
        <rFont val="Arial"/>
        <family val="2"/>
      </rPr>
      <t>FCH</t>
    </r>
    <r>
      <rPr>
        <vertAlign val="subscript"/>
        <sz val="10"/>
        <color theme="1"/>
        <rFont val="Arial"/>
        <family val="2"/>
      </rPr>
      <t>2</t>
    </r>
    <r>
      <rPr>
        <sz val="10"/>
        <color theme="1"/>
        <rFont val="Arial"/>
        <family val="2"/>
      </rPr>
      <t>F</t>
    </r>
  </si>
  <si>
    <r>
      <t>CH</t>
    </r>
    <r>
      <rPr>
        <vertAlign val="subscript"/>
        <sz val="10"/>
        <color theme="1"/>
        <rFont val="Arial"/>
        <family val="2"/>
      </rPr>
      <t>3</t>
    </r>
    <r>
      <rPr>
        <sz val="10"/>
        <color theme="1"/>
        <rFont val="Arial"/>
        <family val="2"/>
      </rPr>
      <t>CHF</t>
    </r>
    <r>
      <rPr>
        <vertAlign val="subscript"/>
        <sz val="10"/>
        <color theme="1"/>
        <rFont val="Arial"/>
        <family val="2"/>
      </rPr>
      <t>2</t>
    </r>
  </si>
  <si>
    <r>
      <t>CF</t>
    </r>
    <r>
      <rPr>
        <vertAlign val="subscript"/>
        <sz val="10"/>
        <color theme="1"/>
        <rFont val="Arial"/>
        <family val="2"/>
      </rPr>
      <t>3</t>
    </r>
    <r>
      <rPr>
        <sz val="10"/>
        <color theme="1"/>
        <rFont val="Arial"/>
        <family val="2"/>
      </rPr>
      <t>CHFCF</t>
    </r>
    <r>
      <rPr>
        <vertAlign val="subscript"/>
        <sz val="10"/>
        <color theme="1"/>
        <rFont val="Arial"/>
        <family val="2"/>
      </rPr>
      <t>3</t>
    </r>
  </si>
  <si>
    <r>
      <t>CH</t>
    </r>
    <r>
      <rPr>
        <vertAlign val="subscript"/>
        <sz val="10"/>
        <color theme="1"/>
        <rFont val="Arial"/>
        <family val="2"/>
      </rPr>
      <t>2</t>
    </r>
    <r>
      <rPr>
        <sz val="10"/>
        <color theme="1"/>
        <rFont val="Arial"/>
        <family val="2"/>
      </rPr>
      <t>FCF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</si>
  <si>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CHFCF</t>
    </r>
    <r>
      <rPr>
        <vertAlign val="subscript"/>
        <sz val="10"/>
        <color theme="1"/>
        <rFont val="Arial"/>
        <family val="2"/>
      </rPr>
      <t>3</t>
    </r>
  </si>
  <si>
    <r>
      <t>CF</t>
    </r>
    <r>
      <rPr>
        <vertAlign val="subscript"/>
        <sz val="10"/>
        <color theme="1"/>
        <rFont val="Arial"/>
        <family val="2"/>
      </rPr>
      <t>3</t>
    </r>
    <r>
      <rPr>
        <sz val="10"/>
        <color theme="1"/>
        <rFont val="Arial"/>
        <family val="2"/>
      </rPr>
      <t>CH</t>
    </r>
    <r>
      <rPr>
        <vertAlign val="subscript"/>
        <sz val="10"/>
        <color theme="1"/>
        <rFont val="Arial"/>
        <family val="2"/>
      </rPr>
      <t>2</t>
    </r>
    <r>
      <rPr>
        <sz val="10"/>
        <color theme="1"/>
        <rFont val="Arial"/>
        <family val="2"/>
      </rPr>
      <t>CF</t>
    </r>
    <r>
      <rPr>
        <vertAlign val="subscript"/>
        <sz val="10"/>
        <color theme="1"/>
        <rFont val="Arial"/>
        <family val="2"/>
      </rPr>
      <t>3</t>
    </r>
  </si>
  <si>
    <r>
      <t>CH</t>
    </r>
    <r>
      <rPr>
        <vertAlign val="subscript"/>
        <sz val="10"/>
        <color theme="1"/>
        <rFont val="Arial"/>
        <family val="2"/>
      </rPr>
      <t>2</t>
    </r>
    <r>
      <rPr>
        <sz val="10"/>
        <color theme="1"/>
        <rFont val="Arial"/>
        <family val="2"/>
      </rPr>
      <t>FCF</t>
    </r>
    <r>
      <rPr>
        <vertAlign val="subscript"/>
        <sz val="10"/>
        <color theme="1"/>
        <rFont val="Arial"/>
        <family val="2"/>
      </rPr>
      <t>2</t>
    </r>
    <r>
      <rPr>
        <sz val="10"/>
        <color theme="1"/>
        <rFont val="Arial"/>
        <family val="2"/>
      </rPr>
      <t>CHF</t>
    </r>
    <r>
      <rPr>
        <vertAlign val="subscript"/>
        <sz val="10"/>
        <color theme="1"/>
        <rFont val="Arial"/>
        <family val="2"/>
      </rPr>
      <t>2</t>
    </r>
  </si>
  <si>
    <r>
      <t>CF</t>
    </r>
    <r>
      <rPr>
        <vertAlign val="subscript"/>
        <sz val="10"/>
        <color theme="1"/>
        <rFont val="Arial"/>
        <family val="2"/>
      </rPr>
      <t>3</t>
    </r>
    <r>
      <rPr>
        <sz val="10"/>
        <color theme="1"/>
        <rFont val="Arial"/>
        <family val="2"/>
      </rPr>
      <t>CH</t>
    </r>
    <r>
      <rPr>
        <vertAlign val="subscript"/>
        <sz val="10"/>
        <color theme="1"/>
        <rFont val="Arial"/>
        <family val="2"/>
      </rPr>
      <t>2</t>
    </r>
    <r>
      <rPr>
        <sz val="10"/>
        <color theme="1"/>
        <rFont val="Arial"/>
        <family val="2"/>
      </rPr>
      <t>CF</t>
    </r>
    <r>
      <rPr>
        <vertAlign val="subscript"/>
        <sz val="10"/>
        <color theme="1"/>
        <rFont val="Arial"/>
        <family val="2"/>
      </rPr>
      <t>2</t>
    </r>
    <r>
      <rPr>
        <sz val="10"/>
        <color theme="1"/>
        <rFont val="Arial"/>
        <family val="2"/>
      </rPr>
      <t>CH</t>
    </r>
    <r>
      <rPr>
        <vertAlign val="subscript"/>
        <sz val="10"/>
        <color theme="1"/>
        <rFont val="Arial"/>
        <family val="2"/>
      </rPr>
      <t>3</t>
    </r>
  </si>
  <si>
    <t>Transformation</t>
  </si>
  <si>
    <t>Destruction</t>
  </si>
  <si>
    <t>[Common Name]</t>
  </si>
  <si>
    <t>[Quarter]</t>
  </si>
  <si>
    <t>[Year]</t>
  </si>
  <si>
    <t>[Common_Name_1]</t>
  </si>
  <si>
    <t>Transaction Number</t>
  </si>
  <si>
    <t>American Innovation and Manufacturing Act - HFC Exporter Quarterly Report</t>
  </si>
  <si>
    <t>HFC Export Data</t>
  </si>
  <si>
    <t>Reporting Year:</t>
  </si>
  <si>
    <t>Addison Airport, Texas - 5584</t>
  </si>
  <si>
    <t>Afghanistan</t>
  </si>
  <si>
    <t>Aguadilla, Puerto Rico - 4901</t>
  </si>
  <si>
    <t>Albania</t>
  </si>
  <si>
    <t>Albany, New York - 1002</t>
  </si>
  <si>
    <t>Algeria</t>
  </si>
  <si>
    <t>Albuquerque, New Mexico - 2407</t>
  </si>
  <si>
    <t>Andorra</t>
  </si>
  <si>
    <t>Alcan, Alaska - 3104</t>
  </si>
  <si>
    <t>Angola</t>
  </si>
  <si>
    <t>Alexandria Bay, New York - 0708</t>
  </si>
  <si>
    <t>Antigua and Barbuda</t>
  </si>
  <si>
    <t>Alliance Airport, Texas - 5583</t>
  </si>
  <si>
    <t>Argentina</t>
  </si>
  <si>
    <t>Amarillo, Texas - 5502</t>
  </si>
  <si>
    <t>Armenia</t>
  </si>
  <si>
    <t>Ambrose, North Dakota - 3410</t>
  </si>
  <si>
    <t>Australia</t>
  </si>
  <si>
    <t>Anacortes - 3010</t>
  </si>
  <si>
    <t>Austria</t>
  </si>
  <si>
    <t>Anchorage, Alaska - 3126</t>
  </si>
  <si>
    <t>Azerbaijan</t>
  </si>
  <si>
    <t>Andrade - Class A, California - 2502</t>
  </si>
  <si>
    <t>Bahamas</t>
  </si>
  <si>
    <t>Antler, North Dakota - 3413</t>
  </si>
  <si>
    <t>Bahrain</t>
  </si>
  <si>
    <t>Appleton International Airport, Wisconsin - 3781</t>
  </si>
  <si>
    <t>Bangladesh</t>
  </si>
  <si>
    <t>Area Port of Jacksonville, Florida - 1803</t>
  </si>
  <si>
    <t>Barbados</t>
  </si>
  <si>
    <t>Area Port of Sweetgrass, Montana - 3310</t>
  </si>
  <si>
    <t>Belarus</t>
  </si>
  <si>
    <t>Area Port of Tampa, Florida - 1801</t>
  </si>
  <si>
    <t>Belgium</t>
  </si>
  <si>
    <t>Ashtabula/Conneaut, Ohio - 4122</t>
  </si>
  <si>
    <t>Belize</t>
  </si>
  <si>
    <t>Astoria, Oregon - 2901</t>
  </si>
  <si>
    <t>Benin</t>
  </si>
  <si>
    <t>Atlanta, Georgia - 1704</t>
  </si>
  <si>
    <t>Bhutan</t>
  </si>
  <si>
    <t>Austin, Texas - 5506</t>
  </si>
  <si>
    <t>Bolivia</t>
  </si>
  <si>
    <t>Baltimore, Maryland - 1303</t>
  </si>
  <si>
    <t>Bosnia and Herzegovina</t>
  </si>
  <si>
    <t>Bangor, Maine - 0102</t>
  </si>
  <si>
    <t>Botswana</t>
  </si>
  <si>
    <t>Bar Harbor, Maine - 0112</t>
  </si>
  <si>
    <t>Brazil</t>
  </si>
  <si>
    <t>Bath, Maine - 0111</t>
  </si>
  <si>
    <t>Baton Rouge, Louisiana - 2004</t>
  </si>
  <si>
    <t>Bulgaria</t>
  </si>
  <si>
    <t>Battle Creek, Michigan - 3805</t>
  </si>
  <si>
    <t>Burkina Faso</t>
  </si>
  <si>
    <t>Baudette, Minnesota - 3424</t>
  </si>
  <si>
    <t>Burundi</t>
  </si>
  <si>
    <t>Beecher Falls, Vermont - 0206</t>
  </si>
  <si>
    <t>Belfast, Maine - 0132</t>
  </si>
  <si>
    <t>Cabo Verde</t>
  </si>
  <si>
    <t>Bellingham - 3005</t>
  </si>
  <si>
    <t>Cambodia</t>
  </si>
  <si>
    <t>Binghamton, New York - 0981</t>
  </si>
  <si>
    <t>Cameroon</t>
  </si>
  <si>
    <t>Birmingham, Alabama - 1904</t>
  </si>
  <si>
    <t>Canada</t>
  </si>
  <si>
    <t>Blaine, Washington - 3004</t>
  </si>
  <si>
    <t>Central African Republic</t>
  </si>
  <si>
    <t>Boise, Idaho - 2907</t>
  </si>
  <si>
    <t>Chad</t>
  </si>
  <si>
    <t>Boston, Massachusetts - 0401</t>
  </si>
  <si>
    <t>Chile</t>
  </si>
  <si>
    <t>Bozeman Yellowstone User Fee Airport, Montana - 3386</t>
  </si>
  <si>
    <t>China</t>
  </si>
  <si>
    <t>Bridgeport, Connecticut - 0410</t>
  </si>
  <si>
    <t>Colombia</t>
  </si>
  <si>
    <t>Bridgewater, Maine - 0127</t>
  </si>
  <si>
    <t>Comoros</t>
  </si>
  <si>
    <t>Brownsville, Texas - 2301</t>
  </si>
  <si>
    <t>Brunswick, Georgia - 1701</t>
  </si>
  <si>
    <t>Costa Rica</t>
  </si>
  <si>
    <t>Buffalo, New York - 0901</t>
  </si>
  <si>
    <t>Croatia</t>
  </si>
  <si>
    <t>Burlington International Airport, Vermont - 0207</t>
  </si>
  <si>
    <t>Cuba</t>
  </si>
  <si>
    <t>Butte Airport, MT, Montana - 3305</t>
  </si>
  <si>
    <t>Cyprus</t>
  </si>
  <si>
    <t>Calais, Maine - 0115</t>
  </si>
  <si>
    <t>Calexico East - Class A, California - 2507</t>
  </si>
  <si>
    <t>Democratic Republic of the Congo</t>
  </si>
  <si>
    <t>Calexico West - Class A, California - 2503</t>
  </si>
  <si>
    <t>Denmark</t>
  </si>
  <si>
    <t>Cape Canaveral, Florida - 1816</t>
  </si>
  <si>
    <t>Djibouti</t>
  </si>
  <si>
    <t>Cape Vincent, New York - 706</t>
  </si>
  <si>
    <t>Dominica</t>
  </si>
  <si>
    <t>Capital Region International Airport Lansing, Michigan - 3883</t>
  </si>
  <si>
    <t>Dominican Republic</t>
  </si>
  <si>
    <t>Carbury, North Dakota - 3421</t>
  </si>
  <si>
    <t>Ecuador</t>
  </si>
  <si>
    <t>Centennial Airport, Colorado - 3384</t>
  </si>
  <si>
    <t>Egypt</t>
  </si>
  <si>
    <t>Champaign, Illinois - 3987</t>
  </si>
  <si>
    <t>El Salvador</t>
  </si>
  <si>
    <t>Champlain, New York - 0712</t>
  </si>
  <si>
    <t>Equatorial Guinea</t>
  </si>
  <si>
    <t>Charleston, South Carolina - 1601</t>
  </si>
  <si>
    <t>Eritrea</t>
  </si>
  <si>
    <t>Charleston, West Virginia - 1409</t>
  </si>
  <si>
    <t>Estonia</t>
  </si>
  <si>
    <t>Charlotte Amalie (Area Port of St. Thomas), Virgin Islands - 5101</t>
  </si>
  <si>
    <t>Charlotte, North Carolina - 1512</t>
  </si>
  <si>
    <t>Ethiopia</t>
  </si>
  <si>
    <t>Chattanooga, Tennessee - 2008</t>
  </si>
  <si>
    <t>Fiji</t>
  </si>
  <si>
    <t>Chicago, Illinois - 3901</t>
  </si>
  <si>
    <t>Finland</t>
  </si>
  <si>
    <t>Cincinnati, OH-Erlanger, KY, Kentucky - 4102</t>
  </si>
  <si>
    <t>France</t>
  </si>
  <si>
    <t>Cleveland, Ohio - 4101</t>
  </si>
  <si>
    <t>Gabon</t>
  </si>
  <si>
    <t>Columbia, South Carolina - 1604</t>
  </si>
  <si>
    <t>Gambia</t>
  </si>
  <si>
    <t>Columbus, New Mexico - 2406</t>
  </si>
  <si>
    <t>Georgia</t>
  </si>
  <si>
    <t>Columbus, Ohio - 4103</t>
  </si>
  <si>
    <t>Germany</t>
  </si>
  <si>
    <t>Conroe, Texas - 5382</t>
  </si>
  <si>
    <t>Ghana</t>
  </si>
  <si>
    <t>Coos Bay, Oregon - 2903</t>
  </si>
  <si>
    <t>Greece</t>
  </si>
  <si>
    <t>Corpus Christi, Texas - 5312</t>
  </si>
  <si>
    <t>Grenada</t>
  </si>
  <si>
    <t>Cruz Bay (St. John), Virgin Islands - 5102</t>
  </si>
  <si>
    <t>Guatemala</t>
  </si>
  <si>
    <t>Dallas/Ft. Worth, Texas - 5501</t>
  </si>
  <si>
    <t>Guinea</t>
  </si>
  <si>
    <t>Dalton Cache, Alaska - 3106</t>
  </si>
  <si>
    <t>Guinea-Bissau</t>
  </si>
  <si>
    <t>Davenport, IA-Moline and Rock Island, IL, Illinois - 3908</t>
  </si>
  <si>
    <t>Guyana</t>
  </si>
  <si>
    <t>Dayton, Ohio - 4104</t>
  </si>
  <si>
    <t>Haiti</t>
  </si>
  <si>
    <t>Daytona Beach International Airport (UFA), Florida - 1884</t>
  </si>
  <si>
    <t>Holy See</t>
  </si>
  <si>
    <t>Del Bonita, MT, Montana - 3322</t>
  </si>
  <si>
    <t>Honduras</t>
  </si>
  <si>
    <t>Del Rio, Texas - 2302</t>
  </si>
  <si>
    <t>Hungary</t>
  </si>
  <si>
    <t>Denver, Colorado - 3307</t>
  </si>
  <si>
    <t>Iceland</t>
  </si>
  <si>
    <t>Derby Line, Vermont - 0209</t>
  </si>
  <si>
    <t>India</t>
  </si>
  <si>
    <t>Des Moines, Iowa - 3513</t>
  </si>
  <si>
    <t>Indonesia</t>
  </si>
  <si>
    <t>Detroit Metropolitan Airport, Michigan - 3807</t>
  </si>
  <si>
    <t>Iran</t>
  </si>
  <si>
    <t>Detroit, Michigan - 3801</t>
  </si>
  <si>
    <t>Iraq</t>
  </si>
  <si>
    <t>Douglas, Arizona - 2601</t>
  </si>
  <si>
    <t>Ireland</t>
  </si>
  <si>
    <t>Duluth, MN and Superior, WI, Minnesota - 3510</t>
  </si>
  <si>
    <t>Israel</t>
  </si>
  <si>
    <t>Dunseith, North Dakota - 3422</t>
  </si>
  <si>
    <t>Italy</t>
  </si>
  <si>
    <t>Eagle County Regional Airport, Colorado - 3385</t>
  </si>
  <si>
    <t>Jamaica</t>
  </si>
  <si>
    <t>Eagle Pass, Texas - 2303</t>
  </si>
  <si>
    <t>Japan</t>
  </si>
  <si>
    <t>Eastport, ID, Idaho - 3302</t>
  </si>
  <si>
    <t>Jordan</t>
  </si>
  <si>
    <t>Eastport, Maine - 0103</t>
  </si>
  <si>
    <t>Kazakhstan</t>
  </si>
  <si>
    <t>El Paso, Texas - 2402</t>
  </si>
  <si>
    <t>Kenya</t>
  </si>
  <si>
    <t>Erie, Pennsylvania - 4106</t>
  </si>
  <si>
    <t>Kiribati</t>
  </si>
  <si>
    <t>Eureka, California - 2802</t>
  </si>
  <si>
    <t>Kuwait</t>
  </si>
  <si>
    <t>Evansville, IN, Indiana - 4116</t>
  </si>
  <si>
    <t>Kyrgyzstan</t>
  </si>
  <si>
    <t>Fairbanks, Alaska - 3111</t>
  </si>
  <si>
    <t>Fajardo, Puerto Rico - 4904</t>
  </si>
  <si>
    <t>Latvia</t>
  </si>
  <si>
    <t>Fall River (New Bedford), Massachusetts - 0407</t>
  </si>
  <si>
    <t>Lebanon</t>
  </si>
  <si>
    <t>Fargo - Hector International Airport, North Dakota - 3411</t>
  </si>
  <si>
    <t>Lesotho</t>
  </si>
  <si>
    <t>Fernandina Beach, Florida - 1805</t>
  </si>
  <si>
    <t>Liberia</t>
  </si>
  <si>
    <t>Fort Fairfield, Maine - 0107</t>
  </si>
  <si>
    <t>Libya</t>
  </si>
  <si>
    <t>Fort Kent, Maine - 0110</t>
  </si>
  <si>
    <t>Liechtenstein</t>
  </si>
  <si>
    <t>Fort Myers, Florida - 1822</t>
  </si>
  <si>
    <t>Lithuania</t>
  </si>
  <si>
    <t>Fort Wayne, Indiana - 4183</t>
  </si>
  <si>
    <t>Luxembourg</t>
  </si>
  <si>
    <t>Fortuna, North Dakota - 3417</t>
  </si>
  <si>
    <t>Madagascar</t>
  </si>
  <si>
    <t>Freeport, Texas - 5311</t>
  </si>
  <si>
    <t>Malawi</t>
  </si>
  <si>
    <t>Fresno (2803/2882), California - 2803</t>
  </si>
  <si>
    <t>Malaysia</t>
  </si>
  <si>
    <t>Friday Harbor - 3014</t>
  </si>
  <si>
    <t>Maldives</t>
  </si>
  <si>
    <t>Front Royal, Virginia - 1410</t>
  </si>
  <si>
    <t>Mali</t>
  </si>
  <si>
    <t>Gary, Indiana - 3905</t>
  </si>
  <si>
    <t>Malta</t>
  </si>
  <si>
    <t>Georgetown, South Carolina - 1602</t>
  </si>
  <si>
    <t>Marshall Islands</t>
  </si>
  <si>
    <t>Gloucester, Massachusetts - 0404</t>
  </si>
  <si>
    <t>Mauritania</t>
  </si>
  <si>
    <t>Gramercy, Louisiana - 2010</t>
  </si>
  <si>
    <t>Mauritius</t>
  </si>
  <si>
    <t>Grand Forks - Mark Andrews International Airport, North Dakota - 3427</t>
  </si>
  <si>
    <t>Mexico</t>
  </si>
  <si>
    <t>Grand Portage, Minnesota - 3613</t>
  </si>
  <si>
    <t>Micronesia</t>
  </si>
  <si>
    <t>Grand Rapids, Michigan - 3806</t>
  </si>
  <si>
    <t>Moldova</t>
  </si>
  <si>
    <t>Great Falls Airport, MT, Montana - 3304</t>
  </si>
  <si>
    <t>Monaco</t>
  </si>
  <si>
    <t>Green Bay, Wisconsin - 3703</t>
  </si>
  <si>
    <t>Mongolia</t>
  </si>
  <si>
    <t>Greensboro/Winston-Salem, North Carolina - 1502</t>
  </si>
  <si>
    <t>Montenegro</t>
  </si>
  <si>
    <t>Greenville-Spartanburg, South Carolina - 1603</t>
  </si>
  <si>
    <t>Morocco</t>
  </si>
  <si>
    <t>Gulfport, Mississippi - 1902</t>
  </si>
  <si>
    <t>Mozambique</t>
  </si>
  <si>
    <t>Hagatna, Guam, Guam - 3207</t>
  </si>
  <si>
    <t>Hannah, North Dakota - 3408</t>
  </si>
  <si>
    <t>Namibia</t>
  </si>
  <si>
    <t>Hansboro, North Dakota - 3415</t>
  </si>
  <si>
    <t>Nauru</t>
  </si>
  <si>
    <t>Harlingen Airport (Valley International Airport) – 2383</t>
  </si>
  <si>
    <t>Nepal</t>
  </si>
  <si>
    <t>Harrisburg, Pennsylvania - 1109</t>
  </si>
  <si>
    <t>Netherlands</t>
  </si>
  <si>
    <t>Hartford, Connecticut - 0411</t>
  </si>
  <si>
    <t>New Zealand</t>
  </si>
  <si>
    <t>Helena Airport, Montana - 3348</t>
  </si>
  <si>
    <t>Nicaragua</t>
  </si>
  <si>
    <t>Hidalgo, Texas - 2305</t>
  </si>
  <si>
    <t>Niger</t>
  </si>
  <si>
    <t>Highgate Springs, Vermont - 0212</t>
  </si>
  <si>
    <t>Nigeria</t>
  </si>
  <si>
    <t>Hillsboro, Oregon - 2983</t>
  </si>
  <si>
    <t>Hilo, Hawaii - 3202</t>
  </si>
  <si>
    <t>North Macedonia</t>
  </si>
  <si>
    <t>Honolulu International Airport, Hawaii - 3205</t>
  </si>
  <si>
    <t>Norway</t>
  </si>
  <si>
    <t>Honolulu, Hawaii - 3201</t>
  </si>
  <si>
    <t>Oman</t>
  </si>
  <si>
    <t>Houlton, Maine - 0106</t>
  </si>
  <si>
    <t>Pakistan</t>
  </si>
  <si>
    <t>Houston Airport, Texas - 5309</t>
  </si>
  <si>
    <t>Palau</t>
  </si>
  <si>
    <t>Houston Seaport, Texas - 5301</t>
  </si>
  <si>
    <t>Palestine State</t>
  </si>
  <si>
    <t>Huntsville, Alabama - 1910</t>
  </si>
  <si>
    <t>Panama</t>
  </si>
  <si>
    <t>Indianapolis, Indiana - 4110</t>
  </si>
  <si>
    <t>Papua New Guinea</t>
  </si>
  <si>
    <t>International Falls, Minnesota - 3604</t>
  </si>
  <si>
    <t>Paraguay</t>
  </si>
  <si>
    <t>Jackman, Maine - 0104</t>
  </si>
  <si>
    <t>Peru</t>
  </si>
  <si>
    <t>John F. Kennedy International Airport, New York - 4701</t>
  </si>
  <si>
    <t>Philippines</t>
  </si>
  <si>
    <t>Jonesport (Calais), Maine - 0122</t>
  </si>
  <si>
    <t>Poland</t>
  </si>
  <si>
    <t>Juneau, Alaska - 3101</t>
  </si>
  <si>
    <t>Portugal</t>
  </si>
  <si>
    <t>Kahului, Hawaii - 3203</t>
  </si>
  <si>
    <t>Qatar</t>
  </si>
  <si>
    <t>Kalispell Airport, MT, Montana - 3324</t>
  </si>
  <si>
    <t>Romania</t>
  </si>
  <si>
    <t>Kansas City, Missouri - 4501</t>
  </si>
  <si>
    <t>Kenneth G. Ward Memorial Lynden Port of Entry</t>
  </si>
  <si>
    <t>Rwanda</t>
  </si>
  <si>
    <t>Ketchikan, Alaska - 3102</t>
  </si>
  <si>
    <t>Saint Kitts and Nevis</t>
  </si>
  <si>
    <t>Key West, Florida - 5202</t>
  </si>
  <si>
    <t>Saint Lucia</t>
  </si>
  <si>
    <t>Knoxville, Tennessee - 2016</t>
  </si>
  <si>
    <t>Saint Vincent and the Grenadines</t>
  </si>
  <si>
    <t>Kodiak, Alaska - 3127</t>
  </si>
  <si>
    <t>Samoa</t>
  </si>
  <si>
    <t>Kona, Hawaii - 3206</t>
  </si>
  <si>
    <t>San Marino</t>
  </si>
  <si>
    <t>Lake Charles, Louisiana - 2017</t>
  </si>
  <si>
    <t>Sao Tome and Principe</t>
  </si>
  <si>
    <t>Lakeland Linder Airport, Florida - 1881</t>
  </si>
  <si>
    <t>Saudi Arabia</t>
  </si>
  <si>
    <t>Lancaster, Minnesota - 3430</t>
  </si>
  <si>
    <t>Senegal</t>
  </si>
  <si>
    <t>Laredo, Texas - 2304</t>
  </si>
  <si>
    <t>Serbia</t>
  </si>
  <si>
    <t>Las Vegas, Nevada - 2722</t>
  </si>
  <si>
    <t>Seychelles</t>
  </si>
  <si>
    <t>Lawrence (Gloucester), Massachusetts - 0416</t>
  </si>
  <si>
    <t>Sierra Leone</t>
  </si>
  <si>
    <t>Leesburg International Airport (UFA), Florida - 1887</t>
  </si>
  <si>
    <t>Singapore</t>
  </si>
  <si>
    <t>Lexington, Kentucky - 4184</t>
  </si>
  <si>
    <t>Slovakia</t>
  </si>
  <si>
    <t>Limestone, Maine - 0118</t>
  </si>
  <si>
    <t>Slovenia</t>
  </si>
  <si>
    <t>Little Rock-North Little Rock, Arkansas - 2003</t>
  </si>
  <si>
    <t>Solomon Islands</t>
  </si>
  <si>
    <t>Logan Airport, Massachusetts - 0417</t>
  </si>
  <si>
    <t>Somalia</t>
  </si>
  <si>
    <t>Longview, Washington - 2905</t>
  </si>
  <si>
    <t>South Africa</t>
  </si>
  <si>
    <t>Los Angeles International Airport-Cargo Operations, California - 2720</t>
  </si>
  <si>
    <t>Los Angeles/Long Beach Seaport, California - 2704</t>
  </si>
  <si>
    <t>South Sudan</t>
  </si>
  <si>
    <t>Louisville, Kentucky - 4115</t>
  </si>
  <si>
    <t>Spain</t>
  </si>
  <si>
    <t>Lubbock, Texas - 5503</t>
  </si>
  <si>
    <t>Sri Lanka</t>
  </si>
  <si>
    <t>Luis Munoz Marin International Airport, Puerto Rico - 4913</t>
  </si>
  <si>
    <t>Sudan</t>
  </si>
  <si>
    <t>Lukeville, Arizona - 2602</t>
  </si>
  <si>
    <t>Suriname</t>
  </si>
  <si>
    <t>Madawaska, Maine - 0109</t>
  </si>
  <si>
    <t>Sweden</t>
  </si>
  <si>
    <t>Maida, North Dakota - 3416</t>
  </si>
  <si>
    <t>Switzerland</t>
  </si>
  <si>
    <t>Manchester (User Fee Airport), New Hampshire - 0182</t>
  </si>
  <si>
    <t>Mascoutah/ MidAmerica St. Louis, Illinois - 4581</t>
  </si>
  <si>
    <t>Tajikistan</t>
  </si>
  <si>
    <t>Massena, New York - 0704</t>
  </si>
  <si>
    <t>Tanzania</t>
  </si>
  <si>
    <t>Mayaguez, Puerto Rico - 4907</t>
  </si>
  <si>
    <t>Thailand</t>
  </si>
  <si>
    <t>McKinney, Texas - 5585</t>
  </si>
  <si>
    <t>Timor-Leste</t>
  </si>
  <si>
    <t>Melbourne International Airport (UFA), Florida - 1885</t>
  </si>
  <si>
    <t>Togo</t>
  </si>
  <si>
    <t>Memphis, Tennessee - 2006</t>
  </si>
  <si>
    <t>Tonga</t>
  </si>
  <si>
    <t>Miami International Airport, Florida - 5206</t>
  </si>
  <si>
    <t>Trinidad and Tobago</t>
  </si>
  <si>
    <t>Miami Seaport, Florida - 5201</t>
  </si>
  <si>
    <t>Tunisia</t>
  </si>
  <si>
    <t>Midland, Texas - 5582</t>
  </si>
  <si>
    <t>Turkey</t>
  </si>
  <si>
    <t>Milwaukee, Wisconsin - 3701</t>
  </si>
  <si>
    <t>Turkmenistan</t>
  </si>
  <si>
    <t>Minneapolis, Minnesota - 3501</t>
  </si>
  <si>
    <t>Tuvalu</t>
  </si>
  <si>
    <t>Minot - Minot International Airport, North Dakota - 3434</t>
  </si>
  <si>
    <t>Uganda</t>
  </si>
  <si>
    <t>Mobile (Including Theodore), Alabama - 1901</t>
  </si>
  <si>
    <t>Ukraine</t>
  </si>
  <si>
    <t>Morehead City - Beaufort, North Carolina - 1511</t>
  </si>
  <si>
    <t>United Arab Emirates</t>
  </si>
  <si>
    <t>Morgan City, Louisiana - 2001</t>
  </si>
  <si>
    <t>Morgan, MT, Montana - 3319</t>
  </si>
  <si>
    <t>Morristown Airport, New Jersey - 4681</t>
  </si>
  <si>
    <t>Uruguay</t>
  </si>
  <si>
    <t>Myrtle Beach International Airport, South Carolina - 1681</t>
  </si>
  <si>
    <t>Uzbekistan</t>
  </si>
  <si>
    <t>Naco, Arizona - 2603</t>
  </si>
  <si>
    <t>Vanuatu</t>
  </si>
  <si>
    <t>Naples, Florida - 1880</t>
  </si>
  <si>
    <t>Venezuela</t>
  </si>
  <si>
    <t>Nashville, Tennessee - 2007</t>
  </si>
  <si>
    <t>Natrona County Airport, Wyoming - 3332</t>
  </si>
  <si>
    <t>Yemen</t>
  </si>
  <si>
    <t>Nawiliwili-Port Allen, Hawaii - 3204</t>
  </si>
  <si>
    <t>Zambia</t>
  </si>
  <si>
    <t>Neche, North Dakota - 3404</t>
  </si>
  <si>
    <t>Zimbabwe</t>
  </si>
  <si>
    <t>New Bedford, Massachusetts - 0405</t>
  </si>
  <si>
    <t>New Haven, Connecticut - 0412</t>
  </si>
  <si>
    <t>New London, Connecticut - 0413</t>
  </si>
  <si>
    <t>New Orleans, Louisiana - 2002</t>
  </si>
  <si>
    <t>New River Valley Airport, Virginia - 1412</t>
  </si>
  <si>
    <t>New York/Newark, New Jersey - 4601</t>
  </si>
  <si>
    <t>Newport, Oregon - 2902</t>
  </si>
  <si>
    <t>Newport, Rhode Island - 0501</t>
  </si>
  <si>
    <t>Nogales, Arizona - 2604</t>
  </si>
  <si>
    <t>Nome, Alaska - 3128</t>
  </si>
  <si>
    <t>Noonan, North Dakota - 3420</t>
  </si>
  <si>
    <t>Norfolk-Newport News, Virginia - 1401</t>
  </si>
  <si>
    <t>Northgate, North Dakota - 3406</t>
  </si>
  <si>
    <t>Norton, Vermont - 0211</t>
  </si>
  <si>
    <t>Ogdensburg, New York - 0701</t>
  </si>
  <si>
    <t>Oklahoma City, Oklahoma - 5504</t>
  </si>
  <si>
    <t>Omaha, Nebraska - 3512</t>
  </si>
  <si>
    <t>Ontario Airport, California - 2721</t>
  </si>
  <si>
    <t>Opheim, MT, Montana - 3317</t>
  </si>
  <si>
    <t>Orlando Executive Airport (UFA), Florida - 1888</t>
  </si>
  <si>
    <t>Orlando International Airport, Florida - 1808</t>
  </si>
  <si>
    <t>Orlando Sanford International Airport, Florida - 1809</t>
  </si>
  <si>
    <t>Oroville, WA, Washington - 3019</t>
  </si>
  <si>
    <t>Otay Mesa, California - 2506</t>
  </si>
  <si>
    <t>Palm Springs, California - 2781</t>
  </si>
  <si>
    <t>Panama City, Florida - 1818</t>
  </si>
  <si>
    <t>Pascagoula, Mississippi - 1903</t>
  </si>
  <si>
    <t>Pembina - (Area Port), North Dakota - 3401</t>
  </si>
  <si>
    <t>Pensacola, Florida, Florida - 1819</t>
  </si>
  <si>
    <t>Peoria, Illinois - 3902</t>
  </si>
  <si>
    <t>Perth Amboy, New Jersey - 4602</t>
  </si>
  <si>
    <t>Philadelphia, Pennsylvania - 1101</t>
  </si>
  <si>
    <t>Phoenix, Arizona - 2605</t>
  </si>
  <si>
    <t>Phoenix-Mesa Gateway Airport, Arizona - 2682</t>
  </si>
  <si>
    <t>Piegan, MT, Montana - 3316</t>
  </si>
  <si>
    <t>Pinecreek, Minnesota - 3425</t>
  </si>
  <si>
    <t>Pittsburgh, Pennsylvania - 1104</t>
  </si>
  <si>
    <t>Plymouth (New Bedford), Massachusetts - 0406</t>
  </si>
  <si>
    <t>Ponce, Puerto Rico - 4908</t>
  </si>
  <si>
    <t>Port Arthur-Beaumont, Texas - 2101</t>
  </si>
  <si>
    <t>Port Everglades/Fort Lauderdale, Florida - 5203</t>
  </si>
  <si>
    <t>Port Hueneme, California - 2713</t>
  </si>
  <si>
    <t>Port Huron, Michigan - 3802</t>
  </si>
  <si>
    <t>Port Lavaca-Point Comfort, Texas - 5313</t>
  </si>
  <si>
    <t>Port Manatee, Florida - 1821</t>
  </si>
  <si>
    <t>Port of Washington-Dulles, Virginia - 5401</t>
  </si>
  <si>
    <t>Portal, North Dakota - 3403</t>
  </si>
  <si>
    <t>Porthill, ID, Idaho - 3308</t>
  </si>
  <si>
    <t>Portland, Maine - 0101</t>
  </si>
  <si>
    <t>Portland, Oregon - 2904</t>
  </si>
  <si>
    <t>Portsmouth, New Hampshire - 0131</t>
  </si>
  <si>
    <t>Presidio, Texas - 2403</t>
  </si>
  <si>
    <t>Progreso, Texas - 2309</t>
  </si>
  <si>
    <t>Providence, Rhode Island - 0502</t>
  </si>
  <si>
    <t>Racine, Wisconsin - 3708</t>
  </si>
  <si>
    <t>Raleigh-Durham, North Carolina - 1503</t>
  </si>
  <si>
    <t>Raymond, Montana - 3301</t>
  </si>
  <si>
    <t>Reno, Nevada - 2833</t>
  </si>
  <si>
    <t>Richford, Vermont - 0203</t>
  </si>
  <si>
    <t>Richmond - Petersburg, Virginia - 1404</t>
  </si>
  <si>
    <t>Rio Grande City, Texas - 2307</t>
  </si>
  <si>
    <t>Rochester, Minnesota - 3581</t>
  </si>
  <si>
    <t>Rochester, New York - 0903</t>
  </si>
  <si>
    <t>Rockford, Illinois - 3909</t>
  </si>
  <si>
    <t>Rockland (Belfast), Maine - 0121</t>
  </si>
  <si>
    <t>Rocky Mountain Metropolitan Airport, Colorado - 3383</t>
  </si>
  <si>
    <t>Rogers Airport, Arkansas - 2084</t>
  </si>
  <si>
    <t>Roma, Texas - 2310</t>
  </si>
  <si>
    <t>Rome, New York - 0982</t>
  </si>
  <si>
    <t>Roosville, Montana - 3318</t>
  </si>
  <si>
    <t>Roseau, Minnesota - 3426</t>
  </si>
  <si>
    <t>Rota, Northern Mariana Islands - 3213</t>
  </si>
  <si>
    <t>Sabine, Texas - 2102</t>
  </si>
  <si>
    <t>Sacramento, California - 2835</t>
  </si>
  <si>
    <t>Saginaw/Bay City/Flint, Michigan - 3804</t>
  </si>
  <si>
    <t>Saint Croix, Virgin Islands - 5104</t>
  </si>
  <si>
    <t>Saint John, North Dakota - 3405</t>
  </si>
  <si>
    <t>Saipan, Northern Mariana Islands - 3211</t>
  </si>
  <si>
    <t>Salem (Gloucester), Massachusetts - 0408</t>
  </si>
  <si>
    <t>Salt Lake City, Utah - 3303</t>
  </si>
  <si>
    <t>San Antonio, Texas - 5507</t>
  </si>
  <si>
    <t>San Bernardino International Airport, California - 2782</t>
  </si>
  <si>
    <t>San Diego, California - 2501</t>
  </si>
  <si>
    <t>San Francisco International Airport, California - 2801</t>
  </si>
  <si>
    <t>San Francisco, California - 2809</t>
  </si>
  <si>
    <t>San Jose International Airport, California - 2834</t>
  </si>
  <si>
    <t>San Juan, PR (Area Port), Puerto Rico - 4909</t>
  </si>
  <si>
    <t>San Luis, Arizona - 2608</t>
  </si>
  <si>
    <t>San Ysidro - Class A, California - 2504</t>
  </si>
  <si>
    <t>Santa Teresa, New Mexico - 2408</t>
  </si>
  <si>
    <t>Sarasota, Florida - 1883</t>
  </si>
  <si>
    <t>Sarles, North Dakota - 3409</t>
  </si>
  <si>
    <t>Sasabe, Arizona - 2606</t>
  </si>
  <si>
    <t>Sault Sainte Marie, Michigan - 3803</t>
  </si>
  <si>
    <t>Savannah, Georgia - 1703</t>
  </si>
  <si>
    <t>Scobey, MT, Montana - 3309</t>
  </si>
  <si>
    <t>Scottsdale Airport, Arizona - 2681</t>
  </si>
  <si>
    <t>Seattle, Washington - 3001</t>
  </si>
  <si>
    <t>Sherwood, North Dakota - 3414</t>
  </si>
  <si>
    <t>Shreveport-Bossier City, Louisiana - 2018</t>
  </si>
  <si>
    <t>Sioux Falls Regional Airport - Joe Foss Field, South Dakota - 3502</t>
  </si>
  <si>
    <t>Sitka, Alaska - 3115</t>
  </si>
  <si>
    <t>Skagway, Alaska - 3103</t>
  </si>
  <si>
    <t>South Texas International Airport at Edinburg - 2381</t>
  </si>
  <si>
    <t>Spirit of St. Louis Airport, Missouri - 4506</t>
  </si>
  <si>
    <t>Springfield, Massachusetts - 0402</t>
  </si>
  <si>
    <t>Springfield, Missouri - 4505</t>
  </si>
  <si>
    <t>St. Albans, Vermont - 0201</t>
  </si>
  <si>
    <t>St. Augustine, Florida - 1889</t>
  </si>
  <si>
    <t>St. Louis, Missouri - 4503</t>
  </si>
  <si>
    <t>St. Petersburg, Florida - 1814</t>
  </si>
  <si>
    <t>Sugarland, Texas - 5381</t>
  </si>
  <si>
    <t>Sumas, Washington - 3009</t>
  </si>
  <si>
    <t>Syracuse, New York - 0906</t>
  </si>
  <si>
    <t>Tacoma, Washington, Washington - 3002</t>
  </si>
  <si>
    <t>Tecate - Class A, California - 2505</t>
  </si>
  <si>
    <t>Tinian, Northern Mariana Islands - 3212</t>
  </si>
  <si>
    <t>Toledo-Sandusky-Port Clinton, Ohio - 4105</t>
  </si>
  <si>
    <t>Tornillo, Texas - 2404</t>
  </si>
  <si>
    <t>Tri-Cities, Tennessee - 2027</t>
  </si>
  <si>
    <t>Trout River, New York - 0715</t>
  </si>
  <si>
    <t>Tucson, Arizona - 2609</t>
  </si>
  <si>
    <t>Tulsa, Oklahoma - 5505</t>
  </si>
  <si>
    <t>Turner, MT, Montana - 3306</t>
  </si>
  <si>
    <t>Valdez, Alaska - 3107</t>
  </si>
  <si>
    <t>Van Buren, Maine - 0108</t>
  </si>
  <si>
    <t>Vanceboro, Maine - 0105</t>
  </si>
  <si>
    <t>Vicksburg, Mississippi - 2015</t>
  </si>
  <si>
    <t>Victorville - S. California Logistics Airport, California - 2783</t>
  </si>
  <si>
    <t>Walhalla, North Dakota - 3407</t>
  </si>
  <si>
    <t>Warroad, Minnesota - 3423</t>
  </si>
  <si>
    <t>Waukegan, Illinois - 3981</t>
  </si>
  <si>
    <t>West Chicago, Illinois - 3984</t>
  </si>
  <si>
    <t>West Palm Beach, Florida - 5204</t>
  </si>
  <si>
    <t>Westhope, North Dakota - 3419</t>
  </si>
  <si>
    <t>Wheeling, Illinois - 3983</t>
  </si>
  <si>
    <t>Whitlash, Montana - 3321</t>
  </si>
  <si>
    <t>Wichita, Kansas - 4504</t>
  </si>
  <si>
    <t>Wild Horse, MT, Montana - 3323</t>
  </si>
  <si>
    <t>Williston Basin International Airport, Williston, ND - 3433</t>
  </si>
  <si>
    <t>Willow Creek, Montana - 3325</t>
  </si>
  <si>
    <t>Wilmington, Delaware - 1103</t>
  </si>
  <si>
    <t>Wilmington, North Carolina - 1501</t>
  </si>
  <si>
    <t>Worcester, Massachusetts - 0403</t>
  </si>
  <si>
    <t>Wrangell, Alaska - 3105</t>
  </si>
  <si>
    <t>[Port of Exit]</t>
  </si>
  <si>
    <t>[County_1]</t>
  </si>
  <si>
    <t>HFC</t>
  </si>
  <si>
    <t>Section 2 - Export Information</t>
  </si>
  <si>
    <t>Bermuda</t>
  </si>
  <si>
    <t>British Virgin Islands</t>
  </si>
  <si>
    <t>Brunei Darussalam</t>
  </si>
  <si>
    <t>Congo (Brazzaville)</t>
  </si>
  <si>
    <t>Cook Islands</t>
  </si>
  <si>
    <t>Cote d'Ivoire</t>
  </si>
  <si>
    <t>Czech Republic</t>
  </si>
  <si>
    <t>Hong Kong</t>
  </si>
  <si>
    <t>Lao People's Democratic Republic</t>
  </si>
  <si>
    <t>Myanmar</t>
  </si>
  <si>
    <t>New Caledonia</t>
  </si>
  <si>
    <t>Niue</t>
  </si>
  <si>
    <t>North Korea (Democratic People's Republic of Korea)</t>
  </si>
  <si>
    <t>Russian Federation</t>
  </si>
  <si>
    <t>South Korea (Republic of Korea)</t>
  </si>
  <si>
    <t>Eswatini</t>
  </si>
  <si>
    <t>Syria (Syrian Arab Republic)</t>
  </si>
  <si>
    <t>Tahiti</t>
  </si>
  <si>
    <t>Taiwan</t>
  </si>
  <si>
    <t>United Kingdom of Great Britain and Northern Ireland</t>
  </si>
  <si>
    <t>Viet Nam</t>
  </si>
  <si>
    <t>Date of Export
§84.31(d)(1)(iv)</t>
  </si>
  <si>
    <t>Port of Exit
§84.31(d)(1)(iv)</t>
  </si>
  <si>
    <t>Recipient Company
§84.31(d)(1)(i)</t>
  </si>
  <si>
    <t>Recipient Company Address
§84.31(d)(1)(i)</t>
  </si>
  <si>
    <t>Recipient Company City
§84.31(d)(1)(i)</t>
  </si>
  <si>
    <t>Recipient Company Country
§84.31(d)(1)(v)</t>
  </si>
  <si>
    <t>HTS Code
§84.31(d)(1)(vi)</t>
  </si>
  <si>
    <t>Intended Use
§84.31(d)(1)(vii)</t>
  </si>
  <si>
    <t>[Intended_Use]</t>
  </si>
  <si>
    <t>Used</t>
  </si>
  <si>
    <t>Reclaimed</t>
  </si>
  <si>
    <t>Recycled</t>
  </si>
  <si>
    <t>Quantity of Inventory
(kg)
§84.31(d)(1)(viii)</t>
  </si>
  <si>
    <t>Section 1 - Company Identification</t>
  </si>
  <si>
    <t>Instructions: Complete the following company information.</t>
  </si>
  <si>
    <t>Company Name:</t>
  </si>
  <si>
    <t>Employer Identification Number (EIN):</t>
  </si>
  <si>
    <t>New</t>
  </si>
  <si>
    <t xml:space="preserve"> HFC End-of-Year Inventory</t>
  </si>
  <si>
    <t>Instructions: Provide the following information for each HFC export shipment that took place during the quarter. If no HFCs were exported, the table may be left blank. As a reminder, if HFCs were exported for second party transformation or second party destruction, the invoice or sales agreement containing language similar to the transformation verifications that importers use, or destruction verifications showing that the purchaser or recipient intends to destroy the HFCs must be provided to EPA along with the submission of this report. §84.31(d)(1)(vii)</t>
  </si>
  <si>
    <t>Transaction Type
§84.31(d)(1)(iii)</t>
  </si>
  <si>
    <t>Other</t>
  </si>
  <si>
    <t>Instructions: The values in the table below are calculated based on data entered in Section 2. If the totals appear to be incorrect, please return to Section 2 to review your data.</t>
  </si>
  <si>
    <t>Total Quantity Exported
(kg)</t>
  </si>
  <si>
    <t>HFC Exported</t>
  </si>
  <si>
    <t>Were HFCs exported during the reporting quarter?</t>
  </si>
  <si>
    <t>EPA may request additional information or ask follow up questions to verify the accuracy of this submission and supporting documentation, including pursuant to CAA section 114 as authorized under the AIM Act.</t>
  </si>
  <si>
    <t>Shipment Reference Number</t>
  </si>
  <si>
    <t>Country to which the HFCs were Exported
§84.17(d)(1)(v)</t>
  </si>
  <si>
    <t>HFC or HFC Blend Exported
§84.31(d)(1)(iii)</t>
  </si>
  <si>
    <t>Quantity of HFC or HFC Blend Exported
(kg)
§84.31(d)(1)(iii)</t>
  </si>
  <si>
    <t>9a</t>
  </si>
  <si>
    <t>9b</t>
  </si>
  <si>
    <t>9c</t>
  </si>
  <si>
    <t>9d</t>
  </si>
  <si>
    <t>9e</t>
  </si>
  <si>
    <t>9f</t>
  </si>
  <si>
    <t>Export Summary</t>
  </si>
  <si>
    <t>[Transaction_Type]</t>
  </si>
  <si>
    <t>HFC Allocation Rule Reporting HelpDesk</t>
  </si>
  <si>
    <t>AIM Act Paperwork Reduction Act Burden</t>
  </si>
  <si>
    <t>Company ID:</t>
  </si>
  <si>
    <t>This collection of information is approved by OMB under the Paperwork Reduction Act, 44 U.S.C. 3501 et seq. (OMB Control No. 2060-0734). Responses to this collection of information are mandatory (40 CFR 84.31). An agency may not conduct or sponsor, and a person is not required to respond to, a collection of information unless it displays a currently valid OMB control number. The public reporting and recordkeeping burden for this collection of information is estimated to be 16 hours per response. Send comments on the Agency’s need for this information, the accuracy of the provided burden estimates and any suggested methods for minimizing respondent burden including through the use of automated collection techniques to the Director, Regulatory Support Division, U.S. Environmental Protection Agency (2821T), 1200 Pennsylvania Ave., NW, Washington, D.C. 20460. Include the OMB control number in any correspondence. Do not send the completed form to this address.</t>
  </si>
  <si>
    <t>OMB Control Number: 2060-0734</t>
  </si>
  <si>
    <t>Expiration Date: 12/31/2024</t>
  </si>
  <si>
    <t>EPA Form # 5900-548</t>
  </si>
  <si>
    <t>Complete and submit an HFC Exporter Quarterly Report if your company exports HFCs. Section 1 must be completed prior to submission. Section 2 must be completed if your company exported HFCs during the reporting quarter; if no HFCs were exported during the quarter, Section 2 may be left blank. Section 3 is automatically populated based on data entered in Section 2. Section 4 must be completed if your company is reporting quarter 4 activity.</t>
  </si>
  <si>
    <t>Blend Information</t>
  </si>
  <si>
    <t>HFC Exported (1)</t>
  </si>
  <si>
    <t>HFC Composition of Blend (1)
(%)</t>
  </si>
  <si>
    <t>HFC Exported (2)</t>
  </si>
  <si>
    <t>HFC Composition of Blend (2)
(%)</t>
  </si>
  <si>
    <t>HFC Exported (3)</t>
  </si>
  <si>
    <t>HFC Composition of Blend (3)
(%)</t>
  </si>
  <si>
    <t>[Common_Name_2]</t>
  </si>
  <si>
    <t>Section 3 - Quarterly Export Summary</t>
  </si>
  <si>
    <t>Section 4 - End-of-Year Inventory</t>
  </si>
  <si>
    <t>Section 3 - Export Summary</t>
  </si>
  <si>
    <t>Oakland, California - 2811</t>
  </si>
  <si>
    <t>Transhipment</t>
  </si>
  <si>
    <t>HFC Exported (4)</t>
  </si>
  <si>
    <t>HFC Composition of Blend (4)
(%)</t>
  </si>
  <si>
    <t>HFC Exported (5)</t>
  </si>
  <si>
    <t>HFC Composition of Blend (5)
(%)</t>
  </si>
  <si>
    <t>9g</t>
  </si>
  <si>
    <t>9h</t>
  </si>
  <si>
    <t>9i</t>
  </si>
  <si>
    <t>9j</t>
  </si>
  <si>
    <t>Port of Long Beach, California - 2709</t>
  </si>
  <si>
    <t>Other HFC Blend</t>
  </si>
  <si>
    <t>R-401A</t>
  </si>
  <si>
    <t>R-401B</t>
  </si>
  <si>
    <t>R-401C</t>
  </si>
  <si>
    <t>R-402A</t>
  </si>
  <si>
    <t>R-402B</t>
  </si>
  <si>
    <t>R-404A</t>
  </si>
  <si>
    <t>R-405A</t>
  </si>
  <si>
    <t>R-407A</t>
  </si>
  <si>
    <t>R-407B</t>
  </si>
  <si>
    <t>R-407C</t>
  </si>
  <si>
    <t>R-407D</t>
  </si>
  <si>
    <t>R-407E</t>
  </si>
  <si>
    <t>R-407F</t>
  </si>
  <si>
    <t>R-407G</t>
  </si>
  <si>
    <t>R-407H</t>
  </si>
  <si>
    <t>R-407I</t>
  </si>
  <si>
    <t>R-408A</t>
  </si>
  <si>
    <t>R-410A</t>
  </si>
  <si>
    <t>R-410B</t>
  </si>
  <si>
    <t>R-411A</t>
  </si>
  <si>
    <t>R-411B</t>
  </si>
  <si>
    <t>R-413A</t>
  </si>
  <si>
    <t>R-415A</t>
  </si>
  <si>
    <t>R-415B</t>
  </si>
  <si>
    <t>R-416A</t>
  </si>
  <si>
    <t>R-417A</t>
  </si>
  <si>
    <t>R-417B</t>
  </si>
  <si>
    <t>R-417C</t>
  </si>
  <si>
    <t>R-418A</t>
  </si>
  <si>
    <t>R-419A</t>
  </si>
  <si>
    <t>R-419B</t>
  </si>
  <si>
    <t>R-420A</t>
  </si>
  <si>
    <t>R-421A</t>
  </si>
  <si>
    <t>R-421B</t>
  </si>
  <si>
    <t>R-422A</t>
  </si>
  <si>
    <t>R-422B</t>
  </si>
  <si>
    <t>R-422C</t>
  </si>
  <si>
    <t>R-422D</t>
  </si>
  <si>
    <t>R-422E</t>
  </si>
  <si>
    <t>R-423A</t>
  </si>
  <si>
    <t>R-424A</t>
  </si>
  <si>
    <t>R-425A</t>
  </si>
  <si>
    <t>R-426A</t>
  </si>
  <si>
    <t>R-427A</t>
  </si>
  <si>
    <t>R-427C</t>
  </si>
  <si>
    <t>R-428A</t>
  </si>
  <si>
    <t>R-429A</t>
  </si>
  <si>
    <t>R-430A</t>
  </si>
  <si>
    <t>R-431A</t>
  </si>
  <si>
    <t>R-434A</t>
  </si>
  <si>
    <t>R-435A</t>
  </si>
  <si>
    <t>R-437A</t>
  </si>
  <si>
    <t>R-438A</t>
  </si>
  <si>
    <t>R-439A</t>
  </si>
  <si>
    <t>R-440A</t>
  </si>
  <si>
    <t>R-442A</t>
  </si>
  <si>
    <t>R-444A</t>
  </si>
  <si>
    <t>R-444B</t>
  </si>
  <si>
    <t>R-445A</t>
  </si>
  <si>
    <t>R-446A</t>
  </si>
  <si>
    <t>R-447A</t>
  </si>
  <si>
    <t>R-447B</t>
  </si>
  <si>
    <t>R-448A</t>
  </si>
  <si>
    <t>R-448B</t>
  </si>
  <si>
    <t>R-449A</t>
  </si>
  <si>
    <t>R-449B</t>
  </si>
  <si>
    <t>R-449C</t>
  </si>
  <si>
    <t>R-450A</t>
  </si>
  <si>
    <t>R-451A</t>
  </si>
  <si>
    <t>R-451B</t>
  </si>
  <si>
    <t>R-452A</t>
  </si>
  <si>
    <t>R-452B</t>
  </si>
  <si>
    <t>R-452C</t>
  </si>
  <si>
    <t>R-453A</t>
  </si>
  <si>
    <t>R-454A</t>
  </si>
  <si>
    <t>R-454B</t>
  </si>
  <si>
    <t>R-454C</t>
  </si>
  <si>
    <t>R-455A</t>
  </si>
  <si>
    <t>R-456A</t>
  </si>
  <si>
    <t>R-457A</t>
  </si>
  <si>
    <t>R-457B</t>
  </si>
  <si>
    <t>R-458A</t>
  </si>
  <si>
    <t>R-459A</t>
  </si>
  <si>
    <t>R-459B</t>
  </si>
  <si>
    <t>R-460A</t>
  </si>
  <si>
    <t>R-460B</t>
  </si>
  <si>
    <t>R-460C</t>
  </si>
  <si>
    <t>R-461A</t>
  </si>
  <si>
    <t>R-462A</t>
  </si>
  <si>
    <t>R-463A</t>
  </si>
  <si>
    <t>R-464A</t>
  </si>
  <si>
    <t>R-465A</t>
  </si>
  <si>
    <t>R-466A</t>
  </si>
  <si>
    <t>R-467A</t>
  </si>
  <si>
    <t>R-468A</t>
  </si>
  <si>
    <t>R-469A</t>
  </si>
  <si>
    <t>R-470A</t>
  </si>
  <si>
    <t>R-470B</t>
  </si>
  <si>
    <t>R-471A</t>
  </si>
  <si>
    <t>R-472A</t>
  </si>
  <si>
    <t>R-473A</t>
  </si>
  <si>
    <t>R-500</t>
  </si>
  <si>
    <t>R-503</t>
  </si>
  <si>
    <t>R-504</t>
  </si>
  <si>
    <t>R-507</t>
  </si>
  <si>
    <t>R-507A</t>
  </si>
  <si>
    <t>R-508A</t>
  </si>
  <si>
    <t>R-508B</t>
  </si>
  <si>
    <t>R-512A</t>
  </si>
  <si>
    <t>R-513A</t>
  </si>
  <si>
    <t>R-513B</t>
  </si>
  <si>
    <t>R-515A</t>
  </si>
  <si>
    <t>R-515B</t>
  </si>
  <si>
    <t>R-516A</t>
  </si>
  <si>
    <t>HFC Blends</t>
  </si>
  <si>
    <t>Total</t>
  </si>
  <si>
    <t>Recipient Company Province</t>
  </si>
  <si>
    <t>Recipient Company Postal Code</t>
  </si>
  <si>
    <t>Instructions: Provide the quantity of each HFC (including HFCs contained in non-refrigerant blends that aren’t listed in the dropdown) and HFC blend held in inventory on December 31. Data should reflect HFCs held in inventory across the company, including virgin, recovered, recycled, and reclaimed HFCs. Data should only be reported in the fourth quarter report.</t>
  </si>
  <si>
    <t>r0.5</t>
  </si>
  <si>
    <t>Anguilla</t>
  </si>
  <si>
    <t>Aruba</t>
  </si>
  <si>
    <t>Cayman Islands</t>
  </si>
  <si>
    <t>Christmas Island</t>
  </si>
  <si>
    <t>Cocos (Keeling) Islands</t>
  </si>
  <si>
    <t>Falkland Islands (Islas Malvinas)</t>
  </si>
  <si>
    <t>Faroe Islands</t>
  </si>
  <si>
    <t>French Guiana</t>
  </si>
  <si>
    <t>French Polynesia</t>
  </si>
  <si>
    <t>Gibraltar</t>
  </si>
  <si>
    <t>Greenland</t>
  </si>
  <si>
    <t>Guadeloupe</t>
  </si>
  <si>
    <t>Guernsey</t>
  </si>
  <si>
    <t>Jersey</t>
  </si>
  <si>
    <t>Macau</t>
  </si>
  <si>
    <t>Man, Isle of</t>
  </si>
  <si>
    <t>Martinique</t>
  </si>
  <si>
    <t>Mayotte</t>
  </si>
  <si>
    <t>Montserrat</t>
  </si>
  <si>
    <t>Netherlands Antilles</t>
  </si>
  <si>
    <t>Norfolk Island</t>
  </si>
  <si>
    <t>Northern Mariana Islands</t>
  </si>
  <si>
    <t>Paracel Islands</t>
  </si>
  <si>
    <t>Pitcairn Islands</t>
  </si>
  <si>
    <t>Reunion</t>
  </si>
  <si>
    <t>St. Helena</t>
  </si>
  <si>
    <t>St. Pierre and Miquelon</t>
  </si>
  <si>
    <t>Svalbard</t>
  </si>
  <si>
    <t>Turks and Caicos Islands</t>
  </si>
  <si>
    <t>Wallis and Futuna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</si>
</sst>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30" x14ac:knownFonts="1">
    <font>
      <sz val="10"/>
      <color theme="1"/>
      <name val="Arial"/>
      <family val="2"/>
    </font>
    <font>
      <sz val="11"/>
      <color theme="1"/>
      <name val="Calibri"/>
      <family val="2"/>
      <scheme val="minor"/>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Calibri"/>
      <family val="2"/>
      <scheme val="minor"/>
    </font>
    <font>
      <sz val="11"/>
      <color theme="1"/>
      <name val="Arial"/>
      <family val="2"/>
    </font>
    <font>
      <b/>
      <sz val="10"/>
      <color theme="1"/>
      <name val="Arial"/>
      <family val="2"/>
    </font>
    <font>
      <sz val="11"/>
      <color theme="1"/>
      <name val="Calibri"/>
      <family val="2"/>
      <scheme val="minor"/>
    </font>
    <font>
      <b/>
      <sz val="11"/>
      <name val="Arial"/>
      <family val="2"/>
    </font>
    <font>
      <u/>
      <sz val="8.8000000000000007"/>
      <color theme="10"/>
      <name val="Calibri"/>
      <family val="2"/>
    </font>
    <font>
      <b/>
      <sz val="14"/>
      <color theme="1"/>
      <name val="Arial"/>
      <family val="2"/>
    </font>
    <font>
      <b/>
      <sz val="11"/>
      <color theme="1"/>
      <name val="Arial"/>
      <family val="2"/>
    </font>
    <font>
      <sz val="11"/>
      <color theme="1"/>
      <name val="Arial"/>
      <family val="2"/>
    </font>
    <font>
      <u/>
      <sz val="11"/>
      <color theme="10"/>
      <name val="Arial"/>
      <family val="2"/>
    </font>
    <font>
      <sz val="11"/>
      <color indexed="8"/>
      <name val="Calibri"/>
      <family val="2"/>
      <scheme val="minor"/>
    </font>
    <font>
      <sz val="10"/>
      <name val="Arial"/>
      <family val="2"/>
    </font>
    <font>
      <vertAlign val="subscript"/>
      <sz val="10"/>
      <color theme="1"/>
      <name val="Arial"/>
      <family val="2"/>
    </font>
    <font>
      <b/>
      <sz val="16"/>
      <color theme="1"/>
      <name val="Arial"/>
      <family val="2"/>
    </font>
    <font>
      <sz val="11"/>
      <color theme="0" tint="-0.249977111117893"/>
      <name val="Arial"/>
      <family val="2"/>
    </font>
    <font>
      <sz val="10"/>
      <color theme="1"/>
      <name val="Arial"/>
      <family val="2"/>
    </font>
    <font>
      <u/>
      <sz val="11"/>
      <color rgb="FF0563C1"/>
      <name val="Arial"/>
      <family val="2"/>
    </font>
    <font>
      <b/>
      <sz val="10"/>
      <name val="Arial"/>
      <family val="2"/>
    </font>
    <font>
      <sz val="10"/>
      <color indexed="8"/>
      <name val="Arial"/>
      <family val="2"/>
    </font>
  </fonts>
  <fills count="5">
    <fill>
      <patternFill patternType="none"/>
    </fill>
    <fill>
      <patternFill patternType="gray125"/>
    </fill>
    <fill>
      <patternFill patternType="solid">
        <fgColor rgb="FFC0C0C0"/>
        <bgColor indexed="64"/>
      </patternFill>
    </fill>
    <fill>
      <patternFill patternType="solid">
        <fgColor rgb="FF99CCFF"/>
        <bgColor indexed="64"/>
      </patternFill>
    </fill>
    <fill>
      <patternFill patternType="solid">
        <fgColor theme="0" tint="-0.249977111117893"/>
        <bgColor indexed="64"/>
      </patternFill>
    </fill>
  </fills>
  <borders count="38">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medium">
        <color indexed="64"/>
      </bottom>
      <diagonal/>
    </border>
    <border>
      <left style="thin">
        <color indexed="64"/>
      </left>
      <right style="thin">
        <color indexed="64"/>
      </right>
      <top/>
      <bottom style="thin">
        <color indexed="64"/>
      </bottom>
      <diagonal/>
    </border>
  </borders>
  <cellStyleXfs count="9">
    <xf numFmtId="0" fontId="0" fillId="0" borderId="0"/>
    <xf numFmtId="0" fontId="14" fillId="0" borderId="0"/>
    <xf numFmtId="0" fontId="16" fillId="0" borderId="0" applyNumberFormat="0" applyFill="0" applyBorder="0" applyAlignment="0" applyProtection="0">
      <alignment vertical="top"/>
      <protection locked="0"/>
    </xf>
    <xf numFmtId="0" fontId="21" fillId="0" borderId="0"/>
    <xf numFmtId="0" fontId="22" fillId="0" borderId="0"/>
    <xf numFmtId="0" fontId="11" fillId="0" borderId="0"/>
    <xf numFmtId="9" fontId="26" fillId="0" borderId="0" applyFont="0" applyFill="0" applyBorder="0" applyAlignment="0" applyProtection="0"/>
    <xf numFmtId="0" fontId="1" fillId="0" borderId="0"/>
    <xf numFmtId="0" fontId="1" fillId="0" borderId="0"/>
  </cellStyleXfs>
  <cellXfs count="200">
    <xf numFmtId="0" fontId="0" fillId="0" borderId="0" xfId="0"/>
    <xf numFmtId="0" fontId="15" fillId="4" borderId="2" xfId="1" applyFont="1" applyFill="1" applyBorder="1" applyAlignment="1" applyProtection="1">
      <alignment horizontal="left" vertical="center"/>
    </xf>
    <xf numFmtId="0" fontId="19" fillId="2" borderId="1" xfId="1" applyFont="1" applyFill="1" applyBorder="1" applyAlignment="1" applyProtection="1">
      <alignment horizontal="center" vertical="center" wrapText="1"/>
    </xf>
    <xf numFmtId="0" fontId="19" fillId="2" borderId="13" xfId="1" applyFont="1" applyFill="1" applyBorder="1" applyAlignment="1" applyProtection="1">
      <alignment horizontal="center" vertical="center" wrapText="1"/>
    </xf>
    <xf numFmtId="14" fontId="19" fillId="0" borderId="8" xfId="0" applyNumberFormat="1" applyFont="1" applyBorder="1" applyAlignment="1">
      <alignment horizontal="left" vertical="center"/>
    </xf>
    <xf numFmtId="0" fontId="15" fillId="0" borderId="0" xfId="1" applyFont="1" applyBorder="1" applyAlignment="1" applyProtection="1">
      <alignment vertical="center" wrapText="1"/>
    </xf>
    <xf numFmtId="0" fontId="18" fillId="0" borderId="0" xfId="1" applyFont="1" applyFill="1" applyAlignment="1">
      <alignment horizontal="left" vertical="center"/>
    </xf>
    <xf numFmtId="0" fontId="17" fillId="0" borderId="0" xfId="1" applyFont="1" applyFill="1" applyAlignment="1">
      <alignment vertical="center"/>
    </xf>
    <xf numFmtId="0" fontId="13" fillId="0" borderId="3" xfId="0" applyFont="1" applyBorder="1" applyAlignment="1">
      <alignment horizontal="center" vertical="center"/>
    </xf>
    <xf numFmtId="0" fontId="0" fillId="0" borderId="0" xfId="0" applyAlignment="1">
      <alignment horizontal="center" vertical="center"/>
    </xf>
    <xf numFmtId="0" fontId="13" fillId="0" borderId="3" xfId="0" applyFont="1" applyFill="1" applyBorder="1" applyAlignment="1">
      <alignment horizontal="center" vertical="center"/>
    </xf>
    <xf numFmtId="0" fontId="13" fillId="0" borderId="0" xfId="0" applyFont="1" applyFill="1" applyBorder="1" applyAlignment="1">
      <alignment horizontal="center" vertical="center"/>
    </xf>
    <xf numFmtId="0" fontId="0" fillId="0" borderId="3" xfId="0" applyBorder="1" applyAlignment="1">
      <alignment horizontal="center" vertical="center"/>
    </xf>
    <xf numFmtId="0" fontId="0" fillId="0" borderId="3" xfId="0" applyFont="1" applyBorder="1" applyAlignment="1">
      <alignment horizontal="center" vertical="center"/>
    </xf>
    <xf numFmtId="0" fontId="0" fillId="0" borderId="3" xfId="0" applyFont="1" applyFill="1" applyBorder="1" applyAlignment="1">
      <alignment horizontal="center" vertical="center"/>
    </xf>
    <xf numFmtId="0" fontId="0" fillId="0" borderId="0" xfId="0" applyBorder="1" applyAlignment="1">
      <alignment horizontal="center" vertical="center"/>
    </xf>
    <xf numFmtId="0" fontId="0" fillId="0" borderId="3" xfId="0" applyBorder="1" applyAlignment="1">
      <alignment horizontal="center"/>
    </xf>
    <xf numFmtId="0" fontId="17" fillId="0" borderId="0" xfId="1" applyFont="1" applyAlignment="1">
      <alignment vertical="center"/>
    </xf>
    <xf numFmtId="0" fontId="15" fillId="4" borderId="2" xfId="1" applyFont="1" applyFill="1" applyBorder="1" applyAlignment="1">
      <alignment horizontal="left" vertical="center"/>
    </xf>
    <xf numFmtId="0" fontId="15" fillId="4" borderId="11" xfId="1" applyFont="1" applyFill="1" applyBorder="1" applyAlignment="1">
      <alignment horizontal="left" vertical="center"/>
    </xf>
    <xf numFmtId="0" fontId="18" fillId="0" borderId="0" xfId="1" applyFont="1" applyBorder="1" applyAlignment="1">
      <alignment vertical="center"/>
    </xf>
    <xf numFmtId="0" fontId="18" fillId="0" borderId="0" xfId="1" applyFont="1" applyBorder="1" applyAlignment="1" applyProtection="1">
      <alignment vertical="center"/>
    </xf>
    <xf numFmtId="0" fontId="12" fillId="2" borderId="1" xfId="5" applyFont="1" applyFill="1" applyBorder="1" applyAlignment="1">
      <alignment horizontal="center" vertical="center" wrapText="1"/>
    </xf>
    <xf numFmtId="0" fontId="12" fillId="2" borderId="13" xfId="5" applyFont="1" applyFill="1" applyBorder="1" applyAlignment="1">
      <alignment horizontal="center" vertical="center" wrapText="1"/>
    </xf>
    <xf numFmtId="0" fontId="10" fillId="2" borderId="1" xfId="5" applyFont="1" applyFill="1" applyBorder="1" applyAlignment="1" applyProtection="1">
      <alignment horizontal="center" vertical="center" wrapText="1"/>
    </xf>
    <xf numFmtId="0" fontId="10" fillId="2" borderId="15" xfId="5" applyFont="1" applyFill="1" applyBorder="1" applyAlignment="1" applyProtection="1">
      <alignment horizontal="center" vertical="center" wrapText="1"/>
    </xf>
    <xf numFmtId="0" fontId="10" fillId="4" borderId="13" xfId="0" applyFont="1" applyFill="1" applyBorder="1" applyAlignment="1">
      <alignment horizontal="center" vertical="center"/>
    </xf>
    <xf numFmtId="0" fontId="10" fillId="4" borderId="1" xfId="0" applyFont="1" applyFill="1" applyBorder="1" applyAlignment="1">
      <alignment horizontal="center" vertical="center"/>
    </xf>
    <xf numFmtId="0" fontId="10" fillId="4" borderId="2" xfId="0" applyFont="1" applyFill="1" applyBorder="1" applyAlignment="1">
      <alignment horizontal="center" vertical="center"/>
    </xf>
    <xf numFmtId="0" fontId="10" fillId="4" borderId="11" xfId="0" applyFont="1" applyFill="1" applyBorder="1" applyAlignment="1">
      <alignment horizontal="center" vertical="center"/>
    </xf>
    <xf numFmtId="0" fontId="24" fillId="0" borderId="0" xfId="0" applyFont="1" applyAlignment="1">
      <alignment horizontal="left" vertical="center"/>
    </xf>
    <xf numFmtId="0" fontId="12" fillId="0" borderId="0" xfId="0" applyFont="1" applyAlignment="1">
      <alignment vertical="center"/>
    </xf>
    <xf numFmtId="0" fontId="19" fillId="0" borderId="0" xfId="0" applyFont="1" applyAlignment="1">
      <alignment vertical="center"/>
    </xf>
    <xf numFmtId="0" fontId="10" fillId="0" borderId="0" xfId="0" applyFont="1" applyAlignment="1">
      <alignment vertical="center"/>
    </xf>
    <xf numFmtId="0" fontId="25" fillId="0" borderId="0" xfId="0" applyFont="1" applyAlignment="1">
      <alignment vertical="center"/>
    </xf>
    <xf numFmtId="0" fontId="0" fillId="0" borderId="0" xfId="0" applyAlignment="1">
      <alignment vertical="center"/>
    </xf>
    <xf numFmtId="4" fontId="12" fillId="4" borderId="13" xfId="0" applyNumberFormat="1" applyFont="1" applyFill="1" applyBorder="1" applyAlignment="1">
      <alignment horizontal="center" vertical="center"/>
    </xf>
    <xf numFmtId="4" fontId="12" fillId="4" borderId="10" xfId="0" applyNumberFormat="1" applyFont="1" applyFill="1" applyBorder="1" applyAlignment="1">
      <alignment horizontal="center" vertical="center"/>
    </xf>
    <xf numFmtId="4" fontId="12" fillId="4" borderId="12" xfId="0" applyNumberFormat="1" applyFont="1" applyFill="1" applyBorder="1" applyAlignment="1">
      <alignment horizontal="center" vertical="center"/>
    </xf>
    <xf numFmtId="0" fontId="9" fillId="0" borderId="0" xfId="0" applyFont="1" applyAlignment="1">
      <alignment horizontal="right" vertical="center"/>
    </xf>
    <xf numFmtId="0" fontId="12" fillId="0" borderId="0" xfId="0" applyFont="1" applyAlignment="1">
      <alignment horizontal="right" vertical="center"/>
    </xf>
    <xf numFmtId="0" fontId="19" fillId="0" borderId="8" xfId="0" applyFont="1" applyBorder="1" applyAlignment="1">
      <alignment vertical="center"/>
    </xf>
    <xf numFmtId="0" fontId="19" fillId="0" borderId="0" xfId="0" applyFont="1" applyBorder="1" applyAlignment="1">
      <alignment vertical="center"/>
    </xf>
    <xf numFmtId="0" fontId="19" fillId="0" borderId="6" xfId="0" applyFont="1" applyBorder="1" applyAlignment="1">
      <alignment vertical="center"/>
    </xf>
    <xf numFmtId="0" fontId="20" fillId="0" borderId="9" xfId="2" applyFont="1" applyBorder="1" applyAlignment="1" applyProtection="1">
      <alignment vertical="center"/>
    </xf>
    <xf numFmtId="0" fontId="20" fillId="0" borderId="0" xfId="2" applyFont="1" applyBorder="1" applyAlignment="1" applyProtection="1">
      <alignment vertical="center"/>
    </xf>
    <xf numFmtId="0" fontId="19" fillId="0" borderId="7" xfId="0" applyFont="1" applyBorder="1" applyAlignment="1">
      <alignment vertical="center"/>
    </xf>
    <xf numFmtId="0" fontId="17" fillId="0" borderId="0" xfId="5" applyFont="1" applyAlignment="1">
      <alignment vertical="center"/>
    </xf>
    <xf numFmtId="0" fontId="18" fillId="0" borderId="0" xfId="5" applyFont="1" applyAlignment="1">
      <alignment vertical="center"/>
    </xf>
    <xf numFmtId="0" fontId="15" fillId="0" borderId="0" xfId="5" applyFont="1" applyAlignment="1">
      <alignment vertical="center" wrapText="1"/>
    </xf>
    <xf numFmtId="0" fontId="12" fillId="0" borderId="0" xfId="0" applyFont="1" applyAlignment="1">
      <alignment horizontal="center" vertical="center"/>
    </xf>
    <xf numFmtId="0" fontId="19" fillId="0" borderId="0" xfId="0" applyFont="1" applyAlignment="1">
      <alignment horizontal="left" vertical="center" wrapText="1"/>
    </xf>
    <xf numFmtId="0" fontId="19" fillId="0" borderId="5" xfId="0" applyFont="1" applyBorder="1" applyAlignment="1">
      <alignment vertical="center"/>
    </xf>
    <xf numFmtId="0" fontId="18" fillId="2" borderId="1" xfId="1" applyFont="1" applyFill="1" applyBorder="1" applyAlignment="1">
      <alignment vertical="center"/>
    </xf>
    <xf numFmtId="0" fontId="18" fillId="4" borderId="2" xfId="0" applyFont="1" applyFill="1" applyBorder="1" applyAlignment="1">
      <alignment vertical="center"/>
    </xf>
    <xf numFmtId="0" fontId="18" fillId="4" borderId="20" xfId="0" applyFont="1" applyFill="1" applyBorder="1" applyAlignment="1">
      <alignment vertical="center" wrapText="1"/>
    </xf>
    <xf numFmtId="0" fontId="17" fillId="0" borderId="0" xfId="5" applyFont="1" applyBorder="1" applyAlignment="1">
      <alignment vertical="center"/>
    </xf>
    <xf numFmtId="0" fontId="18" fillId="0" borderId="0" xfId="5" applyFont="1" applyBorder="1" applyAlignment="1">
      <alignment vertical="center"/>
    </xf>
    <xf numFmtId="0" fontId="10" fillId="0" borderId="0" xfId="0" applyFont="1" applyBorder="1" applyAlignment="1">
      <alignment vertical="center"/>
    </xf>
    <xf numFmtId="0" fontId="10" fillId="0" borderId="0" xfId="0" applyFont="1" applyAlignment="1">
      <alignment horizontal="center" vertical="center"/>
    </xf>
    <xf numFmtId="0" fontId="12" fillId="0" borderId="0" xfId="0" applyFont="1" applyAlignment="1">
      <alignment horizontal="left" vertical="center" wrapText="1"/>
    </xf>
    <xf numFmtId="0" fontId="0" fillId="0" borderId="0" xfId="0" applyAlignment="1">
      <alignment horizontal="left" vertical="center" wrapText="1"/>
    </xf>
    <xf numFmtId="0" fontId="17" fillId="0" borderId="0" xfId="1" applyFont="1" applyBorder="1" applyAlignment="1">
      <alignment vertical="center"/>
    </xf>
    <xf numFmtId="0" fontId="19" fillId="0" borderId="0" xfId="1" applyFont="1" applyBorder="1" applyAlignment="1">
      <alignment vertical="center"/>
    </xf>
    <xf numFmtId="0" fontId="19" fillId="0" borderId="0" xfId="1" applyFont="1" applyBorder="1" applyAlignment="1">
      <alignment horizontal="left" vertical="center"/>
    </xf>
    <xf numFmtId="0" fontId="9" fillId="0" borderId="0" xfId="0" applyFont="1" applyAlignment="1">
      <alignment vertical="center"/>
    </xf>
    <xf numFmtId="0" fontId="13" fillId="0" borderId="0" xfId="0" applyFont="1" applyBorder="1" applyAlignment="1">
      <alignment horizontal="center" vertical="center"/>
    </xf>
    <xf numFmtId="0" fontId="0" fillId="0" borderId="0" xfId="0" applyFont="1" applyFill="1" applyBorder="1" applyAlignment="1">
      <alignment horizontal="center" vertical="center"/>
    </xf>
    <xf numFmtId="0" fontId="0" fillId="0" borderId="0" xfId="0" applyFont="1" applyBorder="1" applyAlignment="1">
      <alignment horizontal="center" vertical="center"/>
    </xf>
    <xf numFmtId="0" fontId="27" fillId="0" borderId="8" xfId="2" applyFont="1" applyBorder="1" applyAlignment="1" applyProtection="1">
      <alignment vertical="center"/>
    </xf>
    <xf numFmtId="0" fontId="27" fillId="0" borderId="9" xfId="2" applyFont="1" applyBorder="1" applyAlignment="1" applyProtection="1">
      <alignment vertical="center"/>
    </xf>
    <xf numFmtId="0" fontId="27" fillId="0" borderId="33" xfId="2" applyFont="1" applyBorder="1" applyAlignment="1" applyProtection="1">
      <alignment vertical="center"/>
    </xf>
    <xf numFmtId="0" fontId="19" fillId="0" borderId="32" xfId="0" applyFont="1" applyBorder="1" applyAlignment="1">
      <alignment vertical="center"/>
    </xf>
    <xf numFmtId="0" fontId="19" fillId="0" borderId="34" xfId="0" applyFont="1" applyBorder="1" applyAlignment="1">
      <alignment vertical="center"/>
    </xf>
    <xf numFmtId="0" fontId="7" fillId="3" borderId="13" xfId="1" applyFont="1" applyFill="1" applyBorder="1" applyAlignment="1" applyProtection="1">
      <alignment horizontal="center" vertical="center" wrapText="1"/>
      <protection locked="0"/>
    </xf>
    <xf numFmtId="0" fontId="7" fillId="3" borderId="10" xfId="0" applyFont="1" applyFill="1" applyBorder="1" applyAlignment="1" applyProtection="1">
      <alignment horizontal="center" vertical="center" wrapText="1"/>
      <protection locked="0"/>
    </xf>
    <xf numFmtId="0" fontId="7" fillId="3" borderId="21" xfId="0" applyFont="1" applyFill="1" applyBorder="1" applyAlignment="1" applyProtection="1">
      <alignment horizontal="center" vertical="center" wrapText="1"/>
      <protection locked="0"/>
    </xf>
    <xf numFmtId="0" fontId="7" fillId="3" borderId="10" xfId="1" applyFont="1" applyFill="1" applyBorder="1" applyAlignment="1" applyProtection="1">
      <alignment horizontal="center" vertical="center" wrapText="1"/>
      <protection locked="0"/>
    </xf>
    <xf numFmtId="0" fontId="7" fillId="3" borderId="10" xfId="1" applyNumberFormat="1" applyFont="1" applyFill="1" applyBorder="1" applyAlignment="1" applyProtection="1">
      <alignment horizontal="center" vertical="center" wrapText="1"/>
      <protection locked="0"/>
    </xf>
    <xf numFmtId="0" fontId="7" fillId="3" borderId="15" xfId="0" applyFont="1" applyFill="1" applyBorder="1" applyAlignment="1" applyProtection="1">
      <alignment horizontal="center" vertical="center" wrapText="1"/>
      <protection locked="0"/>
    </xf>
    <xf numFmtId="0" fontId="7" fillId="3" borderId="15" xfId="0" applyNumberFormat="1" applyFont="1" applyFill="1" applyBorder="1" applyAlignment="1" applyProtection="1">
      <alignment horizontal="center" vertical="center" wrapText="1"/>
      <protection locked="0"/>
    </xf>
    <xf numFmtId="4" fontId="7" fillId="3" borderId="15" xfId="0" applyNumberFormat="1" applyFont="1" applyFill="1" applyBorder="1" applyAlignment="1" applyProtection="1">
      <alignment horizontal="center" vertical="center" wrapText="1"/>
      <protection locked="0"/>
    </xf>
    <xf numFmtId="0" fontId="7" fillId="3" borderId="13" xfId="5" applyNumberFormat="1" applyFont="1" applyFill="1" applyBorder="1" applyAlignment="1" applyProtection="1">
      <alignment horizontal="center" vertical="center" wrapText="1"/>
      <protection locked="0"/>
    </xf>
    <xf numFmtId="0" fontId="7" fillId="3" borderId="3" xfId="0" applyFont="1" applyFill="1" applyBorder="1" applyAlignment="1" applyProtection="1">
      <alignment horizontal="center" vertical="center" wrapText="1"/>
      <protection locked="0"/>
    </xf>
    <xf numFmtId="4" fontId="7" fillId="3" borderId="3" xfId="0" applyNumberFormat="1" applyFont="1" applyFill="1" applyBorder="1" applyAlignment="1" applyProtection="1">
      <alignment horizontal="center" vertical="center" wrapText="1"/>
      <protection locked="0"/>
    </xf>
    <xf numFmtId="10" fontId="7" fillId="3" borderId="3" xfId="6" applyNumberFormat="1" applyFont="1" applyFill="1" applyBorder="1" applyAlignment="1" applyProtection="1">
      <alignment horizontal="center" vertical="center" wrapText="1"/>
      <protection locked="0"/>
    </xf>
    <xf numFmtId="0" fontId="7" fillId="3" borderId="3" xfId="0" applyNumberFormat="1" applyFont="1" applyFill="1" applyBorder="1" applyAlignment="1" applyProtection="1">
      <alignment horizontal="center" vertical="center" wrapText="1"/>
      <protection locked="0"/>
    </xf>
    <xf numFmtId="0" fontId="7" fillId="3" borderId="10" xfId="5" applyNumberFormat="1" applyFont="1" applyFill="1" applyBorder="1" applyAlignment="1" applyProtection="1">
      <alignment horizontal="center" vertical="center" wrapText="1"/>
      <protection locked="0"/>
    </xf>
    <xf numFmtId="0" fontId="7" fillId="3" borderId="18" xfId="0" applyFont="1" applyFill="1" applyBorder="1" applyAlignment="1" applyProtection="1">
      <alignment horizontal="center" vertical="center" wrapText="1"/>
      <protection locked="0"/>
    </xf>
    <xf numFmtId="0" fontId="7" fillId="3" borderId="18" xfId="0" applyNumberFormat="1" applyFont="1" applyFill="1" applyBorder="1" applyAlignment="1" applyProtection="1">
      <alignment horizontal="center" vertical="center" wrapText="1"/>
      <protection locked="0"/>
    </xf>
    <xf numFmtId="4" fontId="7" fillId="3" borderId="18" xfId="0" applyNumberFormat="1" applyFont="1" applyFill="1" applyBorder="1" applyAlignment="1" applyProtection="1">
      <alignment horizontal="center" vertical="center" wrapText="1"/>
      <protection locked="0"/>
    </xf>
    <xf numFmtId="10" fontId="7" fillId="3" borderId="18" xfId="6" applyNumberFormat="1" applyFont="1" applyFill="1" applyBorder="1" applyAlignment="1" applyProtection="1">
      <alignment horizontal="center" vertical="center" wrapText="1"/>
      <protection locked="0"/>
    </xf>
    <xf numFmtId="0" fontId="7" fillId="3" borderId="12" xfId="5" applyNumberFormat="1" applyFont="1" applyFill="1" applyBorder="1" applyAlignment="1" applyProtection="1">
      <alignment horizontal="center" vertical="center" wrapText="1"/>
      <protection locked="0"/>
    </xf>
    <xf numFmtId="0" fontId="7" fillId="4" borderId="1" xfId="5" applyFont="1" applyFill="1" applyBorder="1" applyAlignment="1" applyProtection="1">
      <alignment horizontal="center" vertical="center" wrapText="1"/>
    </xf>
    <xf numFmtId="0" fontId="7" fillId="4" borderId="2" xfId="5" applyFont="1" applyFill="1" applyBorder="1" applyAlignment="1" applyProtection="1">
      <alignment horizontal="center" vertical="center" wrapText="1"/>
    </xf>
    <xf numFmtId="0" fontId="7" fillId="4" borderId="11" xfId="5" applyFont="1" applyFill="1" applyBorder="1" applyAlignment="1" applyProtection="1">
      <alignment horizontal="center" vertical="center" wrapText="1"/>
    </xf>
    <xf numFmtId="0" fontId="27" fillId="0" borderId="32" xfId="2" applyFont="1" applyBorder="1" applyAlignment="1" applyProtection="1">
      <alignment vertical="center"/>
    </xf>
    <xf numFmtId="0" fontId="27" fillId="0" borderId="34" xfId="2" applyFont="1" applyBorder="1" applyAlignment="1" applyProtection="1">
      <alignment vertical="center"/>
    </xf>
    <xf numFmtId="0" fontId="27" fillId="0" borderId="5" xfId="2" applyFont="1" applyBorder="1" applyAlignment="1" applyProtection="1">
      <alignment vertical="center"/>
    </xf>
    <xf numFmtId="0" fontId="27" fillId="0" borderId="7" xfId="2" applyFont="1" applyBorder="1" applyAlignment="1" applyProtection="1">
      <alignment vertical="center"/>
    </xf>
    <xf numFmtId="49" fontId="6" fillId="3" borderId="18" xfId="5" applyNumberFormat="1" applyFont="1" applyFill="1" applyBorder="1" applyAlignment="1" applyProtection="1">
      <alignment horizontal="center" vertical="center" wrapText="1"/>
      <protection locked="0"/>
    </xf>
    <xf numFmtId="0" fontId="6" fillId="3" borderId="18" xfId="0" applyNumberFormat="1" applyFont="1" applyFill="1" applyBorder="1" applyAlignment="1" applyProtection="1">
      <alignment horizontal="center" vertical="center" wrapText="1"/>
      <protection locked="0"/>
    </xf>
    <xf numFmtId="0" fontId="6" fillId="3" borderId="3" xfId="0" applyNumberFormat="1" applyFont="1" applyFill="1" applyBorder="1" applyAlignment="1" applyProtection="1">
      <alignment horizontal="center" vertical="center" wrapText="1"/>
      <protection locked="0"/>
    </xf>
    <xf numFmtId="0" fontId="6" fillId="3" borderId="1" xfId="1" applyFont="1" applyFill="1" applyBorder="1" applyAlignment="1" applyProtection="1">
      <alignment horizontal="center" vertical="center" wrapText="1"/>
      <protection locked="0"/>
    </xf>
    <xf numFmtId="4" fontId="6" fillId="3" borderId="13" xfId="1" applyNumberFormat="1" applyFont="1" applyFill="1" applyBorder="1" applyAlignment="1" applyProtection="1">
      <alignment horizontal="center" vertical="center" wrapText="1"/>
      <protection locked="0"/>
    </xf>
    <xf numFmtId="0" fontId="6" fillId="3" borderId="2" xfId="1" applyFont="1" applyFill="1" applyBorder="1" applyAlignment="1" applyProtection="1">
      <alignment horizontal="center" vertical="center" wrapText="1"/>
      <protection locked="0"/>
    </xf>
    <xf numFmtId="4" fontId="6" fillId="3" borderId="10" xfId="1" applyNumberFormat="1" applyFont="1" applyFill="1" applyBorder="1" applyAlignment="1" applyProtection="1">
      <alignment horizontal="center" vertical="center" wrapText="1"/>
      <protection locked="0"/>
    </xf>
    <xf numFmtId="0" fontId="6" fillId="3" borderId="11" xfId="1" applyFont="1" applyFill="1" applyBorder="1" applyAlignment="1" applyProtection="1">
      <alignment horizontal="center" vertical="center" wrapText="1"/>
      <protection locked="0"/>
    </xf>
    <xf numFmtId="4" fontId="6" fillId="3" borderId="12" xfId="1" applyNumberFormat="1" applyFont="1" applyFill="1" applyBorder="1" applyAlignment="1" applyProtection="1">
      <alignment horizontal="center" vertical="center" wrapText="1"/>
      <protection locked="0"/>
    </xf>
    <xf numFmtId="49" fontId="6" fillId="3" borderId="3" xfId="5" applyNumberFormat="1" applyFont="1" applyFill="1" applyBorder="1" applyAlignment="1" applyProtection="1">
      <alignment horizontal="center" vertical="center" wrapText="1"/>
      <protection locked="0"/>
    </xf>
    <xf numFmtId="49" fontId="6" fillId="3" borderId="15" xfId="5" applyNumberFormat="1" applyFont="1" applyFill="1" applyBorder="1" applyAlignment="1" applyProtection="1">
      <alignment horizontal="center" vertical="center" wrapText="1"/>
      <protection locked="0"/>
    </xf>
    <xf numFmtId="10" fontId="7" fillId="3" borderId="15" xfId="6" applyNumberFormat="1" applyFont="1" applyFill="1" applyBorder="1" applyAlignment="1" applyProtection="1">
      <alignment horizontal="center" vertical="center" wrapText="1"/>
      <protection locked="0"/>
    </xf>
    <xf numFmtId="0" fontId="6" fillId="3" borderId="15" xfId="0" applyNumberFormat="1" applyFont="1" applyFill="1" applyBorder="1" applyAlignment="1" applyProtection="1">
      <alignment horizontal="center" vertical="center" wrapText="1"/>
      <protection locked="0"/>
    </xf>
    <xf numFmtId="2" fontId="10" fillId="0" borderId="0" xfId="0" applyNumberFormat="1" applyFont="1" applyAlignment="1">
      <alignment horizontal="center" vertical="center"/>
    </xf>
    <xf numFmtId="4" fontId="10" fillId="0" borderId="0" xfId="0" applyNumberFormat="1" applyFont="1" applyAlignment="1">
      <alignment horizontal="center" vertical="center"/>
    </xf>
    <xf numFmtId="0" fontId="5" fillId="0" borderId="0" xfId="0" applyFont="1" applyAlignment="1">
      <alignment vertical="center"/>
    </xf>
    <xf numFmtId="49" fontId="4" fillId="3" borderId="12" xfId="1" applyNumberFormat="1" applyFont="1" applyFill="1" applyBorder="1" applyAlignment="1" applyProtection="1">
      <alignment horizontal="center" vertical="center" wrapText="1"/>
      <protection locked="0"/>
    </xf>
    <xf numFmtId="0" fontId="12" fillId="0" borderId="0" xfId="0" applyFont="1" applyAlignment="1">
      <alignment horizontal="left" vertical="center" wrapText="1"/>
    </xf>
    <xf numFmtId="0" fontId="24" fillId="0" borderId="0" xfId="0" applyFont="1" applyAlignment="1">
      <alignment horizontal="left" vertical="center"/>
    </xf>
    <xf numFmtId="164" fontId="7" fillId="3" borderId="15" xfId="5" applyNumberFormat="1" applyFont="1" applyFill="1" applyBorder="1" applyAlignment="1" applyProtection="1">
      <alignment horizontal="center" vertical="center" wrapText="1"/>
      <protection locked="0"/>
    </xf>
    <xf numFmtId="164" fontId="7" fillId="3" borderId="3" xfId="5" applyNumberFormat="1" applyFont="1" applyFill="1" applyBorder="1" applyAlignment="1" applyProtection="1">
      <alignment horizontal="center" vertical="center" wrapText="1"/>
      <protection locked="0"/>
    </xf>
    <xf numFmtId="164" fontId="7" fillId="3" borderId="18" xfId="5" applyNumberFormat="1" applyFont="1" applyFill="1" applyBorder="1" applyAlignment="1" applyProtection="1">
      <alignment horizontal="center" vertical="center" wrapText="1"/>
      <protection locked="0"/>
    </xf>
    <xf numFmtId="0" fontId="3" fillId="2" borderId="15" xfId="5" applyFont="1" applyFill="1" applyBorder="1" applyAlignment="1" applyProtection="1">
      <alignment horizontal="center" vertical="center" wrapText="1"/>
    </xf>
    <xf numFmtId="0" fontId="2" fillId="0" borderId="0" xfId="0" applyFont="1" applyAlignment="1">
      <alignment vertical="center"/>
    </xf>
    <xf numFmtId="0" fontId="0" fillId="0" borderId="35" xfId="0" applyBorder="1" applyAlignment="1">
      <alignment horizontal="center" vertical="center"/>
    </xf>
    <xf numFmtId="0" fontId="2" fillId="0" borderId="8" xfId="0" applyFont="1" applyBorder="1" applyAlignment="1">
      <alignment vertical="center"/>
    </xf>
    <xf numFmtId="0" fontId="28" fillId="0" borderId="3" xfId="0" applyFont="1" applyBorder="1" applyAlignment="1">
      <alignment horizontal="center" vertical="center"/>
    </xf>
    <xf numFmtId="0" fontId="29" fillId="0" borderId="3" xfId="0" applyFont="1" applyBorder="1" applyAlignment="1">
      <alignment horizontal="center" vertical="center"/>
    </xf>
    <xf numFmtId="4" fontId="0" fillId="0" borderId="3" xfId="0" applyNumberFormat="1" applyBorder="1" applyAlignment="1">
      <alignment horizontal="center" vertical="center"/>
    </xf>
    <xf numFmtId="4" fontId="0" fillId="0" borderId="35" xfId="0" applyNumberFormat="1" applyBorder="1" applyAlignment="1">
      <alignment horizontal="center" vertical="center"/>
    </xf>
    <xf numFmtId="0" fontId="13" fillId="0" borderId="37" xfId="0" applyFont="1" applyFill="1" applyBorder="1" applyAlignment="1">
      <alignment horizontal="center" vertical="center"/>
    </xf>
    <xf numFmtId="4" fontId="13" fillId="0" borderId="37" xfId="0" applyNumberFormat="1" applyFont="1" applyBorder="1" applyAlignment="1">
      <alignment horizontal="center" vertical="center"/>
    </xf>
    <xf numFmtId="0" fontId="2" fillId="3" borderId="15" xfId="0" applyFont="1" applyFill="1" applyBorder="1" applyAlignment="1" applyProtection="1">
      <alignment horizontal="center" vertical="center" wrapText="1"/>
      <protection locked="0"/>
    </xf>
    <xf numFmtId="49" fontId="2" fillId="3" borderId="15" xfId="0" applyNumberFormat="1" applyFont="1" applyFill="1" applyBorder="1" applyAlignment="1" applyProtection="1">
      <alignment horizontal="center" vertical="center" wrapText="1"/>
      <protection locked="0"/>
    </xf>
    <xf numFmtId="0" fontId="2" fillId="3" borderId="3" xfId="0" applyFont="1" applyFill="1" applyBorder="1" applyAlignment="1" applyProtection="1">
      <alignment horizontal="center" vertical="center" wrapText="1"/>
      <protection locked="0"/>
    </xf>
    <xf numFmtId="49" fontId="2" fillId="3" borderId="3" xfId="0" applyNumberFormat="1" applyFont="1" applyFill="1" applyBorder="1" applyAlignment="1" applyProtection="1">
      <alignment horizontal="center" vertical="center" wrapText="1"/>
      <protection locked="0"/>
    </xf>
    <xf numFmtId="0" fontId="2" fillId="3" borderId="18" xfId="0" applyFont="1" applyFill="1" applyBorder="1" applyAlignment="1" applyProtection="1">
      <alignment horizontal="center" vertical="center" wrapText="1"/>
      <protection locked="0"/>
    </xf>
    <xf numFmtId="49" fontId="2" fillId="3" borderId="18" xfId="0" applyNumberFormat="1" applyFont="1" applyFill="1" applyBorder="1" applyAlignment="1" applyProtection="1">
      <alignment horizontal="center" vertical="center" wrapText="1"/>
      <protection locked="0"/>
    </xf>
    <xf numFmtId="0" fontId="19" fillId="0" borderId="0" xfId="0" applyFont="1" applyAlignment="1">
      <alignment horizontal="center" vertical="center"/>
    </xf>
    <xf numFmtId="0" fontId="19" fillId="0" borderId="0" xfId="0" applyFont="1" applyAlignment="1">
      <alignment horizontal="center" vertical="center" wrapText="1"/>
    </xf>
    <xf numFmtId="0" fontId="2" fillId="0" borderId="0" xfId="0" applyFont="1" applyAlignment="1">
      <alignment vertical="center" wrapText="1"/>
    </xf>
    <xf numFmtId="0" fontId="22" fillId="0" borderId="3" xfId="7" applyFont="1" applyBorder="1" applyAlignment="1">
      <alignment horizontal="center" vertical="center"/>
    </xf>
    <xf numFmtId="0" fontId="22" fillId="0" borderId="3" xfId="1" applyFont="1" applyFill="1" applyBorder="1" applyAlignment="1">
      <alignment horizontal="center" vertical="center"/>
    </xf>
    <xf numFmtId="0" fontId="2" fillId="0" borderId="0" xfId="0" applyFont="1" applyAlignment="1">
      <alignment horizontal="center" vertical="center" wrapText="1"/>
    </xf>
    <xf numFmtId="0" fontId="9" fillId="0" borderId="0" xfId="0" applyFont="1" applyAlignment="1">
      <alignment horizontal="left" vertical="center" wrapText="1"/>
    </xf>
    <xf numFmtId="0" fontId="12" fillId="0" borderId="0" xfId="0" applyFont="1" applyAlignment="1">
      <alignment horizontal="left" vertical="center" wrapText="1"/>
    </xf>
    <xf numFmtId="0" fontId="18" fillId="4" borderId="4" xfId="0" applyFont="1" applyFill="1" applyBorder="1" applyAlignment="1">
      <alignment horizontal="center" vertical="center" wrapText="1"/>
    </xf>
    <xf numFmtId="0" fontId="18" fillId="4" borderId="26" xfId="0" applyFont="1" applyFill="1" applyBorder="1" applyAlignment="1">
      <alignment horizontal="center" vertical="center" wrapText="1"/>
    </xf>
    <xf numFmtId="0" fontId="18" fillId="4" borderId="36" xfId="0" applyFont="1" applyFill="1" applyBorder="1" applyAlignment="1">
      <alignment horizontal="center" vertical="center" wrapText="1"/>
    </xf>
    <xf numFmtId="0" fontId="15" fillId="0" borderId="0" xfId="5" applyFont="1" applyBorder="1" applyAlignment="1" applyProtection="1">
      <alignment horizontal="left" vertical="center" wrapText="1"/>
    </xf>
    <xf numFmtId="0" fontId="15" fillId="0" borderId="31" xfId="5" applyFont="1" applyBorder="1" applyAlignment="1" applyProtection="1">
      <alignment horizontal="left" vertical="center" wrapText="1"/>
    </xf>
    <xf numFmtId="0" fontId="18" fillId="4" borderId="4" xfId="5" applyFont="1" applyFill="1" applyBorder="1" applyAlignment="1" applyProtection="1">
      <alignment horizontal="center" vertical="center" wrapText="1"/>
    </xf>
    <xf numFmtId="0" fontId="18" fillId="4" borderId="26" xfId="5" applyFont="1" applyFill="1" applyBorder="1" applyAlignment="1" applyProtection="1">
      <alignment horizontal="center" vertical="center" wrapText="1"/>
    </xf>
    <xf numFmtId="0" fontId="18" fillId="4" borderId="36" xfId="5" applyFont="1" applyFill="1" applyBorder="1" applyAlignment="1" applyProtection="1">
      <alignment horizontal="center" vertical="center" wrapText="1"/>
    </xf>
    <xf numFmtId="0" fontId="18" fillId="2" borderId="28" xfId="5" applyFont="1" applyFill="1" applyBorder="1" applyAlignment="1" applyProtection="1">
      <alignment horizontal="center" vertical="center" wrapText="1"/>
    </xf>
    <xf numFmtId="0" fontId="18" fillId="2" borderId="29" xfId="5" applyFont="1" applyFill="1" applyBorder="1" applyAlignment="1" applyProtection="1">
      <alignment horizontal="center" vertical="center" wrapText="1"/>
    </xf>
    <xf numFmtId="0" fontId="18" fillId="2" borderId="30" xfId="5" applyFont="1" applyFill="1" applyBorder="1" applyAlignment="1" applyProtection="1">
      <alignment horizontal="center" vertical="center" wrapText="1"/>
    </xf>
    <xf numFmtId="0" fontId="18" fillId="4" borderId="3" xfId="0" applyFont="1" applyFill="1" applyBorder="1" applyAlignment="1">
      <alignment horizontal="left" vertical="center"/>
    </xf>
    <xf numFmtId="0" fontId="18" fillId="2" borderId="14" xfId="5" applyFont="1" applyFill="1" applyBorder="1" applyAlignment="1" applyProtection="1">
      <alignment horizontal="center" vertical="center"/>
    </xf>
    <xf numFmtId="0" fontId="18" fillId="2" borderId="27" xfId="5" applyFont="1" applyFill="1" applyBorder="1" applyAlignment="1" applyProtection="1">
      <alignment horizontal="center" vertical="center"/>
    </xf>
    <xf numFmtId="0" fontId="18" fillId="2" borderId="19" xfId="5" applyFont="1" applyFill="1" applyBorder="1" applyAlignment="1" applyProtection="1">
      <alignment horizontal="center" vertical="center"/>
    </xf>
    <xf numFmtId="0" fontId="27" fillId="0" borderId="32" xfId="2" applyFont="1" applyBorder="1" applyAlignment="1" applyProtection="1">
      <alignment horizontal="left" vertical="center"/>
    </xf>
    <xf numFmtId="0" fontId="27" fillId="0" borderId="5" xfId="2" applyFont="1" applyBorder="1" applyAlignment="1" applyProtection="1">
      <alignment horizontal="left" vertical="center"/>
    </xf>
    <xf numFmtId="0" fontId="18" fillId="4" borderId="17" xfId="0" applyFont="1" applyFill="1" applyBorder="1" applyAlignment="1">
      <alignment horizontal="center" vertical="center" wrapText="1"/>
    </xf>
    <xf numFmtId="0" fontId="18" fillId="4" borderId="23" xfId="0" applyFont="1" applyFill="1" applyBorder="1" applyAlignment="1">
      <alignment horizontal="center" vertical="center" wrapText="1"/>
    </xf>
    <xf numFmtId="0" fontId="18" fillId="4" borderId="24" xfId="0" applyFont="1" applyFill="1" applyBorder="1" applyAlignment="1">
      <alignment horizontal="center" vertical="center" wrapText="1"/>
    </xf>
    <xf numFmtId="0" fontId="24" fillId="0" borderId="0" xfId="0" applyFont="1" applyAlignment="1">
      <alignment horizontal="left" vertical="center"/>
    </xf>
    <xf numFmtId="0" fontId="24" fillId="0" borderId="5" xfId="0" applyFont="1" applyBorder="1" applyAlignment="1">
      <alignment horizontal="left" vertical="center"/>
    </xf>
    <xf numFmtId="0" fontId="18" fillId="4" borderId="28" xfId="0" applyFont="1" applyFill="1" applyBorder="1" applyAlignment="1">
      <alignment horizontal="left" vertical="center"/>
    </xf>
    <xf numFmtId="0" fontId="18" fillId="4" borderId="29" xfId="0" applyFont="1" applyFill="1" applyBorder="1" applyAlignment="1">
      <alignment horizontal="left" vertical="center"/>
    </xf>
    <xf numFmtId="0" fontId="18" fillId="4" borderId="30" xfId="0" applyFont="1" applyFill="1" applyBorder="1" applyAlignment="1">
      <alignment horizontal="left" vertical="center"/>
    </xf>
    <xf numFmtId="0" fontId="18" fillId="0" borderId="0" xfId="0" applyFont="1" applyAlignment="1">
      <alignment horizontal="left" vertical="center" wrapText="1"/>
    </xf>
    <xf numFmtId="0" fontId="27" fillId="0" borderId="0" xfId="2" applyFont="1" applyBorder="1" applyAlignment="1" applyProtection="1">
      <alignment horizontal="left" vertical="center"/>
    </xf>
    <xf numFmtId="0" fontId="5" fillId="0" borderId="28" xfId="0" applyFont="1" applyBorder="1" applyAlignment="1">
      <alignment horizontal="left" vertical="center" wrapText="1"/>
    </xf>
    <xf numFmtId="0" fontId="19" fillId="0" borderId="29" xfId="0" applyFont="1" applyBorder="1" applyAlignment="1">
      <alignment horizontal="left" vertical="center" wrapText="1"/>
    </xf>
    <xf numFmtId="0" fontId="19" fillId="0" borderId="30" xfId="0" applyFont="1" applyBorder="1" applyAlignment="1">
      <alignment horizontal="left" vertical="center" wrapText="1"/>
    </xf>
    <xf numFmtId="0" fontId="15" fillId="4" borderId="16" xfId="5" applyFont="1" applyFill="1" applyBorder="1" applyAlignment="1" applyProtection="1">
      <alignment horizontal="center" vertical="center" wrapText="1"/>
    </xf>
    <xf numFmtId="0" fontId="15" fillId="4" borderId="22" xfId="5" applyFont="1" applyFill="1" applyBorder="1" applyAlignment="1" applyProtection="1">
      <alignment horizontal="center" vertical="center" wrapText="1"/>
    </xf>
    <xf numFmtId="0" fontId="15" fillId="4" borderId="25" xfId="5" applyFont="1" applyFill="1" applyBorder="1" applyAlignment="1" applyProtection="1">
      <alignment horizontal="center" vertical="center" wrapText="1"/>
    </xf>
    <xf numFmtId="0" fontId="18" fillId="4" borderId="2" xfId="5" applyFont="1" applyFill="1" applyBorder="1" applyAlignment="1">
      <alignment horizontal="center" vertical="center" wrapText="1"/>
    </xf>
    <xf numFmtId="0" fontId="18" fillId="4" borderId="16" xfId="5" applyFont="1" applyFill="1" applyBorder="1" applyAlignment="1">
      <alignment horizontal="center" vertical="center" wrapText="1"/>
    </xf>
    <xf numFmtId="0" fontId="18" fillId="4" borderId="10" xfId="0" applyFont="1" applyFill="1" applyBorder="1" applyAlignment="1">
      <alignment horizontal="center" vertical="center" wrapText="1"/>
    </xf>
    <xf numFmtId="0" fontId="18" fillId="4" borderId="17" xfId="0" applyFont="1" applyFill="1" applyBorder="1" applyAlignment="1">
      <alignment horizontal="center" vertical="center"/>
    </xf>
    <xf numFmtId="0" fontId="15" fillId="0" borderId="0" xfId="5" applyFont="1" applyBorder="1" applyAlignment="1">
      <alignment horizontal="left" vertical="center" wrapText="1"/>
    </xf>
    <xf numFmtId="0" fontId="15" fillId="4" borderId="14" xfId="5" applyFont="1" applyFill="1" applyBorder="1" applyAlignment="1">
      <alignment horizontal="center" vertical="center" wrapText="1"/>
    </xf>
    <xf numFmtId="0" fontId="15" fillId="4" borderId="19" xfId="5" applyFont="1" applyFill="1" applyBorder="1" applyAlignment="1">
      <alignment horizontal="center" vertical="center" wrapText="1"/>
    </xf>
    <xf numFmtId="0" fontId="20" fillId="0" borderId="29" xfId="2" applyFont="1" applyBorder="1" applyAlignment="1" applyProtection="1">
      <alignment horizontal="left" vertical="center"/>
    </xf>
    <xf numFmtId="0" fontId="20" fillId="0" borderId="30" xfId="2" applyFont="1" applyBorder="1" applyAlignment="1" applyProtection="1">
      <alignment horizontal="left" vertical="center"/>
    </xf>
    <xf numFmtId="0" fontId="8" fillId="0" borderId="29" xfId="0" applyFont="1" applyBorder="1" applyAlignment="1">
      <alignment horizontal="left" vertical="center" wrapText="1"/>
    </xf>
    <xf numFmtId="0" fontId="8" fillId="0" borderId="30" xfId="0" applyFont="1" applyBorder="1" applyAlignment="1">
      <alignment horizontal="left" vertical="center" wrapText="1"/>
    </xf>
    <xf numFmtId="0" fontId="15" fillId="0" borderId="0" xfId="1" applyFont="1" applyBorder="1" applyAlignment="1" applyProtection="1">
      <alignment horizontal="left" vertical="center" wrapText="1"/>
    </xf>
    <xf numFmtId="0" fontId="18" fillId="2" borderId="14" xfId="1" applyFont="1" applyFill="1" applyBorder="1" applyAlignment="1" applyProtection="1">
      <alignment horizontal="center" vertical="center" wrapText="1"/>
    </xf>
    <xf numFmtId="0" fontId="18" fillId="2" borderId="19" xfId="1" applyFont="1" applyFill="1" applyBorder="1" applyAlignment="1" applyProtection="1">
      <alignment horizontal="center" vertical="center" wrapText="1"/>
    </xf>
    <xf numFmtId="0" fontId="18" fillId="2" borderId="17" xfId="1" applyFont="1" applyFill="1" applyBorder="1" applyAlignment="1" applyProtection="1">
      <alignment horizontal="center" vertical="center" wrapText="1"/>
    </xf>
    <xf numFmtId="0" fontId="18" fillId="2" borderId="23" xfId="1" applyFont="1" applyFill="1" applyBorder="1" applyAlignment="1" applyProtection="1">
      <alignment horizontal="center" vertical="center" wrapText="1"/>
    </xf>
    <xf numFmtId="0" fontId="18" fillId="2" borderId="24" xfId="1" applyFont="1" applyFill="1" applyBorder="1" applyAlignment="1" applyProtection="1">
      <alignment horizontal="center" vertical="center" wrapText="1"/>
    </xf>
    <xf numFmtId="0" fontId="15" fillId="2" borderId="16" xfId="1" applyFont="1" applyFill="1" applyBorder="1" applyAlignment="1" applyProtection="1">
      <alignment horizontal="center" vertical="center" wrapText="1"/>
    </xf>
    <xf numFmtId="0" fontId="15" fillId="2" borderId="22" xfId="1" applyFont="1" applyFill="1" applyBorder="1" applyAlignment="1" applyProtection="1">
      <alignment horizontal="center" vertical="center" wrapText="1"/>
    </xf>
    <xf numFmtId="0" fontId="15" fillId="2" borderId="25" xfId="1" applyFont="1" applyFill="1" applyBorder="1" applyAlignment="1" applyProtection="1">
      <alignment horizontal="center" vertical="center" wrapText="1"/>
    </xf>
    <xf numFmtId="0" fontId="18" fillId="4" borderId="4" xfId="0" applyFont="1" applyFill="1" applyBorder="1" applyAlignment="1">
      <alignment horizontal="left" vertical="center"/>
    </xf>
  </cellXfs>
  <cellStyles count="9">
    <cellStyle name="Hyperlink" xfId="2" builtinId="8"/>
    <cellStyle name="Normal" xfId="0" builtinId="0"/>
    <cellStyle name="Normal 2" xfId="3" xr:uid="{00000000-0005-0000-0000-000002000000}"/>
    <cellStyle name="Normal 2 2" xfId="4" xr:uid="{00000000-0005-0000-0000-000003000000}"/>
    <cellStyle name="Normal 3" xfId="1" xr:uid="{00000000-0005-0000-0000-000004000000}"/>
    <cellStyle name="Normal 3 2" xfId="5" xr:uid="{00000000-0005-0000-0000-000005000000}"/>
    <cellStyle name="Normal 3 2 2" xfId="8" xr:uid="{50247D39-2602-4A28-9F6F-B3A4EBA19419}"/>
    <cellStyle name="Normal 3 3" xfId="7" xr:uid="{B5B2F3EA-AEC6-4B74-B7ED-08BE11B86D3A}"/>
    <cellStyle name="Percent" xfId="6" builtinId="5"/>
  </cellStyles>
  <dxfs count="5">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s>
  <tableStyles count="0" defaultTableStyle="TableStyleMedium2" defaultPivotStyle="PivotStyleLight16"/>
  <colors>
    <mruColors>
      <color rgb="FF99CCFF"/>
      <color rgb="FF0563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W797"/>
  <sheetViews>
    <sheetView showGridLines="0" tabSelected="1" zoomScale="85" zoomScaleNormal="85" workbookViewId="0"/>
  </sheetViews>
  <sheetFormatPr defaultColWidth="8.81640625" defaultRowHeight="16" customHeight="1" x14ac:dyDescent="0.25"/>
  <cols>
    <col min="1" max="1" width="5.81640625" style="32" customWidth="1"/>
    <col min="2" max="2" width="38.81640625" style="32" customWidth="1"/>
    <col min="3" max="3" width="20.453125" style="32" customWidth="1"/>
    <col min="4" max="4" width="19.1796875" style="32" customWidth="1"/>
    <col min="5" max="5" width="18" style="32" customWidth="1"/>
    <col min="6" max="6" width="16" style="32" customWidth="1"/>
    <col min="7" max="7" width="24.08984375" style="32" customWidth="1"/>
    <col min="8" max="8" width="20.453125" style="32" customWidth="1"/>
    <col min="9" max="9" width="22.81640625" style="32" customWidth="1"/>
    <col min="10" max="19" width="18.81640625" style="32" customWidth="1"/>
    <col min="20" max="20" width="18.08984375" style="32" customWidth="1"/>
    <col min="21" max="21" width="21.81640625" style="32" customWidth="1"/>
    <col min="22" max="22" width="17.81640625" style="32" customWidth="1"/>
    <col min="23" max="23" width="22.81640625" style="32" customWidth="1"/>
    <col min="24" max="24" width="18.81640625" style="32" customWidth="1"/>
    <col min="25" max="25" width="16.90625" style="32" customWidth="1"/>
    <col min="26" max="26" width="16.1796875" style="32" customWidth="1"/>
    <col min="27" max="27" width="15.90625" style="32" customWidth="1"/>
    <col min="28" max="31" width="8.81640625" style="32"/>
    <col min="32" max="36" width="17.08984375" style="32" hidden="1" customWidth="1"/>
    <col min="37" max="37" width="13.81640625" style="138" hidden="1" customWidth="1"/>
    <col min="38" max="47" width="17.6328125" style="32" customWidth="1"/>
    <col min="48" max="16384" width="8.81640625" style="32"/>
  </cols>
  <sheetData>
    <row r="1" spans="2:37" s="31" customFormat="1" ht="16" customHeight="1" x14ac:dyDescent="0.25">
      <c r="F1" s="39" t="s">
        <v>641</v>
      </c>
      <c r="J1" s="40"/>
      <c r="K1" s="40"/>
      <c r="L1" s="40"/>
      <c r="M1" s="40"/>
      <c r="N1" s="40"/>
      <c r="O1" s="40"/>
      <c r="P1" s="40"/>
      <c r="Q1" s="40"/>
      <c r="R1" s="40"/>
      <c r="S1" s="40"/>
      <c r="AK1" s="50"/>
    </row>
    <row r="2" spans="2:37" s="31" customFormat="1" ht="16" customHeight="1" x14ac:dyDescent="0.25">
      <c r="F2" s="39" t="s">
        <v>642</v>
      </c>
      <c r="J2" s="40"/>
      <c r="K2" s="40"/>
      <c r="L2" s="40"/>
      <c r="M2" s="40"/>
      <c r="N2" s="40"/>
      <c r="O2" s="40"/>
      <c r="P2" s="40"/>
      <c r="Q2" s="40"/>
      <c r="R2" s="40"/>
      <c r="S2" s="40"/>
      <c r="AK2" s="50"/>
    </row>
    <row r="3" spans="2:37" s="31" customFormat="1" ht="16" customHeight="1" x14ac:dyDescent="0.25">
      <c r="G3" s="35"/>
      <c r="H3" s="35"/>
      <c r="I3" s="35"/>
      <c r="J3" s="40"/>
      <c r="K3" s="40"/>
      <c r="L3" s="40"/>
      <c r="M3" s="40"/>
      <c r="N3" s="40"/>
      <c r="O3" s="40"/>
      <c r="P3" s="40"/>
      <c r="Q3" s="40"/>
      <c r="R3" s="40"/>
      <c r="S3" s="40"/>
      <c r="AK3" s="50"/>
    </row>
    <row r="4" spans="2:37" ht="16" customHeight="1" x14ac:dyDescent="0.25">
      <c r="B4" s="166" t="s">
        <v>49</v>
      </c>
      <c r="C4" s="166"/>
      <c r="D4" s="166"/>
      <c r="E4" s="166"/>
      <c r="F4" s="166"/>
      <c r="G4" s="35"/>
      <c r="H4" s="35"/>
      <c r="I4" s="35"/>
      <c r="J4" s="30"/>
      <c r="K4" s="30"/>
      <c r="L4" s="30"/>
      <c r="M4" s="30"/>
      <c r="N4" s="118"/>
      <c r="O4" s="118"/>
      <c r="P4" s="118"/>
      <c r="Q4" s="118"/>
      <c r="R4" s="30"/>
      <c r="S4" s="30"/>
    </row>
    <row r="5" spans="2:37" ht="16" customHeight="1" x14ac:dyDescent="0.25">
      <c r="B5" s="167"/>
      <c r="C5" s="167"/>
      <c r="D5" s="167"/>
      <c r="E5" s="167"/>
      <c r="F5" s="167"/>
      <c r="G5" s="35"/>
      <c r="H5" s="35"/>
      <c r="I5" s="35"/>
      <c r="J5" s="35"/>
      <c r="K5" s="35"/>
      <c r="L5" s="35"/>
      <c r="M5" s="35"/>
      <c r="N5" s="35"/>
      <c r="O5" s="35"/>
      <c r="P5" s="35"/>
      <c r="Q5" s="35"/>
      <c r="R5" s="35"/>
      <c r="S5" s="35"/>
    </row>
    <row r="6" spans="2:37" ht="16" customHeight="1" x14ac:dyDescent="0.25">
      <c r="B6" s="168" t="s">
        <v>19</v>
      </c>
      <c r="C6" s="169"/>
      <c r="D6" s="169"/>
      <c r="E6" s="169"/>
      <c r="F6" s="170"/>
      <c r="G6" s="35"/>
      <c r="H6" s="35"/>
      <c r="I6" s="35"/>
      <c r="J6" s="35"/>
      <c r="K6" s="35"/>
      <c r="L6" s="35"/>
      <c r="M6" s="35"/>
      <c r="N6" s="35"/>
      <c r="O6" s="35"/>
      <c r="P6" s="35"/>
      <c r="Q6" s="35"/>
      <c r="R6" s="35"/>
      <c r="S6" s="35"/>
    </row>
    <row r="7" spans="2:37" s="51" customFormat="1" ht="64" customHeight="1" x14ac:dyDescent="0.25">
      <c r="B7" s="173" t="s">
        <v>644</v>
      </c>
      <c r="C7" s="174"/>
      <c r="D7" s="174"/>
      <c r="E7" s="174"/>
      <c r="F7" s="175"/>
      <c r="G7" s="61"/>
      <c r="H7" s="61"/>
      <c r="I7" s="61"/>
      <c r="J7" s="61"/>
      <c r="K7" s="61"/>
      <c r="L7" s="61"/>
      <c r="M7" s="61"/>
      <c r="N7" s="61"/>
      <c r="O7" s="61"/>
      <c r="P7" s="61"/>
      <c r="Q7" s="61"/>
      <c r="R7" s="61"/>
      <c r="S7" s="61"/>
      <c r="AK7" s="139"/>
    </row>
    <row r="8" spans="2:37" ht="16" customHeight="1" x14ac:dyDescent="0.25">
      <c r="B8" s="168" t="s">
        <v>20</v>
      </c>
      <c r="C8" s="169"/>
      <c r="D8" s="169"/>
      <c r="E8" s="169"/>
      <c r="F8" s="170"/>
      <c r="G8" s="35"/>
      <c r="H8" s="35"/>
      <c r="I8" s="35"/>
      <c r="J8" s="35"/>
      <c r="K8" s="35"/>
      <c r="L8" s="35"/>
      <c r="M8" s="35"/>
      <c r="N8" s="35"/>
      <c r="O8" s="35"/>
      <c r="P8" s="35"/>
      <c r="Q8" s="35"/>
      <c r="R8" s="35"/>
      <c r="S8" s="35"/>
    </row>
    <row r="9" spans="2:37" ht="16" customHeight="1" x14ac:dyDescent="0.25">
      <c r="B9" s="125" t="s">
        <v>787</v>
      </c>
      <c r="C9" s="42"/>
      <c r="D9" s="42"/>
      <c r="E9" s="42"/>
      <c r="F9" s="43"/>
      <c r="G9" s="35"/>
      <c r="H9" s="35"/>
      <c r="I9" s="35"/>
      <c r="J9" s="35"/>
      <c r="K9" s="35"/>
      <c r="L9" s="35"/>
      <c r="M9" s="35"/>
      <c r="N9" s="35"/>
      <c r="O9" s="35"/>
      <c r="P9" s="35"/>
      <c r="Q9" s="35"/>
      <c r="R9" s="35"/>
      <c r="S9" s="35"/>
    </row>
    <row r="10" spans="2:37" ht="16" customHeight="1" x14ac:dyDescent="0.25">
      <c r="B10" s="168" t="s">
        <v>21</v>
      </c>
      <c r="C10" s="169"/>
      <c r="D10" s="169"/>
      <c r="E10" s="169"/>
      <c r="F10" s="170"/>
      <c r="G10" s="35"/>
      <c r="H10" s="35"/>
      <c r="I10" s="35"/>
      <c r="J10" s="35"/>
      <c r="K10" s="35"/>
      <c r="L10" s="35"/>
      <c r="M10" s="35"/>
      <c r="N10" s="35"/>
      <c r="O10" s="35"/>
      <c r="P10" s="35"/>
      <c r="Q10" s="35"/>
      <c r="R10" s="35"/>
      <c r="S10" s="35"/>
    </row>
    <row r="11" spans="2:37" ht="16" customHeight="1" x14ac:dyDescent="0.25">
      <c r="B11" s="4">
        <v>45497</v>
      </c>
      <c r="C11" s="42"/>
      <c r="D11" s="42"/>
      <c r="E11" s="42"/>
      <c r="F11" s="43"/>
      <c r="G11" s="35"/>
      <c r="H11" s="35"/>
      <c r="I11" s="35"/>
      <c r="J11" s="35"/>
      <c r="K11" s="35"/>
      <c r="L11" s="35"/>
      <c r="M11" s="35"/>
      <c r="N11" s="35"/>
      <c r="O11" s="35"/>
      <c r="P11" s="35"/>
      <c r="Q11" s="35"/>
      <c r="R11" s="35"/>
      <c r="S11" s="35"/>
    </row>
    <row r="12" spans="2:37" ht="16" customHeight="1" x14ac:dyDescent="0.25">
      <c r="B12" s="157" t="s">
        <v>22</v>
      </c>
      <c r="C12" s="157"/>
      <c r="D12" s="157"/>
      <c r="E12" s="157"/>
      <c r="F12" s="157"/>
      <c r="G12" s="35"/>
      <c r="H12" s="35"/>
      <c r="I12" s="35"/>
      <c r="J12" s="35"/>
      <c r="K12" s="35"/>
      <c r="L12" s="35"/>
      <c r="M12" s="35"/>
      <c r="N12" s="35"/>
      <c r="O12" s="35"/>
      <c r="P12" s="35"/>
      <c r="Q12" s="35"/>
      <c r="R12" s="35"/>
      <c r="S12" s="35"/>
    </row>
    <row r="13" spans="2:37" ht="16" customHeight="1" x14ac:dyDescent="0.25">
      <c r="B13" s="69" t="s">
        <v>637</v>
      </c>
      <c r="C13" s="172" t="s">
        <v>638</v>
      </c>
      <c r="D13" s="172"/>
      <c r="E13" s="42"/>
      <c r="F13" s="43"/>
      <c r="G13" s="35"/>
      <c r="H13" s="35"/>
      <c r="I13" s="35"/>
      <c r="J13" s="35"/>
      <c r="K13" s="35"/>
      <c r="L13" s="35"/>
      <c r="M13" s="35"/>
      <c r="N13" s="35"/>
      <c r="O13" s="35"/>
      <c r="P13" s="35"/>
      <c r="Q13" s="35"/>
      <c r="R13" s="35"/>
      <c r="S13" s="35"/>
    </row>
    <row r="14" spans="2:37" ht="16" customHeight="1" x14ac:dyDescent="0.25">
      <c r="B14" s="157" t="s">
        <v>23</v>
      </c>
      <c r="C14" s="157"/>
      <c r="D14" s="157"/>
      <c r="E14" s="157"/>
      <c r="F14" s="157"/>
      <c r="G14" s="35"/>
      <c r="H14" s="35"/>
      <c r="I14" s="35"/>
      <c r="J14" s="35"/>
      <c r="K14" s="35"/>
      <c r="L14" s="35"/>
      <c r="M14" s="35"/>
      <c r="N14" s="35"/>
      <c r="O14" s="35"/>
      <c r="P14" s="35"/>
      <c r="Q14" s="35"/>
      <c r="R14" s="35"/>
      <c r="S14" s="35"/>
    </row>
    <row r="15" spans="2:37" ht="16" customHeight="1" x14ac:dyDescent="0.25">
      <c r="B15" s="71" t="s">
        <v>611</v>
      </c>
      <c r="C15" s="161" t="s">
        <v>655</v>
      </c>
      <c r="D15" s="161"/>
      <c r="E15" s="72"/>
      <c r="F15" s="73"/>
      <c r="G15" s="35"/>
      <c r="H15" s="35"/>
      <c r="I15" s="35"/>
      <c r="J15" s="35"/>
      <c r="K15" s="35"/>
      <c r="L15" s="35"/>
      <c r="M15" s="35"/>
      <c r="N15" s="35"/>
      <c r="O15" s="35"/>
      <c r="P15" s="35"/>
      <c r="Q15" s="35"/>
      <c r="R15" s="35"/>
      <c r="S15" s="35"/>
    </row>
    <row r="16" spans="2:37" ht="16" customHeight="1" x14ac:dyDescent="0.25">
      <c r="B16" s="70" t="s">
        <v>576</v>
      </c>
      <c r="C16" s="162" t="s">
        <v>654</v>
      </c>
      <c r="D16" s="162"/>
      <c r="E16" s="52"/>
      <c r="F16" s="46"/>
      <c r="G16" s="35"/>
      <c r="H16" s="35"/>
      <c r="I16" s="35"/>
      <c r="J16" s="35"/>
      <c r="K16" s="35"/>
      <c r="L16" s="35"/>
      <c r="M16" s="35"/>
      <c r="N16" s="35"/>
      <c r="O16" s="35"/>
      <c r="P16" s="35"/>
      <c r="Q16" s="35"/>
      <c r="R16" s="35"/>
      <c r="S16" s="35"/>
    </row>
    <row r="17" spans="2:37" ht="16" customHeight="1" x14ac:dyDescent="0.25">
      <c r="C17" s="45"/>
      <c r="D17" s="45"/>
      <c r="E17" s="42"/>
      <c r="F17" s="42"/>
      <c r="G17" s="35"/>
      <c r="H17" s="35"/>
      <c r="I17" s="35"/>
      <c r="J17" s="35"/>
      <c r="K17" s="35"/>
      <c r="L17" s="35"/>
      <c r="M17" s="35"/>
      <c r="N17" s="35"/>
      <c r="O17" s="35"/>
      <c r="P17" s="35"/>
      <c r="Q17" s="35"/>
      <c r="R17" s="35"/>
      <c r="S17" s="35"/>
      <c r="T17" s="35"/>
    </row>
    <row r="18" spans="2:37" ht="16" customHeight="1" x14ac:dyDescent="0.25">
      <c r="B18" s="171" t="s">
        <v>624</v>
      </c>
      <c r="C18" s="171"/>
      <c r="D18" s="171"/>
      <c r="E18" s="171"/>
      <c r="F18" s="171"/>
      <c r="G18" s="35"/>
      <c r="H18" s="35"/>
      <c r="I18" s="35"/>
      <c r="J18" s="35"/>
      <c r="K18" s="35"/>
      <c r="L18" s="35"/>
      <c r="M18" s="35"/>
      <c r="N18" s="35"/>
      <c r="O18" s="35"/>
      <c r="P18" s="35"/>
      <c r="Q18" s="35"/>
      <c r="R18" s="35"/>
      <c r="S18" s="35"/>
      <c r="T18" s="35"/>
    </row>
    <row r="19" spans="2:37" ht="16" customHeight="1" x14ac:dyDescent="0.25">
      <c r="B19" s="171"/>
      <c r="C19" s="171"/>
      <c r="D19" s="171"/>
      <c r="E19" s="171"/>
      <c r="F19" s="171"/>
      <c r="G19" s="35"/>
      <c r="H19" s="35"/>
      <c r="I19" s="35"/>
      <c r="J19" s="35"/>
      <c r="K19" s="35"/>
      <c r="L19" s="35"/>
      <c r="M19" s="35"/>
      <c r="N19" s="35"/>
      <c r="O19" s="35"/>
      <c r="P19" s="35"/>
      <c r="Q19" s="35"/>
      <c r="R19" s="35"/>
      <c r="S19" s="35"/>
      <c r="T19" s="35"/>
    </row>
    <row r="20" spans="2:37" ht="16" customHeight="1" x14ac:dyDescent="0.25">
      <c r="B20" s="35"/>
      <c r="C20" s="35"/>
      <c r="D20" s="35"/>
      <c r="E20" s="35"/>
      <c r="F20" s="35"/>
      <c r="G20" s="35"/>
      <c r="H20" s="35"/>
      <c r="I20" s="35"/>
      <c r="J20" s="35"/>
      <c r="K20" s="35"/>
      <c r="L20" s="35"/>
      <c r="M20" s="35"/>
      <c r="N20" s="35"/>
      <c r="O20" s="35"/>
      <c r="P20" s="35"/>
      <c r="Q20" s="35"/>
      <c r="R20" s="35"/>
      <c r="S20" s="35"/>
      <c r="T20" s="35"/>
    </row>
    <row r="21" spans="2:37" ht="16" customHeight="1" x14ac:dyDescent="0.25">
      <c r="B21" s="17" t="s">
        <v>611</v>
      </c>
      <c r="C21" s="7"/>
      <c r="D21" s="7"/>
      <c r="E21" s="6"/>
      <c r="F21" s="6"/>
    </row>
    <row r="22" spans="2:37" ht="16" customHeight="1" thickBot="1" x14ac:dyDescent="0.3">
      <c r="B22" s="20" t="s">
        <v>612</v>
      </c>
      <c r="C22" s="21"/>
      <c r="D22" s="21"/>
      <c r="E22" s="35"/>
      <c r="F22" s="35"/>
    </row>
    <row r="23" spans="2:37" ht="16" customHeight="1" x14ac:dyDescent="0.25">
      <c r="B23" s="53" t="s">
        <v>613</v>
      </c>
      <c r="C23" s="74"/>
      <c r="D23" s="21"/>
      <c r="E23" s="35"/>
      <c r="F23" s="35"/>
    </row>
    <row r="24" spans="2:37" ht="16" customHeight="1" x14ac:dyDescent="0.25">
      <c r="B24" s="18" t="s">
        <v>639</v>
      </c>
      <c r="C24" s="77"/>
      <c r="D24" s="21"/>
      <c r="E24" s="35"/>
      <c r="F24" s="35"/>
    </row>
    <row r="25" spans="2:37" ht="16" customHeight="1" x14ac:dyDescent="0.25">
      <c r="B25" s="1" t="s">
        <v>51</v>
      </c>
      <c r="C25" s="78"/>
      <c r="D25" s="21"/>
      <c r="E25" s="35"/>
      <c r="F25" s="35"/>
    </row>
    <row r="26" spans="2:37" ht="16" customHeight="1" x14ac:dyDescent="0.25">
      <c r="B26" s="54" t="s">
        <v>0</v>
      </c>
      <c r="C26" s="75"/>
      <c r="D26" s="21"/>
      <c r="E26" s="35"/>
      <c r="F26" s="35"/>
    </row>
    <row r="27" spans="2:37" ht="16" customHeight="1" thickBot="1" x14ac:dyDescent="0.3">
      <c r="B27" s="19" t="s">
        <v>614</v>
      </c>
      <c r="C27" s="116"/>
      <c r="D27" s="21"/>
      <c r="E27" s="35"/>
      <c r="F27" s="35"/>
    </row>
    <row r="28" spans="2:37" ht="16" customHeight="1" thickBot="1" x14ac:dyDescent="0.3">
      <c r="D28" s="21"/>
      <c r="E28" s="35"/>
      <c r="F28" s="35"/>
    </row>
    <row r="29" spans="2:37" ht="32" customHeight="1" thickBot="1" x14ac:dyDescent="0.3">
      <c r="B29" s="55" t="s">
        <v>623</v>
      </c>
      <c r="C29" s="76"/>
      <c r="D29" s="21"/>
      <c r="E29" s="35"/>
      <c r="F29" s="35"/>
    </row>
    <row r="31" spans="2:37" s="33" customFormat="1" ht="16" customHeight="1" x14ac:dyDescent="0.25">
      <c r="B31" s="56" t="s">
        <v>576</v>
      </c>
      <c r="C31" s="57"/>
      <c r="D31" s="57"/>
      <c r="E31" s="57"/>
      <c r="F31" s="57"/>
      <c r="G31" s="57"/>
      <c r="H31" s="58"/>
      <c r="I31" s="58"/>
      <c r="J31" s="58"/>
      <c r="K31" s="58"/>
      <c r="L31" s="58"/>
      <c r="M31" s="58"/>
      <c r="N31" s="58"/>
      <c r="O31" s="58"/>
      <c r="P31" s="58"/>
      <c r="Q31" s="58"/>
      <c r="R31" s="58"/>
      <c r="S31" s="58"/>
      <c r="T31" s="58"/>
      <c r="U31" s="58"/>
      <c r="V31" s="58"/>
      <c r="W31" s="58"/>
      <c r="X31" s="58"/>
      <c r="Y31" s="58"/>
      <c r="Z31" s="58"/>
      <c r="AK31" s="59"/>
    </row>
    <row r="32" spans="2:37" s="33" customFormat="1" ht="16" customHeight="1" x14ac:dyDescent="0.25">
      <c r="B32" s="149" t="s">
        <v>617</v>
      </c>
      <c r="C32" s="149"/>
      <c r="D32" s="149"/>
      <c r="E32" s="149"/>
      <c r="F32" s="149"/>
      <c r="G32" s="149"/>
      <c r="H32" s="149"/>
      <c r="I32" s="149"/>
      <c r="J32" s="149"/>
      <c r="K32" s="149"/>
      <c r="L32" s="149"/>
      <c r="M32" s="149"/>
      <c r="N32" s="149"/>
      <c r="O32" s="149"/>
      <c r="P32" s="149"/>
      <c r="Q32" s="149"/>
      <c r="R32" s="149"/>
      <c r="S32" s="149"/>
      <c r="T32" s="149"/>
      <c r="U32" s="149"/>
      <c r="V32" s="149"/>
      <c r="W32" s="149"/>
      <c r="X32" s="149"/>
      <c r="Y32" s="149"/>
      <c r="Z32" s="149"/>
      <c r="AA32" s="149"/>
      <c r="AK32" s="59"/>
    </row>
    <row r="33" spans="1:49" s="33" customFormat="1" ht="16" customHeight="1" thickBot="1" x14ac:dyDescent="0.3">
      <c r="B33" s="150"/>
      <c r="C33" s="150"/>
      <c r="D33" s="150"/>
      <c r="E33" s="150"/>
      <c r="F33" s="150"/>
      <c r="G33" s="150"/>
      <c r="H33" s="150"/>
      <c r="I33" s="150"/>
      <c r="J33" s="150"/>
      <c r="K33" s="150"/>
      <c r="L33" s="150"/>
      <c r="M33" s="150"/>
      <c r="N33" s="150"/>
      <c r="O33" s="150"/>
      <c r="P33" s="150"/>
      <c r="Q33" s="150"/>
      <c r="R33" s="150"/>
      <c r="S33" s="150"/>
      <c r="T33" s="150"/>
      <c r="U33" s="150"/>
      <c r="V33" s="150"/>
      <c r="W33" s="150"/>
      <c r="X33" s="150"/>
      <c r="Y33" s="150"/>
      <c r="Z33" s="150"/>
      <c r="AA33" s="150"/>
      <c r="AK33" s="59"/>
    </row>
    <row r="34" spans="1:49" s="33" customFormat="1" ht="16" customHeight="1" thickBot="1" x14ac:dyDescent="0.3">
      <c r="B34" s="158" t="s">
        <v>50</v>
      </c>
      <c r="C34" s="159"/>
      <c r="D34" s="159"/>
      <c r="E34" s="159"/>
      <c r="F34" s="159"/>
      <c r="G34" s="159"/>
      <c r="H34" s="159"/>
      <c r="I34" s="159"/>
      <c r="J34" s="159"/>
      <c r="K34" s="159"/>
      <c r="L34" s="159"/>
      <c r="M34" s="159"/>
      <c r="N34" s="159"/>
      <c r="O34" s="159"/>
      <c r="P34" s="159"/>
      <c r="Q34" s="159"/>
      <c r="R34" s="159"/>
      <c r="S34" s="159"/>
      <c r="T34" s="159"/>
      <c r="U34" s="159"/>
      <c r="V34" s="159"/>
      <c r="W34" s="159"/>
      <c r="X34" s="159"/>
      <c r="Y34" s="159"/>
      <c r="Z34" s="159"/>
      <c r="AA34" s="160"/>
      <c r="AK34" s="59"/>
    </row>
    <row r="35" spans="1:49" s="33" customFormat="1" ht="16" customHeight="1" x14ac:dyDescent="0.25">
      <c r="B35" s="24">
        <v>1</v>
      </c>
      <c r="C35" s="25">
        <v>2</v>
      </c>
      <c r="D35" s="25">
        <v>3</v>
      </c>
      <c r="E35" s="25">
        <v>4</v>
      </c>
      <c r="F35" s="25">
        <v>5</v>
      </c>
      <c r="G35" s="25">
        <v>6</v>
      </c>
      <c r="H35" s="25">
        <v>7</v>
      </c>
      <c r="I35" s="25">
        <v>8</v>
      </c>
      <c r="J35" s="25" t="s">
        <v>629</v>
      </c>
      <c r="K35" s="25" t="s">
        <v>630</v>
      </c>
      <c r="L35" s="25" t="s">
        <v>631</v>
      </c>
      <c r="M35" s="25" t="s">
        <v>632</v>
      </c>
      <c r="N35" s="122" t="s">
        <v>633</v>
      </c>
      <c r="O35" s="122" t="s">
        <v>634</v>
      </c>
      <c r="P35" s="122" t="s">
        <v>662</v>
      </c>
      <c r="Q35" s="122" t="s">
        <v>663</v>
      </c>
      <c r="R35" s="122" t="s">
        <v>664</v>
      </c>
      <c r="S35" s="122" t="s">
        <v>665</v>
      </c>
      <c r="T35" s="25">
        <v>10</v>
      </c>
      <c r="U35" s="25">
        <v>11</v>
      </c>
      <c r="V35" s="25">
        <v>12</v>
      </c>
      <c r="W35" s="25">
        <v>13</v>
      </c>
      <c r="X35" s="25">
        <v>14</v>
      </c>
      <c r="Y35" s="25">
        <v>15</v>
      </c>
      <c r="Z35" s="25">
        <v>16</v>
      </c>
      <c r="AA35" s="26">
        <v>17</v>
      </c>
      <c r="AK35" s="59"/>
    </row>
    <row r="36" spans="1:49" s="33" customFormat="1" ht="16" customHeight="1" x14ac:dyDescent="0.25">
      <c r="B36" s="176" t="s">
        <v>48</v>
      </c>
      <c r="C36" s="151" t="s">
        <v>598</v>
      </c>
      <c r="D36" s="151" t="s">
        <v>625</v>
      </c>
      <c r="E36" s="151" t="s">
        <v>599</v>
      </c>
      <c r="F36" s="146" t="s">
        <v>604</v>
      </c>
      <c r="G36" s="146" t="s">
        <v>626</v>
      </c>
      <c r="H36" s="151" t="s">
        <v>627</v>
      </c>
      <c r="I36" s="146" t="s">
        <v>628</v>
      </c>
      <c r="J36" s="154" t="s">
        <v>645</v>
      </c>
      <c r="K36" s="155"/>
      <c r="L36" s="155"/>
      <c r="M36" s="155"/>
      <c r="N36" s="155"/>
      <c r="O36" s="155"/>
      <c r="P36" s="155"/>
      <c r="Q36" s="155"/>
      <c r="R36" s="155"/>
      <c r="S36" s="156"/>
      <c r="T36" s="146" t="s">
        <v>600</v>
      </c>
      <c r="U36" s="146" t="s">
        <v>601</v>
      </c>
      <c r="V36" s="146" t="s">
        <v>602</v>
      </c>
      <c r="W36" s="146" t="s">
        <v>603</v>
      </c>
      <c r="X36" s="146" t="s">
        <v>784</v>
      </c>
      <c r="Y36" s="146" t="s">
        <v>785</v>
      </c>
      <c r="Z36" s="146" t="s">
        <v>618</v>
      </c>
      <c r="AA36" s="163" t="s">
        <v>605</v>
      </c>
      <c r="AK36" s="59"/>
    </row>
    <row r="37" spans="1:49" s="33" customFormat="1" ht="16" customHeight="1" x14ac:dyDescent="0.25">
      <c r="B37" s="177"/>
      <c r="C37" s="152"/>
      <c r="D37" s="152"/>
      <c r="E37" s="152"/>
      <c r="F37" s="147"/>
      <c r="G37" s="147"/>
      <c r="H37" s="152"/>
      <c r="I37" s="147"/>
      <c r="J37" s="146" t="s">
        <v>646</v>
      </c>
      <c r="K37" s="146" t="s">
        <v>647</v>
      </c>
      <c r="L37" s="146" t="s">
        <v>648</v>
      </c>
      <c r="M37" s="146" t="s">
        <v>649</v>
      </c>
      <c r="N37" s="146" t="s">
        <v>650</v>
      </c>
      <c r="O37" s="146" t="s">
        <v>651</v>
      </c>
      <c r="P37" s="146" t="s">
        <v>658</v>
      </c>
      <c r="Q37" s="146" t="s">
        <v>659</v>
      </c>
      <c r="R37" s="146" t="s">
        <v>660</v>
      </c>
      <c r="S37" s="146" t="s">
        <v>661</v>
      </c>
      <c r="T37" s="147"/>
      <c r="U37" s="147"/>
      <c r="V37" s="147"/>
      <c r="W37" s="147"/>
      <c r="X37" s="147"/>
      <c r="Y37" s="147"/>
      <c r="Z37" s="147"/>
      <c r="AA37" s="164"/>
      <c r="AK37" s="59"/>
      <c r="AL37" s="143"/>
      <c r="AM37" s="143"/>
      <c r="AN37" s="143"/>
      <c r="AO37" s="143"/>
      <c r="AP37" s="143"/>
      <c r="AQ37" s="143"/>
      <c r="AR37" s="143"/>
      <c r="AS37" s="143"/>
      <c r="AT37" s="143"/>
      <c r="AU37" s="143"/>
    </row>
    <row r="38" spans="1:49" s="33" customFormat="1" ht="16" customHeight="1" x14ac:dyDescent="0.25">
      <c r="B38" s="177"/>
      <c r="C38" s="152"/>
      <c r="D38" s="152"/>
      <c r="E38" s="152"/>
      <c r="F38" s="147"/>
      <c r="G38" s="147"/>
      <c r="H38" s="152"/>
      <c r="I38" s="147"/>
      <c r="J38" s="147"/>
      <c r="K38" s="147"/>
      <c r="L38" s="147"/>
      <c r="M38" s="147"/>
      <c r="N38" s="147"/>
      <c r="O38" s="147"/>
      <c r="P38" s="147"/>
      <c r="Q38" s="147"/>
      <c r="R38" s="147"/>
      <c r="S38" s="147"/>
      <c r="T38" s="147"/>
      <c r="U38" s="147"/>
      <c r="V38" s="147"/>
      <c r="W38" s="147"/>
      <c r="X38" s="147"/>
      <c r="Y38" s="147"/>
      <c r="Z38" s="147"/>
      <c r="AA38" s="164"/>
      <c r="AK38" s="143" t="s">
        <v>575</v>
      </c>
      <c r="AL38" s="143"/>
      <c r="AM38" s="143"/>
      <c r="AN38" s="143"/>
      <c r="AO38" s="143"/>
      <c r="AP38" s="143"/>
      <c r="AQ38" s="143"/>
      <c r="AR38" s="143"/>
      <c r="AS38" s="143"/>
      <c r="AT38" s="143"/>
      <c r="AU38" s="143"/>
    </row>
    <row r="39" spans="1:49" s="33" customFormat="1" ht="16" customHeight="1" thickBot="1" x14ac:dyDescent="0.3">
      <c r="B39" s="178"/>
      <c r="C39" s="153"/>
      <c r="D39" s="153"/>
      <c r="E39" s="153"/>
      <c r="F39" s="148"/>
      <c r="G39" s="148"/>
      <c r="H39" s="153"/>
      <c r="I39" s="148"/>
      <c r="J39" s="148"/>
      <c r="K39" s="148"/>
      <c r="L39" s="148"/>
      <c r="M39" s="148"/>
      <c r="N39" s="148"/>
      <c r="O39" s="148"/>
      <c r="P39" s="148"/>
      <c r="Q39" s="148"/>
      <c r="R39" s="148"/>
      <c r="S39" s="148"/>
      <c r="T39" s="148"/>
      <c r="U39" s="148"/>
      <c r="V39" s="148"/>
      <c r="W39" s="148"/>
      <c r="X39" s="148"/>
      <c r="Y39" s="148"/>
      <c r="Z39" s="148"/>
      <c r="AA39" s="165"/>
      <c r="AF39" s="33" t="s">
        <v>646</v>
      </c>
      <c r="AG39" s="115" t="s">
        <v>648</v>
      </c>
      <c r="AH39" s="123" t="s">
        <v>650</v>
      </c>
      <c r="AI39" s="123" t="s">
        <v>658</v>
      </c>
      <c r="AJ39" s="123" t="s">
        <v>660</v>
      </c>
      <c r="AK39" s="143"/>
      <c r="AL39" s="143"/>
      <c r="AM39" s="143"/>
      <c r="AN39" s="143"/>
      <c r="AO39" s="143"/>
      <c r="AP39" s="143"/>
      <c r="AQ39" s="143"/>
      <c r="AR39" s="143"/>
      <c r="AS39" s="143"/>
      <c r="AT39" s="143"/>
      <c r="AU39" s="143"/>
      <c r="AV39" s="140"/>
      <c r="AW39" s="140"/>
    </row>
    <row r="40" spans="1:49" s="33" customFormat="1" ht="14" x14ac:dyDescent="0.25">
      <c r="A40" s="34">
        <v>1</v>
      </c>
      <c r="B40" s="93" t="str">
        <f>IF(C40&gt;0,A40,"")</f>
        <v/>
      </c>
      <c r="C40" s="119"/>
      <c r="D40" s="110"/>
      <c r="E40" s="79"/>
      <c r="F40" s="80"/>
      <c r="G40" s="80"/>
      <c r="H40" s="79"/>
      <c r="I40" s="81"/>
      <c r="J40" s="80"/>
      <c r="K40" s="111"/>
      <c r="L40" s="80"/>
      <c r="M40" s="111"/>
      <c r="N40" s="111"/>
      <c r="O40" s="111"/>
      <c r="P40" s="111"/>
      <c r="Q40" s="111"/>
      <c r="R40" s="80"/>
      <c r="S40" s="111"/>
      <c r="T40" s="112"/>
      <c r="U40" s="112"/>
      <c r="V40" s="112"/>
      <c r="W40" s="80"/>
      <c r="X40" s="132"/>
      <c r="Y40" s="133"/>
      <c r="Z40" s="80"/>
      <c r="AA40" s="82"/>
      <c r="AF40" s="114">
        <f t="shared" ref="AF40:AF103" si="0">K40*I40</f>
        <v>0</v>
      </c>
      <c r="AG40" s="113">
        <f t="shared" ref="AG40:AG103" si="1">M40*I40</f>
        <v>0</v>
      </c>
      <c r="AH40" s="113">
        <f t="shared" ref="AH40:AH103" si="2">O40*I40</f>
        <v>0</v>
      </c>
      <c r="AI40" s="113">
        <f t="shared" ref="AI40:AI103" si="3">Q40*I40</f>
        <v>0</v>
      </c>
      <c r="AJ40" s="113">
        <f t="shared" ref="AJ40:AJ103" si="4">S40*I40</f>
        <v>0</v>
      </c>
      <c r="AK40" s="59" t="e">
        <f>VLOOKUP($H40,Lists!$B$2:$B$133,1,FALSE)</f>
        <v>#N/A</v>
      </c>
      <c r="AL40"/>
      <c r="AM40"/>
      <c r="AN40"/>
      <c r="AO40"/>
      <c r="AP40"/>
      <c r="AQ40"/>
      <c r="AR40"/>
      <c r="AS40"/>
      <c r="AT40"/>
      <c r="AU40"/>
    </row>
    <row r="41" spans="1:49" s="33" customFormat="1" ht="14" x14ac:dyDescent="0.25">
      <c r="A41" s="34">
        <v>2</v>
      </c>
      <c r="B41" s="94" t="str">
        <f t="shared" ref="B41:B104" si="5">IF(C41&gt;0,A41,"")</f>
        <v/>
      </c>
      <c r="C41" s="120"/>
      <c r="D41" s="109"/>
      <c r="E41" s="83"/>
      <c r="F41" s="86"/>
      <c r="G41" s="86"/>
      <c r="H41" s="83"/>
      <c r="I41" s="84"/>
      <c r="J41" s="86"/>
      <c r="K41" s="85"/>
      <c r="L41" s="86"/>
      <c r="M41" s="85"/>
      <c r="N41" s="85"/>
      <c r="O41" s="85"/>
      <c r="P41" s="85"/>
      <c r="Q41" s="85"/>
      <c r="R41" s="86"/>
      <c r="S41" s="85"/>
      <c r="T41" s="102"/>
      <c r="U41" s="102"/>
      <c r="V41" s="102"/>
      <c r="W41" s="86"/>
      <c r="X41" s="134"/>
      <c r="Y41" s="135"/>
      <c r="Z41" s="86"/>
      <c r="AA41" s="87"/>
      <c r="AF41" s="114">
        <f t="shared" si="0"/>
        <v>0</v>
      </c>
      <c r="AG41" s="113">
        <f t="shared" si="1"/>
        <v>0</v>
      </c>
      <c r="AH41" s="113">
        <f t="shared" si="2"/>
        <v>0</v>
      </c>
      <c r="AI41" s="113">
        <f t="shared" si="3"/>
        <v>0</v>
      </c>
      <c r="AJ41" s="113">
        <f t="shared" si="4"/>
        <v>0</v>
      </c>
      <c r="AK41" s="59" t="e">
        <f>VLOOKUP($H41,Lists!$B$2:$B$133,1,FALSE)</f>
        <v>#N/A</v>
      </c>
      <c r="AL41"/>
      <c r="AM41"/>
      <c r="AN41"/>
      <c r="AO41"/>
      <c r="AP41"/>
      <c r="AQ41"/>
      <c r="AR41"/>
      <c r="AS41"/>
      <c r="AT41"/>
      <c r="AU41"/>
    </row>
    <row r="42" spans="1:49" s="33" customFormat="1" ht="14" x14ac:dyDescent="0.25">
      <c r="A42" s="34">
        <v>3</v>
      </c>
      <c r="B42" s="94" t="str">
        <f t="shared" si="5"/>
        <v/>
      </c>
      <c r="C42" s="120"/>
      <c r="D42" s="109"/>
      <c r="E42" s="83"/>
      <c r="F42" s="86"/>
      <c r="G42" s="86"/>
      <c r="H42" s="83"/>
      <c r="I42" s="84"/>
      <c r="J42" s="86"/>
      <c r="K42" s="85"/>
      <c r="L42" s="86"/>
      <c r="M42" s="85"/>
      <c r="N42" s="85"/>
      <c r="O42" s="85"/>
      <c r="P42" s="85"/>
      <c r="Q42" s="85"/>
      <c r="R42" s="86"/>
      <c r="S42" s="85"/>
      <c r="T42" s="102"/>
      <c r="U42" s="102"/>
      <c r="V42" s="102"/>
      <c r="W42" s="86"/>
      <c r="X42" s="134"/>
      <c r="Y42" s="135"/>
      <c r="Z42" s="86"/>
      <c r="AA42" s="87"/>
      <c r="AF42" s="114">
        <f t="shared" si="0"/>
        <v>0</v>
      </c>
      <c r="AG42" s="113">
        <f t="shared" si="1"/>
        <v>0</v>
      </c>
      <c r="AH42" s="113">
        <f t="shared" si="2"/>
        <v>0</v>
      </c>
      <c r="AI42" s="113">
        <f t="shared" si="3"/>
        <v>0</v>
      </c>
      <c r="AJ42" s="113">
        <f t="shared" si="4"/>
        <v>0</v>
      </c>
      <c r="AK42" s="59" t="e">
        <f>VLOOKUP($H42,Lists!$B$2:$B$133,1,FALSE)</f>
        <v>#N/A</v>
      </c>
    </row>
    <row r="43" spans="1:49" s="33" customFormat="1" ht="14" x14ac:dyDescent="0.25">
      <c r="A43" s="34">
        <v>4</v>
      </c>
      <c r="B43" s="94" t="str">
        <f t="shared" si="5"/>
        <v/>
      </c>
      <c r="C43" s="120"/>
      <c r="D43" s="109"/>
      <c r="E43" s="83"/>
      <c r="F43" s="86"/>
      <c r="G43" s="86"/>
      <c r="H43" s="83"/>
      <c r="I43" s="84"/>
      <c r="J43" s="86"/>
      <c r="K43" s="85"/>
      <c r="L43" s="86"/>
      <c r="M43" s="85"/>
      <c r="N43" s="85"/>
      <c r="O43" s="85"/>
      <c r="P43" s="85"/>
      <c r="Q43" s="85"/>
      <c r="R43" s="86"/>
      <c r="S43" s="85"/>
      <c r="T43" s="102"/>
      <c r="U43" s="102"/>
      <c r="V43" s="102"/>
      <c r="W43" s="86"/>
      <c r="X43" s="134"/>
      <c r="Y43" s="135"/>
      <c r="Z43" s="86"/>
      <c r="AA43" s="87"/>
      <c r="AF43" s="114">
        <f t="shared" si="0"/>
        <v>0</v>
      </c>
      <c r="AG43" s="113">
        <f t="shared" si="1"/>
        <v>0</v>
      </c>
      <c r="AH43" s="113">
        <f t="shared" si="2"/>
        <v>0</v>
      </c>
      <c r="AI43" s="113">
        <f t="shared" si="3"/>
        <v>0</v>
      </c>
      <c r="AJ43" s="113">
        <f t="shared" si="4"/>
        <v>0</v>
      </c>
      <c r="AK43" s="59" t="e">
        <f>VLOOKUP($H43,Lists!$B$2:$B$133,1,FALSE)</f>
        <v>#N/A</v>
      </c>
    </row>
    <row r="44" spans="1:49" s="33" customFormat="1" ht="14" x14ac:dyDescent="0.25">
      <c r="A44" s="34">
        <v>5</v>
      </c>
      <c r="B44" s="94" t="str">
        <f t="shared" si="5"/>
        <v/>
      </c>
      <c r="C44" s="120"/>
      <c r="D44" s="109"/>
      <c r="E44" s="83"/>
      <c r="F44" s="86"/>
      <c r="G44" s="86"/>
      <c r="H44" s="83"/>
      <c r="I44" s="84"/>
      <c r="J44" s="86"/>
      <c r="K44" s="85"/>
      <c r="L44" s="86"/>
      <c r="M44" s="85"/>
      <c r="N44" s="85"/>
      <c r="O44" s="85"/>
      <c r="P44" s="85"/>
      <c r="Q44" s="85"/>
      <c r="R44" s="86"/>
      <c r="S44" s="85"/>
      <c r="T44" s="102"/>
      <c r="U44" s="102"/>
      <c r="V44" s="102"/>
      <c r="W44" s="86"/>
      <c r="X44" s="134"/>
      <c r="Y44" s="135"/>
      <c r="Z44" s="86"/>
      <c r="AA44" s="87"/>
      <c r="AF44" s="114">
        <f t="shared" si="0"/>
        <v>0</v>
      </c>
      <c r="AG44" s="113">
        <f t="shared" si="1"/>
        <v>0</v>
      </c>
      <c r="AH44" s="113">
        <f t="shared" si="2"/>
        <v>0</v>
      </c>
      <c r="AI44" s="113">
        <f t="shared" si="3"/>
        <v>0</v>
      </c>
      <c r="AJ44" s="113">
        <f t="shared" si="4"/>
        <v>0</v>
      </c>
      <c r="AK44" s="59" t="e">
        <f>VLOOKUP($H44,Lists!$B$2:$B$133,1,FALSE)</f>
        <v>#N/A</v>
      </c>
    </row>
    <row r="45" spans="1:49" s="33" customFormat="1" ht="14" x14ac:dyDescent="0.25">
      <c r="A45" s="34">
        <v>6</v>
      </c>
      <c r="B45" s="94" t="str">
        <f t="shared" si="5"/>
        <v/>
      </c>
      <c r="C45" s="120"/>
      <c r="D45" s="109"/>
      <c r="E45" s="83"/>
      <c r="F45" s="86"/>
      <c r="G45" s="86"/>
      <c r="H45" s="83"/>
      <c r="I45" s="84"/>
      <c r="J45" s="86"/>
      <c r="K45" s="85"/>
      <c r="L45" s="86"/>
      <c r="M45" s="85"/>
      <c r="N45" s="85"/>
      <c r="O45" s="85"/>
      <c r="P45" s="85"/>
      <c r="Q45" s="85"/>
      <c r="R45" s="86"/>
      <c r="S45" s="85"/>
      <c r="T45" s="102"/>
      <c r="U45" s="102"/>
      <c r="V45" s="102"/>
      <c r="W45" s="86"/>
      <c r="X45" s="134"/>
      <c r="Y45" s="135"/>
      <c r="Z45" s="86"/>
      <c r="AA45" s="87"/>
      <c r="AF45" s="114">
        <f t="shared" si="0"/>
        <v>0</v>
      </c>
      <c r="AG45" s="113">
        <f t="shared" si="1"/>
        <v>0</v>
      </c>
      <c r="AH45" s="113">
        <f t="shared" si="2"/>
        <v>0</v>
      </c>
      <c r="AI45" s="113">
        <f t="shared" si="3"/>
        <v>0</v>
      </c>
      <c r="AJ45" s="113">
        <f t="shared" si="4"/>
        <v>0</v>
      </c>
      <c r="AK45" s="59" t="e">
        <f>VLOOKUP($H45,Lists!$B$2:$B$133,1,FALSE)</f>
        <v>#N/A</v>
      </c>
    </row>
    <row r="46" spans="1:49" s="33" customFormat="1" ht="14" x14ac:dyDescent="0.25">
      <c r="A46" s="34">
        <v>7</v>
      </c>
      <c r="B46" s="94" t="str">
        <f t="shared" si="5"/>
        <v/>
      </c>
      <c r="C46" s="120"/>
      <c r="D46" s="109"/>
      <c r="E46" s="83"/>
      <c r="F46" s="86"/>
      <c r="G46" s="86"/>
      <c r="H46" s="83"/>
      <c r="I46" s="84"/>
      <c r="J46" s="86"/>
      <c r="K46" s="85"/>
      <c r="L46" s="86"/>
      <c r="M46" s="85"/>
      <c r="N46" s="85"/>
      <c r="O46" s="85"/>
      <c r="P46" s="85"/>
      <c r="Q46" s="85"/>
      <c r="R46" s="86"/>
      <c r="S46" s="85"/>
      <c r="T46" s="102"/>
      <c r="U46" s="102"/>
      <c r="V46" s="102"/>
      <c r="W46" s="86"/>
      <c r="X46" s="134"/>
      <c r="Y46" s="135"/>
      <c r="Z46" s="86"/>
      <c r="AA46" s="87"/>
      <c r="AF46" s="114">
        <f t="shared" si="0"/>
        <v>0</v>
      </c>
      <c r="AG46" s="113">
        <f t="shared" si="1"/>
        <v>0</v>
      </c>
      <c r="AH46" s="113">
        <f t="shared" si="2"/>
        <v>0</v>
      </c>
      <c r="AI46" s="113">
        <f t="shared" si="3"/>
        <v>0</v>
      </c>
      <c r="AJ46" s="113">
        <f t="shared" si="4"/>
        <v>0</v>
      </c>
      <c r="AK46" s="59" t="e">
        <f>VLOOKUP($H46,Lists!$B$2:$B$133,1,FALSE)</f>
        <v>#N/A</v>
      </c>
    </row>
    <row r="47" spans="1:49" s="33" customFormat="1" ht="14" x14ac:dyDescent="0.25">
      <c r="A47" s="34">
        <v>8</v>
      </c>
      <c r="B47" s="94" t="str">
        <f t="shared" si="5"/>
        <v/>
      </c>
      <c r="C47" s="120"/>
      <c r="D47" s="109"/>
      <c r="E47" s="83"/>
      <c r="F47" s="86"/>
      <c r="G47" s="86"/>
      <c r="H47" s="83"/>
      <c r="I47" s="84"/>
      <c r="J47" s="86"/>
      <c r="K47" s="85"/>
      <c r="L47" s="86"/>
      <c r="M47" s="85"/>
      <c r="N47" s="85"/>
      <c r="O47" s="85"/>
      <c r="P47" s="85"/>
      <c r="Q47" s="85"/>
      <c r="R47" s="86"/>
      <c r="S47" s="85"/>
      <c r="T47" s="102"/>
      <c r="U47" s="102"/>
      <c r="V47" s="102"/>
      <c r="W47" s="86"/>
      <c r="X47" s="134"/>
      <c r="Y47" s="135"/>
      <c r="Z47" s="86"/>
      <c r="AA47" s="87"/>
      <c r="AF47" s="114">
        <f t="shared" si="0"/>
        <v>0</v>
      </c>
      <c r="AG47" s="113">
        <f t="shared" si="1"/>
        <v>0</v>
      </c>
      <c r="AH47" s="113">
        <f t="shared" si="2"/>
        <v>0</v>
      </c>
      <c r="AI47" s="113">
        <f t="shared" si="3"/>
        <v>0</v>
      </c>
      <c r="AJ47" s="113">
        <f t="shared" si="4"/>
        <v>0</v>
      </c>
      <c r="AK47" s="59" t="e">
        <f>VLOOKUP($H47,Lists!$B$2:$B$133,1,FALSE)</f>
        <v>#N/A</v>
      </c>
    </row>
    <row r="48" spans="1:49" s="33" customFormat="1" ht="14" x14ac:dyDescent="0.25">
      <c r="A48" s="34">
        <v>9</v>
      </c>
      <c r="B48" s="94" t="str">
        <f t="shared" si="5"/>
        <v/>
      </c>
      <c r="C48" s="120"/>
      <c r="D48" s="109"/>
      <c r="E48" s="83"/>
      <c r="F48" s="86"/>
      <c r="G48" s="86"/>
      <c r="H48" s="83"/>
      <c r="I48" s="84"/>
      <c r="J48" s="86"/>
      <c r="K48" s="85"/>
      <c r="L48" s="86"/>
      <c r="M48" s="85"/>
      <c r="N48" s="85"/>
      <c r="O48" s="85"/>
      <c r="P48" s="85"/>
      <c r="Q48" s="85"/>
      <c r="R48" s="86"/>
      <c r="S48" s="85"/>
      <c r="T48" s="102"/>
      <c r="U48" s="102"/>
      <c r="V48" s="102"/>
      <c r="W48" s="86"/>
      <c r="X48" s="134"/>
      <c r="Y48" s="135"/>
      <c r="Z48" s="86"/>
      <c r="AA48" s="87"/>
      <c r="AF48" s="114">
        <f t="shared" si="0"/>
        <v>0</v>
      </c>
      <c r="AG48" s="113">
        <f t="shared" si="1"/>
        <v>0</v>
      </c>
      <c r="AH48" s="113">
        <f t="shared" si="2"/>
        <v>0</v>
      </c>
      <c r="AI48" s="113">
        <f t="shared" si="3"/>
        <v>0</v>
      </c>
      <c r="AJ48" s="113">
        <f t="shared" si="4"/>
        <v>0</v>
      </c>
      <c r="AK48" s="59" t="e">
        <f>VLOOKUP($H48,Lists!$B$2:$B$133,1,FALSE)</f>
        <v>#N/A</v>
      </c>
    </row>
    <row r="49" spans="1:37" s="33" customFormat="1" ht="14" x14ac:dyDescent="0.25">
      <c r="A49" s="34">
        <v>10</v>
      </c>
      <c r="B49" s="94" t="str">
        <f t="shared" si="5"/>
        <v/>
      </c>
      <c r="C49" s="120"/>
      <c r="D49" s="109"/>
      <c r="E49" s="83"/>
      <c r="F49" s="86"/>
      <c r="G49" s="86"/>
      <c r="H49" s="83"/>
      <c r="I49" s="84"/>
      <c r="J49" s="86"/>
      <c r="K49" s="85"/>
      <c r="L49" s="86"/>
      <c r="M49" s="85"/>
      <c r="N49" s="85"/>
      <c r="O49" s="85"/>
      <c r="P49" s="85"/>
      <c r="Q49" s="85"/>
      <c r="R49" s="86"/>
      <c r="S49" s="85"/>
      <c r="T49" s="102"/>
      <c r="U49" s="102"/>
      <c r="V49" s="102"/>
      <c r="W49" s="86"/>
      <c r="X49" s="134"/>
      <c r="Y49" s="135"/>
      <c r="Z49" s="86"/>
      <c r="AA49" s="87"/>
      <c r="AF49" s="114">
        <f t="shared" si="0"/>
        <v>0</v>
      </c>
      <c r="AG49" s="113">
        <f t="shared" si="1"/>
        <v>0</v>
      </c>
      <c r="AH49" s="113">
        <f t="shared" si="2"/>
        <v>0</v>
      </c>
      <c r="AI49" s="113">
        <f t="shared" si="3"/>
        <v>0</v>
      </c>
      <c r="AJ49" s="113">
        <f t="shared" si="4"/>
        <v>0</v>
      </c>
      <c r="AK49" s="59" t="e">
        <f>VLOOKUP($H49,Lists!$B$2:$B$133,1,FALSE)</f>
        <v>#N/A</v>
      </c>
    </row>
    <row r="50" spans="1:37" s="59" customFormat="1" ht="14" x14ac:dyDescent="0.25">
      <c r="A50" s="34">
        <v>11</v>
      </c>
      <c r="B50" s="94" t="str">
        <f t="shared" si="5"/>
        <v/>
      </c>
      <c r="C50" s="120"/>
      <c r="D50" s="109"/>
      <c r="E50" s="83"/>
      <c r="F50" s="86"/>
      <c r="G50" s="86"/>
      <c r="H50" s="83"/>
      <c r="I50" s="84"/>
      <c r="J50" s="86"/>
      <c r="K50" s="85"/>
      <c r="L50" s="86"/>
      <c r="M50" s="85"/>
      <c r="N50" s="85"/>
      <c r="O50" s="85"/>
      <c r="P50" s="85"/>
      <c r="Q50" s="85"/>
      <c r="R50" s="86"/>
      <c r="S50" s="85"/>
      <c r="T50" s="102"/>
      <c r="U50" s="102"/>
      <c r="V50" s="102"/>
      <c r="W50" s="86"/>
      <c r="X50" s="134"/>
      <c r="Y50" s="135"/>
      <c r="Z50" s="86"/>
      <c r="AA50" s="87"/>
      <c r="AB50" s="33"/>
      <c r="AF50" s="114">
        <f t="shared" si="0"/>
        <v>0</v>
      </c>
      <c r="AG50" s="113">
        <f t="shared" si="1"/>
        <v>0</v>
      </c>
      <c r="AH50" s="113">
        <f t="shared" si="2"/>
        <v>0</v>
      </c>
      <c r="AI50" s="113">
        <f t="shared" si="3"/>
        <v>0</v>
      </c>
      <c r="AJ50" s="113">
        <f t="shared" si="4"/>
        <v>0</v>
      </c>
      <c r="AK50" s="59" t="e">
        <f>VLOOKUP($H50,Lists!$B$2:$B$133,1,FALSE)</f>
        <v>#N/A</v>
      </c>
    </row>
    <row r="51" spans="1:37" s="33" customFormat="1" ht="14" x14ac:dyDescent="0.25">
      <c r="A51" s="34">
        <v>12</v>
      </c>
      <c r="B51" s="94" t="str">
        <f t="shared" si="5"/>
        <v/>
      </c>
      <c r="C51" s="120"/>
      <c r="D51" s="109"/>
      <c r="E51" s="83"/>
      <c r="F51" s="86"/>
      <c r="G51" s="86"/>
      <c r="H51" s="83"/>
      <c r="I51" s="84"/>
      <c r="J51" s="86"/>
      <c r="K51" s="85"/>
      <c r="L51" s="86"/>
      <c r="M51" s="85"/>
      <c r="N51" s="85"/>
      <c r="O51" s="85"/>
      <c r="P51" s="85"/>
      <c r="Q51" s="85"/>
      <c r="R51" s="86"/>
      <c r="S51" s="85"/>
      <c r="T51" s="102"/>
      <c r="U51" s="102"/>
      <c r="V51" s="102"/>
      <c r="W51" s="86"/>
      <c r="X51" s="134"/>
      <c r="Y51" s="135"/>
      <c r="Z51" s="86"/>
      <c r="AA51" s="87"/>
      <c r="AF51" s="114">
        <f t="shared" si="0"/>
        <v>0</v>
      </c>
      <c r="AG51" s="113">
        <f t="shared" si="1"/>
        <v>0</v>
      </c>
      <c r="AH51" s="113">
        <f t="shared" si="2"/>
        <v>0</v>
      </c>
      <c r="AI51" s="113">
        <f t="shared" si="3"/>
        <v>0</v>
      </c>
      <c r="AJ51" s="113">
        <f t="shared" si="4"/>
        <v>0</v>
      </c>
      <c r="AK51" s="59" t="e">
        <f>VLOOKUP($H51,Lists!$B$2:$B$133,1,FALSE)</f>
        <v>#N/A</v>
      </c>
    </row>
    <row r="52" spans="1:37" s="33" customFormat="1" ht="14" x14ac:dyDescent="0.25">
      <c r="A52" s="34">
        <v>13</v>
      </c>
      <c r="B52" s="94" t="str">
        <f t="shared" si="5"/>
        <v/>
      </c>
      <c r="C52" s="120"/>
      <c r="D52" s="109"/>
      <c r="E52" s="83"/>
      <c r="F52" s="86"/>
      <c r="G52" s="86"/>
      <c r="H52" s="83"/>
      <c r="I52" s="84"/>
      <c r="J52" s="86"/>
      <c r="K52" s="85"/>
      <c r="L52" s="86"/>
      <c r="M52" s="85"/>
      <c r="N52" s="85"/>
      <c r="O52" s="85"/>
      <c r="P52" s="85"/>
      <c r="Q52" s="85"/>
      <c r="R52" s="86"/>
      <c r="S52" s="85"/>
      <c r="T52" s="102"/>
      <c r="U52" s="102"/>
      <c r="V52" s="102"/>
      <c r="W52" s="86"/>
      <c r="X52" s="134"/>
      <c r="Y52" s="135"/>
      <c r="Z52" s="86"/>
      <c r="AA52" s="87"/>
      <c r="AF52" s="114">
        <f t="shared" si="0"/>
        <v>0</v>
      </c>
      <c r="AG52" s="113">
        <f t="shared" si="1"/>
        <v>0</v>
      </c>
      <c r="AH52" s="113">
        <f t="shared" si="2"/>
        <v>0</v>
      </c>
      <c r="AI52" s="113">
        <f t="shared" si="3"/>
        <v>0</v>
      </c>
      <c r="AJ52" s="113">
        <f t="shared" si="4"/>
        <v>0</v>
      </c>
      <c r="AK52" s="59" t="e">
        <f>VLOOKUP($H52,Lists!$B$2:$B$133,1,FALSE)</f>
        <v>#N/A</v>
      </c>
    </row>
    <row r="53" spans="1:37" s="33" customFormat="1" ht="14" x14ac:dyDescent="0.25">
      <c r="A53" s="34">
        <v>14</v>
      </c>
      <c r="B53" s="94" t="str">
        <f t="shared" si="5"/>
        <v/>
      </c>
      <c r="C53" s="120"/>
      <c r="D53" s="109"/>
      <c r="E53" s="83"/>
      <c r="F53" s="86"/>
      <c r="G53" s="86"/>
      <c r="H53" s="83"/>
      <c r="I53" s="84"/>
      <c r="J53" s="86"/>
      <c r="K53" s="85"/>
      <c r="L53" s="86"/>
      <c r="M53" s="85"/>
      <c r="N53" s="85"/>
      <c r="O53" s="85"/>
      <c r="P53" s="85"/>
      <c r="Q53" s="85"/>
      <c r="R53" s="86"/>
      <c r="S53" s="85"/>
      <c r="T53" s="102"/>
      <c r="U53" s="102"/>
      <c r="V53" s="102"/>
      <c r="W53" s="86"/>
      <c r="X53" s="134"/>
      <c r="Y53" s="135"/>
      <c r="Z53" s="86"/>
      <c r="AA53" s="87"/>
      <c r="AF53" s="114">
        <f t="shared" si="0"/>
        <v>0</v>
      </c>
      <c r="AG53" s="113">
        <f t="shared" si="1"/>
        <v>0</v>
      </c>
      <c r="AH53" s="113">
        <f t="shared" si="2"/>
        <v>0</v>
      </c>
      <c r="AI53" s="113">
        <f t="shared" si="3"/>
        <v>0</v>
      </c>
      <c r="AJ53" s="113">
        <f t="shared" si="4"/>
        <v>0</v>
      </c>
      <c r="AK53" s="59" t="e">
        <f>VLOOKUP($H53,Lists!$B$2:$B$133,1,FALSE)</f>
        <v>#N/A</v>
      </c>
    </row>
    <row r="54" spans="1:37" s="33" customFormat="1" ht="14" x14ac:dyDescent="0.25">
      <c r="A54" s="34">
        <v>15</v>
      </c>
      <c r="B54" s="94" t="str">
        <f t="shared" si="5"/>
        <v/>
      </c>
      <c r="C54" s="120"/>
      <c r="D54" s="109"/>
      <c r="E54" s="83"/>
      <c r="F54" s="86"/>
      <c r="G54" s="86"/>
      <c r="H54" s="83"/>
      <c r="I54" s="84"/>
      <c r="J54" s="86"/>
      <c r="K54" s="85"/>
      <c r="L54" s="86"/>
      <c r="M54" s="85"/>
      <c r="N54" s="85"/>
      <c r="O54" s="85"/>
      <c r="P54" s="85"/>
      <c r="Q54" s="85"/>
      <c r="R54" s="86"/>
      <c r="S54" s="85"/>
      <c r="T54" s="102"/>
      <c r="U54" s="102"/>
      <c r="V54" s="102"/>
      <c r="W54" s="86"/>
      <c r="X54" s="134"/>
      <c r="Y54" s="135"/>
      <c r="Z54" s="86"/>
      <c r="AA54" s="87"/>
      <c r="AF54" s="114">
        <f t="shared" si="0"/>
        <v>0</v>
      </c>
      <c r="AG54" s="113">
        <f t="shared" si="1"/>
        <v>0</v>
      </c>
      <c r="AH54" s="113">
        <f t="shared" si="2"/>
        <v>0</v>
      </c>
      <c r="AI54" s="113">
        <f t="shared" si="3"/>
        <v>0</v>
      </c>
      <c r="AJ54" s="113">
        <f t="shared" si="4"/>
        <v>0</v>
      </c>
      <c r="AK54" s="59" t="e">
        <f>VLOOKUP($H54,Lists!$B$2:$B$133,1,FALSE)</f>
        <v>#N/A</v>
      </c>
    </row>
    <row r="55" spans="1:37" s="33" customFormat="1" ht="14" x14ac:dyDescent="0.25">
      <c r="A55" s="34">
        <v>16</v>
      </c>
      <c r="B55" s="94" t="str">
        <f t="shared" si="5"/>
        <v/>
      </c>
      <c r="C55" s="120"/>
      <c r="D55" s="109"/>
      <c r="E55" s="83"/>
      <c r="F55" s="86"/>
      <c r="G55" s="86"/>
      <c r="H55" s="83"/>
      <c r="I55" s="84"/>
      <c r="J55" s="86"/>
      <c r="K55" s="85"/>
      <c r="L55" s="86"/>
      <c r="M55" s="85"/>
      <c r="N55" s="85"/>
      <c r="O55" s="85"/>
      <c r="P55" s="85"/>
      <c r="Q55" s="85"/>
      <c r="R55" s="86"/>
      <c r="S55" s="85"/>
      <c r="T55" s="102"/>
      <c r="U55" s="102"/>
      <c r="V55" s="102"/>
      <c r="W55" s="86"/>
      <c r="X55" s="134"/>
      <c r="Y55" s="135"/>
      <c r="Z55" s="86"/>
      <c r="AA55" s="87"/>
      <c r="AF55" s="114">
        <f t="shared" si="0"/>
        <v>0</v>
      </c>
      <c r="AG55" s="113">
        <f t="shared" si="1"/>
        <v>0</v>
      </c>
      <c r="AH55" s="113">
        <f t="shared" si="2"/>
        <v>0</v>
      </c>
      <c r="AI55" s="113">
        <f t="shared" si="3"/>
        <v>0</v>
      </c>
      <c r="AJ55" s="113">
        <f t="shared" si="4"/>
        <v>0</v>
      </c>
      <c r="AK55" s="59" t="e">
        <f>VLOOKUP($H55,Lists!$B$2:$B$133,1,FALSE)</f>
        <v>#N/A</v>
      </c>
    </row>
    <row r="56" spans="1:37" s="33" customFormat="1" ht="14" x14ac:dyDescent="0.25">
      <c r="A56" s="34">
        <v>17</v>
      </c>
      <c r="B56" s="94" t="str">
        <f t="shared" si="5"/>
        <v/>
      </c>
      <c r="C56" s="120"/>
      <c r="D56" s="109"/>
      <c r="E56" s="83"/>
      <c r="F56" s="86"/>
      <c r="G56" s="86"/>
      <c r="H56" s="83"/>
      <c r="I56" s="84"/>
      <c r="J56" s="86"/>
      <c r="K56" s="85"/>
      <c r="L56" s="86"/>
      <c r="M56" s="85"/>
      <c r="N56" s="85"/>
      <c r="O56" s="85"/>
      <c r="P56" s="85"/>
      <c r="Q56" s="85"/>
      <c r="R56" s="86"/>
      <c r="S56" s="85"/>
      <c r="T56" s="102"/>
      <c r="U56" s="102"/>
      <c r="V56" s="102"/>
      <c r="W56" s="86"/>
      <c r="X56" s="134"/>
      <c r="Y56" s="135"/>
      <c r="Z56" s="86"/>
      <c r="AA56" s="87"/>
      <c r="AF56" s="114">
        <f t="shared" si="0"/>
        <v>0</v>
      </c>
      <c r="AG56" s="113">
        <f t="shared" si="1"/>
        <v>0</v>
      </c>
      <c r="AH56" s="113">
        <f t="shared" si="2"/>
        <v>0</v>
      </c>
      <c r="AI56" s="113">
        <f t="shared" si="3"/>
        <v>0</v>
      </c>
      <c r="AJ56" s="113">
        <f t="shared" si="4"/>
        <v>0</v>
      </c>
      <c r="AK56" s="59" t="e">
        <f>VLOOKUP($H56,Lists!$B$2:$B$133,1,FALSE)</f>
        <v>#N/A</v>
      </c>
    </row>
    <row r="57" spans="1:37" s="33" customFormat="1" ht="14" x14ac:dyDescent="0.25">
      <c r="A57" s="34">
        <v>18</v>
      </c>
      <c r="B57" s="94" t="str">
        <f t="shared" si="5"/>
        <v/>
      </c>
      <c r="C57" s="120"/>
      <c r="D57" s="109"/>
      <c r="E57" s="83"/>
      <c r="F57" s="86"/>
      <c r="G57" s="86"/>
      <c r="H57" s="83"/>
      <c r="I57" s="84"/>
      <c r="J57" s="86"/>
      <c r="K57" s="85"/>
      <c r="L57" s="86"/>
      <c r="M57" s="85"/>
      <c r="N57" s="85"/>
      <c r="O57" s="85"/>
      <c r="P57" s="85"/>
      <c r="Q57" s="85"/>
      <c r="R57" s="86"/>
      <c r="S57" s="85"/>
      <c r="T57" s="102"/>
      <c r="U57" s="102"/>
      <c r="V57" s="102"/>
      <c r="W57" s="86"/>
      <c r="X57" s="134"/>
      <c r="Y57" s="135"/>
      <c r="Z57" s="86"/>
      <c r="AA57" s="87"/>
      <c r="AF57" s="114">
        <f t="shared" si="0"/>
        <v>0</v>
      </c>
      <c r="AG57" s="113">
        <f t="shared" si="1"/>
        <v>0</v>
      </c>
      <c r="AH57" s="113">
        <f t="shared" si="2"/>
        <v>0</v>
      </c>
      <c r="AI57" s="113">
        <f t="shared" si="3"/>
        <v>0</v>
      </c>
      <c r="AJ57" s="113">
        <f t="shared" si="4"/>
        <v>0</v>
      </c>
      <c r="AK57" s="59" t="e">
        <f>VLOOKUP($H57,Lists!$B$2:$B$133,1,FALSE)</f>
        <v>#N/A</v>
      </c>
    </row>
    <row r="58" spans="1:37" s="33" customFormat="1" ht="14" x14ac:dyDescent="0.25">
      <c r="A58" s="34">
        <v>19</v>
      </c>
      <c r="B58" s="94" t="str">
        <f t="shared" si="5"/>
        <v/>
      </c>
      <c r="C58" s="120"/>
      <c r="D58" s="109"/>
      <c r="E58" s="83"/>
      <c r="F58" s="86"/>
      <c r="G58" s="86"/>
      <c r="H58" s="83"/>
      <c r="I58" s="84"/>
      <c r="J58" s="86"/>
      <c r="K58" s="85"/>
      <c r="L58" s="86"/>
      <c r="M58" s="85"/>
      <c r="N58" s="85"/>
      <c r="O58" s="85"/>
      <c r="P58" s="85"/>
      <c r="Q58" s="85"/>
      <c r="R58" s="86"/>
      <c r="S58" s="85"/>
      <c r="T58" s="102"/>
      <c r="U58" s="102"/>
      <c r="V58" s="102"/>
      <c r="W58" s="86"/>
      <c r="X58" s="134"/>
      <c r="Y58" s="135"/>
      <c r="Z58" s="86"/>
      <c r="AA58" s="87"/>
      <c r="AF58" s="114">
        <f t="shared" si="0"/>
        <v>0</v>
      </c>
      <c r="AG58" s="113">
        <f t="shared" si="1"/>
        <v>0</v>
      </c>
      <c r="AH58" s="113">
        <f t="shared" si="2"/>
        <v>0</v>
      </c>
      <c r="AI58" s="113">
        <f t="shared" si="3"/>
        <v>0</v>
      </c>
      <c r="AJ58" s="113">
        <f t="shared" si="4"/>
        <v>0</v>
      </c>
      <c r="AK58" s="59" t="e">
        <f>VLOOKUP($H58,Lists!$B$2:$B$133,1,FALSE)</f>
        <v>#N/A</v>
      </c>
    </row>
    <row r="59" spans="1:37" s="33" customFormat="1" ht="14" x14ac:dyDescent="0.25">
      <c r="A59" s="34">
        <v>20</v>
      </c>
      <c r="B59" s="94" t="str">
        <f t="shared" si="5"/>
        <v/>
      </c>
      <c r="C59" s="120"/>
      <c r="D59" s="109"/>
      <c r="E59" s="83"/>
      <c r="F59" s="86"/>
      <c r="G59" s="86"/>
      <c r="H59" s="83"/>
      <c r="I59" s="84"/>
      <c r="J59" s="86"/>
      <c r="K59" s="85"/>
      <c r="L59" s="86"/>
      <c r="M59" s="85"/>
      <c r="N59" s="85"/>
      <c r="O59" s="85"/>
      <c r="P59" s="85"/>
      <c r="Q59" s="85"/>
      <c r="R59" s="86"/>
      <c r="S59" s="85"/>
      <c r="T59" s="102"/>
      <c r="U59" s="102"/>
      <c r="V59" s="102"/>
      <c r="W59" s="86"/>
      <c r="X59" s="134"/>
      <c r="Y59" s="135"/>
      <c r="Z59" s="86"/>
      <c r="AA59" s="87"/>
      <c r="AF59" s="114">
        <f t="shared" si="0"/>
        <v>0</v>
      </c>
      <c r="AG59" s="113">
        <f t="shared" si="1"/>
        <v>0</v>
      </c>
      <c r="AH59" s="113">
        <f t="shared" si="2"/>
        <v>0</v>
      </c>
      <c r="AI59" s="113">
        <f t="shared" si="3"/>
        <v>0</v>
      </c>
      <c r="AJ59" s="113">
        <f t="shared" si="4"/>
        <v>0</v>
      </c>
      <c r="AK59" s="59" t="e">
        <f>VLOOKUP($H59,Lists!$B$2:$B$133,1,FALSE)</f>
        <v>#N/A</v>
      </c>
    </row>
    <row r="60" spans="1:37" s="33" customFormat="1" ht="14" x14ac:dyDescent="0.25">
      <c r="A60" s="34">
        <v>21</v>
      </c>
      <c r="B60" s="94" t="str">
        <f t="shared" si="5"/>
        <v/>
      </c>
      <c r="C60" s="120"/>
      <c r="D60" s="109"/>
      <c r="E60" s="83"/>
      <c r="F60" s="86"/>
      <c r="G60" s="86"/>
      <c r="H60" s="83"/>
      <c r="I60" s="84"/>
      <c r="J60" s="86"/>
      <c r="K60" s="85"/>
      <c r="L60" s="86"/>
      <c r="M60" s="85"/>
      <c r="N60" s="85"/>
      <c r="O60" s="85"/>
      <c r="P60" s="85"/>
      <c r="Q60" s="85"/>
      <c r="R60" s="86"/>
      <c r="S60" s="85"/>
      <c r="T60" s="102"/>
      <c r="U60" s="102"/>
      <c r="V60" s="102"/>
      <c r="W60" s="86"/>
      <c r="X60" s="134"/>
      <c r="Y60" s="135"/>
      <c r="Z60" s="86"/>
      <c r="AA60" s="87"/>
      <c r="AF60" s="114">
        <f t="shared" si="0"/>
        <v>0</v>
      </c>
      <c r="AG60" s="113">
        <f t="shared" si="1"/>
        <v>0</v>
      </c>
      <c r="AH60" s="113">
        <f t="shared" si="2"/>
        <v>0</v>
      </c>
      <c r="AI60" s="113">
        <f t="shared" si="3"/>
        <v>0</v>
      </c>
      <c r="AJ60" s="113">
        <f t="shared" si="4"/>
        <v>0</v>
      </c>
      <c r="AK60" s="59" t="e">
        <f>VLOOKUP($H60,Lists!$B$2:$B$133,1,FALSE)</f>
        <v>#N/A</v>
      </c>
    </row>
    <row r="61" spans="1:37" s="33" customFormat="1" ht="14" x14ac:dyDescent="0.25">
      <c r="A61" s="34">
        <v>22</v>
      </c>
      <c r="B61" s="94" t="str">
        <f t="shared" si="5"/>
        <v/>
      </c>
      <c r="C61" s="120"/>
      <c r="D61" s="109"/>
      <c r="E61" s="83"/>
      <c r="F61" s="86"/>
      <c r="G61" s="86"/>
      <c r="H61" s="83"/>
      <c r="I61" s="84"/>
      <c r="J61" s="86"/>
      <c r="K61" s="85"/>
      <c r="L61" s="86"/>
      <c r="M61" s="85"/>
      <c r="N61" s="85"/>
      <c r="O61" s="85"/>
      <c r="P61" s="85"/>
      <c r="Q61" s="85"/>
      <c r="R61" s="86"/>
      <c r="S61" s="85"/>
      <c r="T61" s="102"/>
      <c r="U61" s="102"/>
      <c r="V61" s="102"/>
      <c r="W61" s="86"/>
      <c r="X61" s="134"/>
      <c r="Y61" s="135"/>
      <c r="Z61" s="86"/>
      <c r="AA61" s="87"/>
      <c r="AF61" s="114">
        <f t="shared" si="0"/>
        <v>0</v>
      </c>
      <c r="AG61" s="113">
        <f t="shared" si="1"/>
        <v>0</v>
      </c>
      <c r="AH61" s="113">
        <f t="shared" si="2"/>
        <v>0</v>
      </c>
      <c r="AI61" s="113">
        <f t="shared" si="3"/>
        <v>0</v>
      </c>
      <c r="AJ61" s="113">
        <f t="shared" si="4"/>
        <v>0</v>
      </c>
      <c r="AK61" s="59" t="e">
        <f>VLOOKUP($H61,Lists!$B$2:$B$133,1,FALSE)</f>
        <v>#N/A</v>
      </c>
    </row>
    <row r="62" spans="1:37" s="33" customFormat="1" ht="14" x14ac:dyDescent="0.25">
      <c r="A62" s="34">
        <v>23</v>
      </c>
      <c r="B62" s="94" t="str">
        <f t="shared" si="5"/>
        <v/>
      </c>
      <c r="C62" s="120"/>
      <c r="D62" s="109"/>
      <c r="E62" s="83"/>
      <c r="F62" s="86"/>
      <c r="G62" s="86"/>
      <c r="H62" s="83"/>
      <c r="I62" s="84"/>
      <c r="J62" s="86"/>
      <c r="K62" s="85"/>
      <c r="L62" s="86"/>
      <c r="M62" s="85"/>
      <c r="N62" s="85"/>
      <c r="O62" s="85"/>
      <c r="P62" s="85"/>
      <c r="Q62" s="85"/>
      <c r="R62" s="86"/>
      <c r="S62" s="85"/>
      <c r="T62" s="102"/>
      <c r="U62" s="102"/>
      <c r="V62" s="102"/>
      <c r="W62" s="86"/>
      <c r="X62" s="134"/>
      <c r="Y62" s="135"/>
      <c r="Z62" s="86"/>
      <c r="AA62" s="87"/>
      <c r="AF62" s="114">
        <f t="shared" si="0"/>
        <v>0</v>
      </c>
      <c r="AG62" s="113">
        <f t="shared" si="1"/>
        <v>0</v>
      </c>
      <c r="AH62" s="113">
        <f t="shared" si="2"/>
        <v>0</v>
      </c>
      <c r="AI62" s="113">
        <f t="shared" si="3"/>
        <v>0</v>
      </c>
      <c r="AJ62" s="113">
        <f t="shared" si="4"/>
        <v>0</v>
      </c>
      <c r="AK62" s="59" t="e">
        <f>VLOOKUP($H62,Lists!$B$2:$B$133,1,FALSE)</f>
        <v>#N/A</v>
      </c>
    </row>
    <row r="63" spans="1:37" s="33" customFormat="1" ht="14" x14ac:dyDescent="0.25">
      <c r="A63" s="34">
        <v>24</v>
      </c>
      <c r="B63" s="94" t="str">
        <f t="shared" si="5"/>
        <v/>
      </c>
      <c r="C63" s="120"/>
      <c r="D63" s="109"/>
      <c r="E63" s="83"/>
      <c r="F63" s="86"/>
      <c r="G63" s="86"/>
      <c r="H63" s="83"/>
      <c r="I63" s="84"/>
      <c r="J63" s="86"/>
      <c r="K63" s="85"/>
      <c r="L63" s="86"/>
      <c r="M63" s="85"/>
      <c r="N63" s="85"/>
      <c r="O63" s="85"/>
      <c r="P63" s="85"/>
      <c r="Q63" s="85"/>
      <c r="R63" s="86"/>
      <c r="S63" s="85"/>
      <c r="T63" s="102"/>
      <c r="U63" s="102"/>
      <c r="V63" s="102"/>
      <c r="W63" s="86"/>
      <c r="X63" s="134"/>
      <c r="Y63" s="135"/>
      <c r="Z63" s="86"/>
      <c r="AA63" s="87"/>
      <c r="AF63" s="114">
        <f t="shared" si="0"/>
        <v>0</v>
      </c>
      <c r="AG63" s="113">
        <f t="shared" si="1"/>
        <v>0</v>
      </c>
      <c r="AH63" s="113">
        <f t="shared" si="2"/>
        <v>0</v>
      </c>
      <c r="AI63" s="113">
        <f t="shared" si="3"/>
        <v>0</v>
      </c>
      <c r="AJ63" s="113">
        <f t="shared" si="4"/>
        <v>0</v>
      </c>
      <c r="AK63" s="59" t="e">
        <f>VLOOKUP($H63,Lists!$B$2:$B$133,1,FALSE)</f>
        <v>#N/A</v>
      </c>
    </row>
    <row r="64" spans="1:37" s="33" customFormat="1" ht="14" x14ac:dyDescent="0.25">
      <c r="A64" s="34">
        <v>25</v>
      </c>
      <c r="B64" s="94" t="str">
        <f t="shared" si="5"/>
        <v/>
      </c>
      <c r="C64" s="120"/>
      <c r="D64" s="109"/>
      <c r="E64" s="83"/>
      <c r="F64" s="86"/>
      <c r="G64" s="86"/>
      <c r="H64" s="83"/>
      <c r="I64" s="84"/>
      <c r="J64" s="86"/>
      <c r="K64" s="85"/>
      <c r="L64" s="86"/>
      <c r="M64" s="85"/>
      <c r="N64" s="85"/>
      <c r="O64" s="85"/>
      <c r="P64" s="85"/>
      <c r="Q64" s="85"/>
      <c r="R64" s="86"/>
      <c r="S64" s="85"/>
      <c r="T64" s="102"/>
      <c r="U64" s="102"/>
      <c r="V64" s="102"/>
      <c r="W64" s="86"/>
      <c r="X64" s="134"/>
      <c r="Y64" s="135"/>
      <c r="Z64" s="86"/>
      <c r="AA64" s="87"/>
      <c r="AF64" s="114">
        <f t="shared" si="0"/>
        <v>0</v>
      </c>
      <c r="AG64" s="113">
        <f t="shared" si="1"/>
        <v>0</v>
      </c>
      <c r="AH64" s="113">
        <f t="shared" si="2"/>
        <v>0</v>
      </c>
      <c r="AI64" s="113">
        <f t="shared" si="3"/>
        <v>0</v>
      </c>
      <c r="AJ64" s="113">
        <f t="shared" si="4"/>
        <v>0</v>
      </c>
      <c r="AK64" s="59" t="e">
        <f>VLOOKUP($H64,Lists!$B$2:$B$133,1,FALSE)</f>
        <v>#N/A</v>
      </c>
    </row>
    <row r="65" spans="1:37" s="33" customFormat="1" ht="14" x14ac:dyDescent="0.25">
      <c r="A65" s="34">
        <v>26</v>
      </c>
      <c r="B65" s="94" t="str">
        <f t="shared" si="5"/>
        <v/>
      </c>
      <c r="C65" s="120"/>
      <c r="D65" s="109"/>
      <c r="E65" s="83"/>
      <c r="F65" s="86"/>
      <c r="G65" s="86"/>
      <c r="H65" s="83"/>
      <c r="I65" s="84"/>
      <c r="J65" s="86"/>
      <c r="K65" s="85"/>
      <c r="L65" s="86"/>
      <c r="M65" s="85"/>
      <c r="N65" s="85"/>
      <c r="O65" s="85"/>
      <c r="P65" s="85"/>
      <c r="Q65" s="85"/>
      <c r="R65" s="86"/>
      <c r="S65" s="85"/>
      <c r="T65" s="102"/>
      <c r="U65" s="102"/>
      <c r="V65" s="102"/>
      <c r="W65" s="86"/>
      <c r="X65" s="134"/>
      <c r="Y65" s="135"/>
      <c r="Z65" s="86"/>
      <c r="AA65" s="87"/>
      <c r="AF65" s="114">
        <f t="shared" si="0"/>
        <v>0</v>
      </c>
      <c r="AG65" s="113">
        <f t="shared" si="1"/>
        <v>0</v>
      </c>
      <c r="AH65" s="113">
        <f t="shared" si="2"/>
        <v>0</v>
      </c>
      <c r="AI65" s="113">
        <f t="shared" si="3"/>
        <v>0</v>
      </c>
      <c r="AJ65" s="113">
        <f t="shared" si="4"/>
        <v>0</v>
      </c>
      <c r="AK65" s="59" t="e">
        <f>VLOOKUP($H65,Lists!$B$2:$B$133,1,FALSE)</f>
        <v>#N/A</v>
      </c>
    </row>
    <row r="66" spans="1:37" s="33" customFormat="1" ht="14" x14ac:dyDescent="0.25">
      <c r="A66" s="34">
        <v>27</v>
      </c>
      <c r="B66" s="94" t="str">
        <f t="shared" si="5"/>
        <v/>
      </c>
      <c r="C66" s="120"/>
      <c r="D66" s="109"/>
      <c r="E66" s="83"/>
      <c r="F66" s="86"/>
      <c r="G66" s="86"/>
      <c r="H66" s="83"/>
      <c r="I66" s="84"/>
      <c r="J66" s="86"/>
      <c r="K66" s="85"/>
      <c r="L66" s="86"/>
      <c r="M66" s="85"/>
      <c r="N66" s="85"/>
      <c r="O66" s="85"/>
      <c r="P66" s="85"/>
      <c r="Q66" s="85"/>
      <c r="R66" s="86"/>
      <c r="S66" s="85"/>
      <c r="T66" s="102"/>
      <c r="U66" s="102"/>
      <c r="V66" s="102"/>
      <c r="W66" s="86"/>
      <c r="X66" s="134"/>
      <c r="Y66" s="135"/>
      <c r="Z66" s="86"/>
      <c r="AA66" s="87"/>
      <c r="AF66" s="114">
        <f t="shared" si="0"/>
        <v>0</v>
      </c>
      <c r="AG66" s="113">
        <f t="shared" si="1"/>
        <v>0</v>
      </c>
      <c r="AH66" s="113">
        <f t="shared" si="2"/>
        <v>0</v>
      </c>
      <c r="AI66" s="113">
        <f t="shared" si="3"/>
        <v>0</v>
      </c>
      <c r="AJ66" s="113">
        <f t="shared" si="4"/>
        <v>0</v>
      </c>
      <c r="AK66" s="59" t="e">
        <f>VLOOKUP($H66,Lists!$B$2:$B$133,1,FALSE)</f>
        <v>#N/A</v>
      </c>
    </row>
    <row r="67" spans="1:37" s="33" customFormat="1" ht="14" x14ac:dyDescent="0.25">
      <c r="A67" s="34">
        <v>28</v>
      </c>
      <c r="B67" s="94" t="str">
        <f t="shared" si="5"/>
        <v/>
      </c>
      <c r="C67" s="120"/>
      <c r="D67" s="109"/>
      <c r="E67" s="83"/>
      <c r="F67" s="86"/>
      <c r="G67" s="86"/>
      <c r="H67" s="83"/>
      <c r="I67" s="84"/>
      <c r="J67" s="86"/>
      <c r="K67" s="85"/>
      <c r="L67" s="86"/>
      <c r="M67" s="85"/>
      <c r="N67" s="85"/>
      <c r="O67" s="85"/>
      <c r="P67" s="85"/>
      <c r="Q67" s="85"/>
      <c r="R67" s="86"/>
      <c r="S67" s="85"/>
      <c r="T67" s="102"/>
      <c r="U67" s="102"/>
      <c r="V67" s="102"/>
      <c r="W67" s="86"/>
      <c r="X67" s="134"/>
      <c r="Y67" s="135"/>
      <c r="Z67" s="86"/>
      <c r="AA67" s="87"/>
      <c r="AF67" s="114">
        <f t="shared" si="0"/>
        <v>0</v>
      </c>
      <c r="AG67" s="113">
        <f t="shared" si="1"/>
        <v>0</v>
      </c>
      <c r="AH67" s="113">
        <f t="shared" si="2"/>
        <v>0</v>
      </c>
      <c r="AI67" s="113">
        <f t="shared" si="3"/>
        <v>0</v>
      </c>
      <c r="AJ67" s="113">
        <f t="shared" si="4"/>
        <v>0</v>
      </c>
      <c r="AK67" s="59" t="e">
        <f>VLOOKUP($H67,Lists!$B$2:$B$133,1,FALSE)</f>
        <v>#N/A</v>
      </c>
    </row>
    <row r="68" spans="1:37" s="33" customFormat="1" ht="14" x14ac:dyDescent="0.25">
      <c r="A68" s="34">
        <v>29</v>
      </c>
      <c r="B68" s="94" t="str">
        <f t="shared" si="5"/>
        <v/>
      </c>
      <c r="C68" s="120"/>
      <c r="D68" s="109"/>
      <c r="E68" s="83"/>
      <c r="F68" s="86"/>
      <c r="G68" s="86"/>
      <c r="H68" s="83"/>
      <c r="I68" s="84"/>
      <c r="J68" s="86"/>
      <c r="K68" s="85"/>
      <c r="L68" s="86"/>
      <c r="M68" s="85"/>
      <c r="N68" s="85"/>
      <c r="O68" s="85"/>
      <c r="P68" s="85"/>
      <c r="Q68" s="85"/>
      <c r="R68" s="86"/>
      <c r="S68" s="85"/>
      <c r="T68" s="102"/>
      <c r="U68" s="102"/>
      <c r="V68" s="102"/>
      <c r="W68" s="86"/>
      <c r="X68" s="134"/>
      <c r="Y68" s="135"/>
      <c r="Z68" s="86"/>
      <c r="AA68" s="87"/>
      <c r="AF68" s="114">
        <f t="shared" si="0"/>
        <v>0</v>
      </c>
      <c r="AG68" s="113">
        <f t="shared" si="1"/>
        <v>0</v>
      </c>
      <c r="AH68" s="113">
        <f t="shared" si="2"/>
        <v>0</v>
      </c>
      <c r="AI68" s="113">
        <f t="shared" si="3"/>
        <v>0</v>
      </c>
      <c r="AJ68" s="113">
        <f t="shared" si="4"/>
        <v>0</v>
      </c>
      <c r="AK68" s="59" t="e">
        <f>VLOOKUP($H68,Lists!$B$2:$B$133,1,FALSE)</f>
        <v>#N/A</v>
      </c>
    </row>
    <row r="69" spans="1:37" s="33" customFormat="1" ht="14" x14ac:dyDescent="0.25">
      <c r="A69" s="34">
        <v>30</v>
      </c>
      <c r="B69" s="94" t="str">
        <f t="shared" si="5"/>
        <v/>
      </c>
      <c r="C69" s="120"/>
      <c r="D69" s="109"/>
      <c r="E69" s="83"/>
      <c r="F69" s="86"/>
      <c r="G69" s="86"/>
      <c r="H69" s="83"/>
      <c r="I69" s="84"/>
      <c r="J69" s="86"/>
      <c r="K69" s="85"/>
      <c r="L69" s="86"/>
      <c r="M69" s="85"/>
      <c r="N69" s="85"/>
      <c r="O69" s="85"/>
      <c r="P69" s="85"/>
      <c r="Q69" s="85"/>
      <c r="R69" s="86"/>
      <c r="S69" s="85"/>
      <c r="T69" s="102"/>
      <c r="U69" s="102"/>
      <c r="V69" s="102"/>
      <c r="W69" s="86"/>
      <c r="X69" s="134"/>
      <c r="Y69" s="135"/>
      <c r="Z69" s="86"/>
      <c r="AA69" s="87"/>
      <c r="AF69" s="114">
        <f t="shared" si="0"/>
        <v>0</v>
      </c>
      <c r="AG69" s="113">
        <f t="shared" si="1"/>
        <v>0</v>
      </c>
      <c r="AH69" s="113">
        <f t="shared" si="2"/>
        <v>0</v>
      </c>
      <c r="AI69" s="113">
        <f t="shared" si="3"/>
        <v>0</v>
      </c>
      <c r="AJ69" s="113">
        <f t="shared" si="4"/>
        <v>0</v>
      </c>
      <c r="AK69" s="59" t="e">
        <f>VLOOKUP($H69,Lists!$B$2:$B$133,1,FALSE)</f>
        <v>#N/A</v>
      </c>
    </row>
    <row r="70" spans="1:37" s="33" customFormat="1" ht="14" x14ac:dyDescent="0.25">
      <c r="A70" s="34">
        <v>31</v>
      </c>
      <c r="B70" s="94" t="str">
        <f t="shared" si="5"/>
        <v/>
      </c>
      <c r="C70" s="120"/>
      <c r="D70" s="109"/>
      <c r="E70" s="83"/>
      <c r="F70" s="86"/>
      <c r="G70" s="86"/>
      <c r="H70" s="83"/>
      <c r="I70" s="84"/>
      <c r="J70" s="86"/>
      <c r="K70" s="85"/>
      <c r="L70" s="86"/>
      <c r="M70" s="85"/>
      <c r="N70" s="85"/>
      <c r="O70" s="85"/>
      <c r="P70" s="85"/>
      <c r="Q70" s="85"/>
      <c r="R70" s="86"/>
      <c r="S70" s="85"/>
      <c r="T70" s="102"/>
      <c r="U70" s="102"/>
      <c r="V70" s="102"/>
      <c r="W70" s="86"/>
      <c r="X70" s="134"/>
      <c r="Y70" s="135"/>
      <c r="Z70" s="86"/>
      <c r="AA70" s="87"/>
      <c r="AF70" s="114">
        <f t="shared" si="0"/>
        <v>0</v>
      </c>
      <c r="AG70" s="113">
        <f t="shared" si="1"/>
        <v>0</v>
      </c>
      <c r="AH70" s="113">
        <f t="shared" si="2"/>
        <v>0</v>
      </c>
      <c r="AI70" s="113">
        <f t="shared" si="3"/>
        <v>0</v>
      </c>
      <c r="AJ70" s="113">
        <f t="shared" si="4"/>
        <v>0</v>
      </c>
      <c r="AK70" s="59" t="e">
        <f>VLOOKUP($H70,Lists!$B$2:$B$133,1,FALSE)</f>
        <v>#N/A</v>
      </c>
    </row>
    <row r="71" spans="1:37" s="33" customFormat="1" ht="14" x14ac:dyDescent="0.25">
      <c r="A71" s="34">
        <v>32</v>
      </c>
      <c r="B71" s="94" t="str">
        <f t="shared" si="5"/>
        <v/>
      </c>
      <c r="C71" s="120"/>
      <c r="D71" s="109"/>
      <c r="E71" s="83"/>
      <c r="F71" s="86"/>
      <c r="G71" s="86"/>
      <c r="H71" s="83"/>
      <c r="I71" s="84"/>
      <c r="J71" s="86"/>
      <c r="K71" s="85"/>
      <c r="L71" s="86"/>
      <c r="M71" s="85"/>
      <c r="N71" s="85"/>
      <c r="O71" s="85"/>
      <c r="P71" s="85"/>
      <c r="Q71" s="85"/>
      <c r="R71" s="86"/>
      <c r="S71" s="85"/>
      <c r="T71" s="102"/>
      <c r="U71" s="102"/>
      <c r="V71" s="102"/>
      <c r="W71" s="86"/>
      <c r="X71" s="134"/>
      <c r="Y71" s="135"/>
      <c r="Z71" s="86"/>
      <c r="AA71" s="87"/>
      <c r="AF71" s="114">
        <f t="shared" si="0"/>
        <v>0</v>
      </c>
      <c r="AG71" s="113">
        <f t="shared" si="1"/>
        <v>0</v>
      </c>
      <c r="AH71" s="113">
        <f t="shared" si="2"/>
        <v>0</v>
      </c>
      <c r="AI71" s="113">
        <f t="shared" si="3"/>
        <v>0</v>
      </c>
      <c r="AJ71" s="113">
        <f t="shared" si="4"/>
        <v>0</v>
      </c>
      <c r="AK71" s="59" t="e">
        <f>VLOOKUP($H71,Lists!$B$2:$B$133,1,FALSE)</f>
        <v>#N/A</v>
      </c>
    </row>
    <row r="72" spans="1:37" s="33" customFormat="1" ht="14" x14ac:dyDescent="0.25">
      <c r="A72" s="34">
        <v>33</v>
      </c>
      <c r="B72" s="94" t="str">
        <f t="shared" si="5"/>
        <v/>
      </c>
      <c r="C72" s="120"/>
      <c r="D72" s="109"/>
      <c r="E72" s="83"/>
      <c r="F72" s="86"/>
      <c r="G72" s="86"/>
      <c r="H72" s="83"/>
      <c r="I72" s="84"/>
      <c r="J72" s="86"/>
      <c r="K72" s="85"/>
      <c r="L72" s="86"/>
      <c r="M72" s="85"/>
      <c r="N72" s="85"/>
      <c r="O72" s="85"/>
      <c r="P72" s="85"/>
      <c r="Q72" s="85"/>
      <c r="R72" s="86"/>
      <c r="S72" s="85"/>
      <c r="T72" s="102"/>
      <c r="U72" s="102"/>
      <c r="V72" s="102"/>
      <c r="W72" s="86"/>
      <c r="X72" s="134"/>
      <c r="Y72" s="135"/>
      <c r="Z72" s="86"/>
      <c r="AA72" s="87"/>
      <c r="AF72" s="114">
        <f t="shared" si="0"/>
        <v>0</v>
      </c>
      <c r="AG72" s="113">
        <f t="shared" si="1"/>
        <v>0</v>
      </c>
      <c r="AH72" s="113">
        <f t="shared" si="2"/>
        <v>0</v>
      </c>
      <c r="AI72" s="113">
        <f t="shared" si="3"/>
        <v>0</v>
      </c>
      <c r="AJ72" s="113">
        <f t="shared" si="4"/>
        <v>0</v>
      </c>
      <c r="AK72" s="59" t="e">
        <f>VLOOKUP($H72,Lists!$B$2:$B$133,1,FALSE)</f>
        <v>#N/A</v>
      </c>
    </row>
    <row r="73" spans="1:37" s="33" customFormat="1" ht="14" x14ac:dyDescent="0.25">
      <c r="A73" s="34">
        <v>34</v>
      </c>
      <c r="B73" s="94" t="str">
        <f t="shared" si="5"/>
        <v/>
      </c>
      <c r="C73" s="120"/>
      <c r="D73" s="109"/>
      <c r="E73" s="83"/>
      <c r="F73" s="86"/>
      <c r="G73" s="86"/>
      <c r="H73" s="83"/>
      <c r="I73" s="84"/>
      <c r="J73" s="86"/>
      <c r="K73" s="85"/>
      <c r="L73" s="86"/>
      <c r="M73" s="85"/>
      <c r="N73" s="85"/>
      <c r="O73" s="85"/>
      <c r="P73" s="85"/>
      <c r="Q73" s="85"/>
      <c r="R73" s="86"/>
      <c r="S73" s="85"/>
      <c r="T73" s="102"/>
      <c r="U73" s="102"/>
      <c r="V73" s="102"/>
      <c r="W73" s="86"/>
      <c r="X73" s="134"/>
      <c r="Y73" s="135"/>
      <c r="Z73" s="86"/>
      <c r="AA73" s="87"/>
      <c r="AF73" s="114">
        <f t="shared" si="0"/>
        <v>0</v>
      </c>
      <c r="AG73" s="113">
        <f t="shared" si="1"/>
        <v>0</v>
      </c>
      <c r="AH73" s="113">
        <f t="shared" si="2"/>
        <v>0</v>
      </c>
      <c r="AI73" s="113">
        <f t="shared" si="3"/>
        <v>0</v>
      </c>
      <c r="AJ73" s="113">
        <f t="shared" si="4"/>
        <v>0</v>
      </c>
      <c r="AK73" s="59" t="e">
        <f>VLOOKUP($H73,Lists!$B$2:$B$133,1,FALSE)</f>
        <v>#N/A</v>
      </c>
    </row>
    <row r="74" spans="1:37" s="33" customFormat="1" ht="14" x14ac:dyDescent="0.25">
      <c r="A74" s="34">
        <v>35</v>
      </c>
      <c r="B74" s="94" t="str">
        <f t="shared" si="5"/>
        <v/>
      </c>
      <c r="C74" s="120"/>
      <c r="D74" s="109"/>
      <c r="E74" s="83"/>
      <c r="F74" s="86"/>
      <c r="G74" s="86"/>
      <c r="H74" s="83"/>
      <c r="I74" s="84"/>
      <c r="J74" s="86"/>
      <c r="K74" s="85"/>
      <c r="L74" s="86"/>
      <c r="M74" s="85"/>
      <c r="N74" s="85"/>
      <c r="O74" s="85"/>
      <c r="P74" s="85"/>
      <c r="Q74" s="85"/>
      <c r="R74" s="86"/>
      <c r="S74" s="85"/>
      <c r="T74" s="102"/>
      <c r="U74" s="102"/>
      <c r="V74" s="102"/>
      <c r="W74" s="86"/>
      <c r="X74" s="134"/>
      <c r="Y74" s="135"/>
      <c r="Z74" s="86"/>
      <c r="AA74" s="87"/>
      <c r="AF74" s="114">
        <f t="shared" si="0"/>
        <v>0</v>
      </c>
      <c r="AG74" s="113">
        <f t="shared" si="1"/>
        <v>0</v>
      </c>
      <c r="AH74" s="113">
        <f t="shared" si="2"/>
        <v>0</v>
      </c>
      <c r="AI74" s="113">
        <f t="shared" si="3"/>
        <v>0</v>
      </c>
      <c r="AJ74" s="113">
        <f t="shared" si="4"/>
        <v>0</v>
      </c>
      <c r="AK74" s="59" t="e">
        <f>VLOOKUP($H74,Lists!$B$2:$B$133,1,FALSE)</f>
        <v>#N/A</v>
      </c>
    </row>
    <row r="75" spans="1:37" s="33" customFormat="1" ht="14" x14ac:dyDescent="0.25">
      <c r="A75" s="34">
        <v>36</v>
      </c>
      <c r="B75" s="94" t="str">
        <f t="shared" si="5"/>
        <v/>
      </c>
      <c r="C75" s="120"/>
      <c r="D75" s="109"/>
      <c r="E75" s="83"/>
      <c r="F75" s="86"/>
      <c r="G75" s="86"/>
      <c r="H75" s="83"/>
      <c r="I75" s="84"/>
      <c r="J75" s="86"/>
      <c r="K75" s="85"/>
      <c r="L75" s="86"/>
      <c r="M75" s="85"/>
      <c r="N75" s="85"/>
      <c r="O75" s="85"/>
      <c r="P75" s="85"/>
      <c r="Q75" s="85"/>
      <c r="R75" s="86"/>
      <c r="S75" s="85"/>
      <c r="T75" s="102"/>
      <c r="U75" s="102"/>
      <c r="V75" s="102"/>
      <c r="W75" s="86"/>
      <c r="X75" s="134"/>
      <c r="Y75" s="135"/>
      <c r="Z75" s="86"/>
      <c r="AA75" s="87"/>
      <c r="AF75" s="114">
        <f t="shared" si="0"/>
        <v>0</v>
      </c>
      <c r="AG75" s="113">
        <f t="shared" si="1"/>
        <v>0</v>
      </c>
      <c r="AH75" s="113">
        <f t="shared" si="2"/>
        <v>0</v>
      </c>
      <c r="AI75" s="113">
        <f t="shared" si="3"/>
        <v>0</v>
      </c>
      <c r="AJ75" s="113">
        <f t="shared" si="4"/>
        <v>0</v>
      </c>
      <c r="AK75" s="59" t="e">
        <f>VLOOKUP($H75,Lists!$B$2:$B$133,1,FALSE)</f>
        <v>#N/A</v>
      </c>
    </row>
    <row r="76" spans="1:37" s="33" customFormat="1" ht="14" x14ac:dyDescent="0.25">
      <c r="A76" s="34">
        <v>37</v>
      </c>
      <c r="B76" s="94" t="str">
        <f t="shared" si="5"/>
        <v/>
      </c>
      <c r="C76" s="120"/>
      <c r="D76" s="109"/>
      <c r="E76" s="83"/>
      <c r="F76" s="86"/>
      <c r="G76" s="86"/>
      <c r="H76" s="83"/>
      <c r="I76" s="84"/>
      <c r="J76" s="86"/>
      <c r="K76" s="85"/>
      <c r="L76" s="86"/>
      <c r="M76" s="85"/>
      <c r="N76" s="85"/>
      <c r="O76" s="85"/>
      <c r="P76" s="85"/>
      <c r="Q76" s="85"/>
      <c r="R76" s="86"/>
      <c r="S76" s="85"/>
      <c r="T76" s="102"/>
      <c r="U76" s="102"/>
      <c r="V76" s="102"/>
      <c r="W76" s="86"/>
      <c r="X76" s="134"/>
      <c r="Y76" s="135"/>
      <c r="Z76" s="86"/>
      <c r="AA76" s="87"/>
      <c r="AF76" s="114">
        <f t="shared" si="0"/>
        <v>0</v>
      </c>
      <c r="AG76" s="113">
        <f t="shared" si="1"/>
        <v>0</v>
      </c>
      <c r="AH76" s="113">
        <f t="shared" si="2"/>
        <v>0</v>
      </c>
      <c r="AI76" s="113">
        <f t="shared" si="3"/>
        <v>0</v>
      </c>
      <c r="AJ76" s="113">
        <f t="shared" si="4"/>
        <v>0</v>
      </c>
      <c r="AK76" s="59" t="e">
        <f>VLOOKUP($H76,Lists!$B$2:$B$133,1,FALSE)</f>
        <v>#N/A</v>
      </c>
    </row>
    <row r="77" spans="1:37" s="33" customFormat="1" ht="14" x14ac:dyDescent="0.25">
      <c r="A77" s="34">
        <v>38</v>
      </c>
      <c r="B77" s="94" t="str">
        <f t="shared" si="5"/>
        <v/>
      </c>
      <c r="C77" s="120"/>
      <c r="D77" s="109"/>
      <c r="E77" s="83"/>
      <c r="F77" s="86"/>
      <c r="G77" s="86"/>
      <c r="H77" s="83"/>
      <c r="I77" s="84"/>
      <c r="J77" s="86"/>
      <c r="K77" s="85"/>
      <c r="L77" s="86"/>
      <c r="M77" s="85"/>
      <c r="N77" s="85"/>
      <c r="O77" s="85"/>
      <c r="P77" s="85"/>
      <c r="Q77" s="85"/>
      <c r="R77" s="86"/>
      <c r="S77" s="85"/>
      <c r="T77" s="102"/>
      <c r="U77" s="102"/>
      <c r="V77" s="102"/>
      <c r="W77" s="86"/>
      <c r="X77" s="134"/>
      <c r="Y77" s="135"/>
      <c r="Z77" s="86"/>
      <c r="AA77" s="87"/>
      <c r="AF77" s="114">
        <f t="shared" si="0"/>
        <v>0</v>
      </c>
      <c r="AG77" s="113">
        <f t="shared" si="1"/>
        <v>0</v>
      </c>
      <c r="AH77" s="113">
        <f t="shared" si="2"/>
        <v>0</v>
      </c>
      <c r="AI77" s="113">
        <f t="shared" si="3"/>
        <v>0</v>
      </c>
      <c r="AJ77" s="113">
        <f t="shared" si="4"/>
        <v>0</v>
      </c>
      <c r="AK77" s="59" t="e">
        <f>VLOOKUP($H77,Lists!$B$2:$B$133,1,FALSE)</f>
        <v>#N/A</v>
      </c>
    </row>
    <row r="78" spans="1:37" s="33" customFormat="1" ht="14" x14ac:dyDescent="0.25">
      <c r="A78" s="34">
        <v>39</v>
      </c>
      <c r="B78" s="94" t="str">
        <f t="shared" si="5"/>
        <v/>
      </c>
      <c r="C78" s="120"/>
      <c r="D78" s="109"/>
      <c r="E78" s="83"/>
      <c r="F78" s="86"/>
      <c r="G78" s="86"/>
      <c r="H78" s="83"/>
      <c r="I78" s="84"/>
      <c r="J78" s="86"/>
      <c r="K78" s="85"/>
      <c r="L78" s="86"/>
      <c r="M78" s="85"/>
      <c r="N78" s="85"/>
      <c r="O78" s="85"/>
      <c r="P78" s="85"/>
      <c r="Q78" s="85"/>
      <c r="R78" s="86"/>
      <c r="S78" s="85"/>
      <c r="T78" s="102"/>
      <c r="U78" s="102"/>
      <c r="V78" s="102"/>
      <c r="W78" s="86"/>
      <c r="X78" s="134"/>
      <c r="Y78" s="135"/>
      <c r="Z78" s="86"/>
      <c r="AA78" s="87"/>
      <c r="AF78" s="114">
        <f t="shared" si="0"/>
        <v>0</v>
      </c>
      <c r="AG78" s="113">
        <f t="shared" si="1"/>
        <v>0</v>
      </c>
      <c r="AH78" s="113">
        <f t="shared" si="2"/>
        <v>0</v>
      </c>
      <c r="AI78" s="113">
        <f t="shared" si="3"/>
        <v>0</v>
      </c>
      <c r="AJ78" s="113">
        <f t="shared" si="4"/>
        <v>0</v>
      </c>
      <c r="AK78" s="59" t="e">
        <f>VLOOKUP($H78,Lists!$B$2:$B$133,1,FALSE)</f>
        <v>#N/A</v>
      </c>
    </row>
    <row r="79" spans="1:37" s="33" customFormat="1" ht="14" x14ac:dyDescent="0.25">
      <c r="A79" s="34">
        <v>40</v>
      </c>
      <c r="B79" s="94" t="str">
        <f t="shared" si="5"/>
        <v/>
      </c>
      <c r="C79" s="120"/>
      <c r="D79" s="109"/>
      <c r="E79" s="83"/>
      <c r="F79" s="86"/>
      <c r="G79" s="86"/>
      <c r="H79" s="83"/>
      <c r="I79" s="84"/>
      <c r="J79" s="86"/>
      <c r="K79" s="85"/>
      <c r="L79" s="86"/>
      <c r="M79" s="85"/>
      <c r="N79" s="85"/>
      <c r="O79" s="85"/>
      <c r="P79" s="85"/>
      <c r="Q79" s="85"/>
      <c r="R79" s="86"/>
      <c r="S79" s="85"/>
      <c r="T79" s="102"/>
      <c r="U79" s="102"/>
      <c r="V79" s="102"/>
      <c r="W79" s="86"/>
      <c r="X79" s="134"/>
      <c r="Y79" s="135"/>
      <c r="Z79" s="86"/>
      <c r="AA79" s="87"/>
      <c r="AF79" s="114">
        <f t="shared" si="0"/>
        <v>0</v>
      </c>
      <c r="AG79" s="113">
        <f t="shared" si="1"/>
        <v>0</v>
      </c>
      <c r="AH79" s="113">
        <f t="shared" si="2"/>
        <v>0</v>
      </c>
      <c r="AI79" s="113">
        <f t="shared" si="3"/>
        <v>0</v>
      </c>
      <c r="AJ79" s="113">
        <f t="shared" si="4"/>
        <v>0</v>
      </c>
      <c r="AK79" s="59" t="e">
        <f>VLOOKUP($H79,Lists!$B$2:$B$133,1,FALSE)</f>
        <v>#N/A</v>
      </c>
    </row>
    <row r="80" spans="1:37" s="33" customFormat="1" ht="14" x14ac:dyDescent="0.25">
      <c r="A80" s="34">
        <v>41</v>
      </c>
      <c r="B80" s="94" t="str">
        <f t="shared" si="5"/>
        <v/>
      </c>
      <c r="C80" s="120"/>
      <c r="D80" s="109"/>
      <c r="E80" s="83"/>
      <c r="F80" s="86"/>
      <c r="G80" s="86"/>
      <c r="H80" s="83"/>
      <c r="I80" s="84"/>
      <c r="J80" s="86"/>
      <c r="K80" s="85"/>
      <c r="L80" s="86"/>
      <c r="M80" s="85"/>
      <c r="N80" s="85"/>
      <c r="O80" s="85"/>
      <c r="P80" s="85"/>
      <c r="Q80" s="85"/>
      <c r="R80" s="86"/>
      <c r="S80" s="85"/>
      <c r="T80" s="102"/>
      <c r="U80" s="102"/>
      <c r="V80" s="102"/>
      <c r="W80" s="86"/>
      <c r="X80" s="134"/>
      <c r="Y80" s="135"/>
      <c r="Z80" s="86"/>
      <c r="AA80" s="87"/>
      <c r="AF80" s="114">
        <f t="shared" si="0"/>
        <v>0</v>
      </c>
      <c r="AG80" s="113">
        <f t="shared" si="1"/>
        <v>0</v>
      </c>
      <c r="AH80" s="113">
        <f t="shared" si="2"/>
        <v>0</v>
      </c>
      <c r="AI80" s="113">
        <f t="shared" si="3"/>
        <v>0</v>
      </c>
      <c r="AJ80" s="113">
        <f t="shared" si="4"/>
        <v>0</v>
      </c>
      <c r="AK80" s="59" t="e">
        <f>VLOOKUP($H80,Lists!$B$2:$B$133,1,FALSE)</f>
        <v>#N/A</v>
      </c>
    </row>
    <row r="81" spans="1:37" s="33" customFormat="1" ht="14" x14ac:dyDescent="0.25">
      <c r="A81" s="34">
        <v>42</v>
      </c>
      <c r="B81" s="94" t="str">
        <f t="shared" si="5"/>
        <v/>
      </c>
      <c r="C81" s="120"/>
      <c r="D81" s="109"/>
      <c r="E81" s="83"/>
      <c r="F81" s="86"/>
      <c r="G81" s="86"/>
      <c r="H81" s="83"/>
      <c r="I81" s="84"/>
      <c r="J81" s="86"/>
      <c r="K81" s="85"/>
      <c r="L81" s="86"/>
      <c r="M81" s="85"/>
      <c r="N81" s="85"/>
      <c r="O81" s="85"/>
      <c r="P81" s="85"/>
      <c r="Q81" s="85"/>
      <c r="R81" s="86"/>
      <c r="S81" s="85"/>
      <c r="T81" s="102"/>
      <c r="U81" s="102"/>
      <c r="V81" s="102"/>
      <c r="W81" s="86"/>
      <c r="X81" s="134"/>
      <c r="Y81" s="135"/>
      <c r="Z81" s="86"/>
      <c r="AA81" s="87"/>
      <c r="AF81" s="114">
        <f t="shared" si="0"/>
        <v>0</v>
      </c>
      <c r="AG81" s="113">
        <f t="shared" si="1"/>
        <v>0</v>
      </c>
      <c r="AH81" s="113">
        <f t="shared" si="2"/>
        <v>0</v>
      </c>
      <c r="AI81" s="113">
        <f t="shared" si="3"/>
        <v>0</v>
      </c>
      <c r="AJ81" s="113">
        <f t="shared" si="4"/>
        <v>0</v>
      </c>
      <c r="AK81" s="59" t="e">
        <f>VLOOKUP($H81,Lists!$B$2:$B$133,1,FALSE)</f>
        <v>#N/A</v>
      </c>
    </row>
    <row r="82" spans="1:37" s="33" customFormat="1" ht="14" x14ac:dyDescent="0.25">
      <c r="A82" s="34">
        <v>43</v>
      </c>
      <c r="B82" s="94" t="str">
        <f t="shared" si="5"/>
        <v/>
      </c>
      <c r="C82" s="120"/>
      <c r="D82" s="109"/>
      <c r="E82" s="83"/>
      <c r="F82" s="86"/>
      <c r="G82" s="86"/>
      <c r="H82" s="83"/>
      <c r="I82" s="84"/>
      <c r="J82" s="86"/>
      <c r="K82" s="85"/>
      <c r="L82" s="86"/>
      <c r="M82" s="85"/>
      <c r="N82" s="85"/>
      <c r="O82" s="85"/>
      <c r="P82" s="85"/>
      <c r="Q82" s="85"/>
      <c r="R82" s="86"/>
      <c r="S82" s="85"/>
      <c r="T82" s="102"/>
      <c r="U82" s="102"/>
      <c r="V82" s="102"/>
      <c r="W82" s="86"/>
      <c r="X82" s="134"/>
      <c r="Y82" s="135"/>
      <c r="Z82" s="86"/>
      <c r="AA82" s="87"/>
      <c r="AF82" s="114">
        <f t="shared" si="0"/>
        <v>0</v>
      </c>
      <c r="AG82" s="113">
        <f t="shared" si="1"/>
        <v>0</v>
      </c>
      <c r="AH82" s="113">
        <f t="shared" si="2"/>
        <v>0</v>
      </c>
      <c r="AI82" s="113">
        <f t="shared" si="3"/>
        <v>0</v>
      </c>
      <c r="AJ82" s="113">
        <f t="shared" si="4"/>
        <v>0</v>
      </c>
      <c r="AK82" s="59" t="e">
        <f>VLOOKUP($H82,Lists!$B$2:$B$133,1,FALSE)</f>
        <v>#N/A</v>
      </c>
    </row>
    <row r="83" spans="1:37" s="33" customFormat="1" ht="14" x14ac:dyDescent="0.25">
      <c r="A83" s="34">
        <v>44</v>
      </c>
      <c r="B83" s="94" t="str">
        <f t="shared" si="5"/>
        <v/>
      </c>
      <c r="C83" s="120"/>
      <c r="D83" s="109"/>
      <c r="E83" s="83"/>
      <c r="F83" s="86"/>
      <c r="G83" s="86"/>
      <c r="H83" s="83"/>
      <c r="I83" s="84"/>
      <c r="J83" s="86"/>
      <c r="K83" s="85"/>
      <c r="L83" s="86"/>
      <c r="M83" s="85"/>
      <c r="N83" s="85"/>
      <c r="O83" s="85"/>
      <c r="P83" s="85"/>
      <c r="Q83" s="85"/>
      <c r="R83" s="86"/>
      <c r="S83" s="85"/>
      <c r="T83" s="102"/>
      <c r="U83" s="102"/>
      <c r="V83" s="102"/>
      <c r="W83" s="86"/>
      <c r="X83" s="134"/>
      <c r="Y83" s="135"/>
      <c r="Z83" s="86"/>
      <c r="AA83" s="87"/>
      <c r="AF83" s="114">
        <f t="shared" si="0"/>
        <v>0</v>
      </c>
      <c r="AG83" s="113">
        <f t="shared" si="1"/>
        <v>0</v>
      </c>
      <c r="AH83" s="113">
        <f t="shared" si="2"/>
        <v>0</v>
      </c>
      <c r="AI83" s="113">
        <f t="shared" si="3"/>
        <v>0</v>
      </c>
      <c r="AJ83" s="113">
        <f t="shared" si="4"/>
        <v>0</v>
      </c>
      <c r="AK83" s="59" t="e">
        <f>VLOOKUP($H83,Lists!$B$2:$B$133,1,FALSE)</f>
        <v>#N/A</v>
      </c>
    </row>
    <row r="84" spans="1:37" s="33" customFormat="1" ht="14" x14ac:dyDescent="0.25">
      <c r="A84" s="34">
        <v>45</v>
      </c>
      <c r="B84" s="94" t="str">
        <f t="shared" si="5"/>
        <v/>
      </c>
      <c r="C84" s="120"/>
      <c r="D84" s="109"/>
      <c r="E84" s="83"/>
      <c r="F84" s="86"/>
      <c r="G84" s="86"/>
      <c r="H84" s="83"/>
      <c r="I84" s="84"/>
      <c r="J84" s="86"/>
      <c r="K84" s="85"/>
      <c r="L84" s="86"/>
      <c r="M84" s="85"/>
      <c r="N84" s="85"/>
      <c r="O84" s="85"/>
      <c r="P84" s="85"/>
      <c r="Q84" s="85"/>
      <c r="R84" s="86"/>
      <c r="S84" s="85"/>
      <c r="T84" s="102"/>
      <c r="U84" s="102"/>
      <c r="V84" s="102"/>
      <c r="W84" s="86"/>
      <c r="X84" s="134"/>
      <c r="Y84" s="135"/>
      <c r="Z84" s="86"/>
      <c r="AA84" s="87"/>
      <c r="AF84" s="114">
        <f t="shared" si="0"/>
        <v>0</v>
      </c>
      <c r="AG84" s="113">
        <f t="shared" si="1"/>
        <v>0</v>
      </c>
      <c r="AH84" s="113">
        <f t="shared" si="2"/>
        <v>0</v>
      </c>
      <c r="AI84" s="113">
        <f t="shared" si="3"/>
        <v>0</v>
      </c>
      <c r="AJ84" s="113">
        <f t="shared" si="4"/>
        <v>0</v>
      </c>
      <c r="AK84" s="59" t="e">
        <f>VLOOKUP($H84,Lists!$B$2:$B$133,1,FALSE)</f>
        <v>#N/A</v>
      </c>
    </row>
    <row r="85" spans="1:37" s="33" customFormat="1" ht="14" x14ac:dyDescent="0.25">
      <c r="A85" s="34">
        <v>46</v>
      </c>
      <c r="B85" s="94" t="str">
        <f t="shared" si="5"/>
        <v/>
      </c>
      <c r="C85" s="120"/>
      <c r="D85" s="109"/>
      <c r="E85" s="83"/>
      <c r="F85" s="86"/>
      <c r="G85" s="86"/>
      <c r="H85" s="83"/>
      <c r="I85" s="84"/>
      <c r="J85" s="86"/>
      <c r="K85" s="85"/>
      <c r="L85" s="86"/>
      <c r="M85" s="85"/>
      <c r="N85" s="85"/>
      <c r="O85" s="85"/>
      <c r="P85" s="85"/>
      <c r="Q85" s="85"/>
      <c r="R85" s="86"/>
      <c r="S85" s="85"/>
      <c r="T85" s="102"/>
      <c r="U85" s="102"/>
      <c r="V85" s="102"/>
      <c r="W85" s="86"/>
      <c r="X85" s="134"/>
      <c r="Y85" s="135"/>
      <c r="Z85" s="86"/>
      <c r="AA85" s="87"/>
      <c r="AF85" s="114">
        <f t="shared" si="0"/>
        <v>0</v>
      </c>
      <c r="AG85" s="113">
        <f t="shared" si="1"/>
        <v>0</v>
      </c>
      <c r="AH85" s="113">
        <f t="shared" si="2"/>
        <v>0</v>
      </c>
      <c r="AI85" s="113">
        <f t="shared" si="3"/>
        <v>0</v>
      </c>
      <c r="AJ85" s="113">
        <f t="shared" si="4"/>
        <v>0</v>
      </c>
      <c r="AK85" s="59" t="e">
        <f>VLOOKUP($H85,Lists!$B$2:$B$133,1,FALSE)</f>
        <v>#N/A</v>
      </c>
    </row>
    <row r="86" spans="1:37" s="33" customFormat="1" ht="14" x14ac:dyDescent="0.25">
      <c r="A86" s="34">
        <v>47</v>
      </c>
      <c r="B86" s="94" t="str">
        <f t="shared" si="5"/>
        <v/>
      </c>
      <c r="C86" s="120"/>
      <c r="D86" s="109"/>
      <c r="E86" s="83"/>
      <c r="F86" s="86"/>
      <c r="G86" s="86"/>
      <c r="H86" s="83"/>
      <c r="I86" s="84"/>
      <c r="J86" s="86"/>
      <c r="K86" s="85"/>
      <c r="L86" s="86"/>
      <c r="M86" s="85"/>
      <c r="N86" s="85"/>
      <c r="O86" s="85"/>
      <c r="P86" s="85"/>
      <c r="Q86" s="85"/>
      <c r="R86" s="86"/>
      <c r="S86" s="85"/>
      <c r="T86" s="102"/>
      <c r="U86" s="102"/>
      <c r="V86" s="102"/>
      <c r="W86" s="86"/>
      <c r="X86" s="134"/>
      <c r="Y86" s="135"/>
      <c r="Z86" s="86"/>
      <c r="AA86" s="87"/>
      <c r="AF86" s="114">
        <f t="shared" si="0"/>
        <v>0</v>
      </c>
      <c r="AG86" s="113">
        <f t="shared" si="1"/>
        <v>0</v>
      </c>
      <c r="AH86" s="113">
        <f t="shared" si="2"/>
        <v>0</v>
      </c>
      <c r="AI86" s="113">
        <f t="shared" si="3"/>
        <v>0</v>
      </c>
      <c r="AJ86" s="113">
        <f t="shared" si="4"/>
        <v>0</v>
      </c>
      <c r="AK86" s="59" t="e">
        <f>VLOOKUP($H86,Lists!$B$2:$B$133,1,FALSE)</f>
        <v>#N/A</v>
      </c>
    </row>
    <row r="87" spans="1:37" s="33" customFormat="1" ht="14" x14ac:dyDescent="0.25">
      <c r="A87" s="34">
        <v>48</v>
      </c>
      <c r="B87" s="94" t="str">
        <f t="shared" si="5"/>
        <v/>
      </c>
      <c r="C87" s="120"/>
      <c r="D87" s="109"/>
      <c r="E87" s="83"/>
      <c r="F87" s="86"/>
      <c r="G87" s="86"/>
      <c r="H87" s="83"/>
      <c r="I87" s="84"/>
      <c r="J87" s="86"/>
      <c r="K87" s="85"/>
      <c r="L87" s="86"/>
      <c r="M87" s="85"/>
      <c r="N87" s="85"/>
      <c r="O87" s="85"/>
      <c r="P87" s="85"/>
      <c r="Q87" s="85"/>
      <c r="R87" s="86"/>
      <c r="S87" s="85"/>
      <c r="T87" s="102"/>
      <c r="U87" s="102"/>
      <c r="V87" s="102"/>
      <c r="W87" s="86"/>
      <c r="X87" s="134"/>
      <c r="Y87" s="135"/>
      <c r="Z87" s="86"/>
      <c r="AA87" s="87"/>
      <c r="AF87" s="114">
        <f t="shared" si="0"/>
        <v>0</v>
      </c>
      <c r="AG87" s="113">
        <f t="shared" si="1"/>
        <v>0</v>
      </c>
      <c r="AH87" s="113">
        <f t="shared" si="2"/>
        <v>0</v>
      </c>
      <c r="AI87" s="113">
        <f t="shared" si="3"/>
        <v>0</v>
      </c>
      <c r="AJ87" s="113">
        <f t="shared" si="4"/>
        <v>0</v>
      </c>
      <c r="AK87" s="59" t="e">
        <f>VLOOKUP($H87,Lists!$B$2:$B$133,1,FALSE)</f>
        <v>#N/A</v>
      </c>
    </row>
    <row r="88" spans="1:37" s="33" customFormat="1" ht="14" x14ac:dyDescent="0.25">
      <c r="A88" s="34">
        <v>49</v>
      </c>
      <c r="B88" s="94" t="str">
        <f t="shared" si="5"/>
        <v/>
      </c>
      <c r="C88" s="120"/>
      <c r="D88" s="109"/>
      <c r="E88" s="83"/>
      <c r="F88" s="86"/>
      <c r="G88" s="86"/>
      <c r="H88" s="83"/>
      <c r="I88" s="84"/>
      <c r="J88" s="86"/>
      <c r="K88" s="85"/>
      <c r="L88" s="86"/>
      <c r="M88" s="85"/>
      <c r="N88" s="85"/>
      <c r="O88" s="85"/>
      <c r="P88" s="85"/>
      <c r="Q88" s="85"/>
      <c r="R88" s="86"/>
      <c r="S88" s="85"/>
      <c r="T88" s="102"/>
      <c r="U88" s="102"/>
      <c r="V88" s="102"/>
      <c r="W88" s="86"/>
      <c r="X88" s="134"/>
      <c r="Y88" s="135"/>
      <c r="Z88" s="86"/>
      <c r="AA88" s="87"/>
      <c r="AF88" s="114">
        <f t="shared" si="0"/>
        <v>0</v>
      </c>
      <c r="AG88" s="113">
        <f t="shared" si="1"/>
        <v>0</v>
      </c>
      <c r="AH88" s="113">
        <f t="shared" si="2"/>
        <v>0</v>
      </c>
      <c r="AI88" s="113">
        <f t="shared" si="3"/>
        <v>0</v>
      </c>
      <c r="AJ88" s="113">
        <f t="shared" si="4"/>
        <v>0</v>
      </c>
      <c r="AK88" s="59" t="e">
        <f>VLOOKUP($H88,Lists!$B$2:$B$133,1,FALSE)</f>
        <v>#N/A</v>
      </c>
    </row>
    <row r="89" spans="1:37" s="33" customFormat="1" ht="14" x14ac:dyDescent="0.25">
      <c r="A89" s="34">
        <v>50</v>
      </c>
      <c r="B89" s="94" t="str">
        <f t="shared" si="5"/>
        <v/>
      </c>
      <c r="C89" s="120"/>
      <c r="D89" s="109"/>
      <c r="E89" s="83"/>
      <c r="F89" s="86"/>
      <c r="G89" s="86"/>
      <c r="H89" s="83"/>
      <c r="I89" s="84"/>
      <c r="J89" s="86"/>
      <c r="K89" s="85"/>
      <c r="L89" s="86"/>
      <c r="M89" s="85"/>
      <c r="N89" s="85"/>
      <c r="O89" s="85"/>
      <c r="P89" s="85"/>
      <c r="Q89" s="85"/>
      <c r="R89" s="86"/>
      <c r="S89" s="85"/>
      <c r="T89" s="102"/>
      <c r="U89" s="102"/>
      <c r="V89" s="102"/>
      <c r="W89" s="86"/>
      <c r="X89" s="134"/>
      <c r="Y89" s="135"/>
      <c r="Z89" s="86"/>
      <c r="AA89" s="87"/>
      <c r="AF89" s="114">
        <f t="shared" si="0"/>
        <v>0</v>
      </c>
      <c r="AG89" s="113">
        <f t="shared" si="1"/>
        <v>0</v>
      </c>
      <c r="AH89" s="113">
        <f t="shared" si="2"/>
        <v>0</v>
      </c>
      <c r="AI89" s="113">
        <f t="shared" si="3"/>
        <v>0</v>
      </c>
      <c r="AJ89" s="113">
        <f t="shared" si="4"/>
        <v>0</v>
      </c>
      <c r="AK89" s="59" t="e">
        <f>VLOOKUP($H89,Lists!$B$2:$B$133,1,FALSE)</f>
        <v>#N/A</v>
      </c>
    </row>
    <row r="90" spans="1:37" s="33" customFormat="1" ht="14" x14ac:dyDescent="0.25">
      <c r="A90" s="34">
        <v>51</v>
      </c>
      <c r="B90" s="94" t="str">
        <f t="shared" si="5"/>
        <v/>
      </c>
      <c r="C90" s="120"/>
      <c r="D90" s="109"/>
      <c r="E90" s="83"/>
      <c r="F90" s="86"/>
      <c r="G90" s="86"/>
      <c r="H90" s="83"/>
      <c r="I90" s="84"/>
      <c r="J90" s="86"/>
      <c r="K90" s="85"/>
      <c r="L90" s="86"/>
      <c r="M90" s="85"/>
      <c r="N90" s="85"/>
      <c r="O90" s="85"/>
      <c r="P90" s="85"/>
      <c r="Q90" s="85"/>
      <c r="R90" s="86"/>
      <c r="S90" s="85"/>
      <c r="T90" s="102"/>
      <c r="U90" s="102"/>
      <c r="V90" s="102"/>
      <c r="W90" s="86"/>
      <c r="X90" s="134"/>
      <c r="Y90" s="135"/>
      <c r="Z90" s="86"/>
      <c r="AA90" s="87"/>
      <c r="AF90" s="114">
        <f t="shared" si="0"/>
        <v>0</v>
      </c>
      <c r="AG90" s="113">
        <f t="shared" si="1"/>
        <v>0</v>
      </c>
      <c r="AH90" s="113">
        <f t="shared" si="2"/>
        <v>0</v>
      </c>
      <c r="AI90" s="113">
        <f t="shared" si="3"/>
        <v>0</v>
      </c>
      <c r="AJ90" s="113">
        <f t="shared" si="4"/>
        <v>0</v>
      </c>
      <c r="AK90" s="59" t="e">
        <f>VLOOKUP($H90,Lists!$B$2:$B$133,1,FALSE)</f>
        <v>#N/A</v>
      </c>
    </row>
    <row r="91" spans="1:37" s="33" customFormat="1" ht="14" x14ac:dyDescent="0.25">
      <c r="A91" s="34">
        <v>52</v>
      </c>
      <c r="B91" s="94" t="str">
        <f t="shared" si="5"/>
        <v/>
      </c>
      <c r="C91" s="120"/>
      <c r="D91" s="109"/>
      <c r="E91" s="83"/>
      <c r="F91" s="86"/>
      <c r="G91" s="86"/>
      <c r="H91" s="83"/>
      <c r="I91" s="84"/>
      <c r="J91" s="86"/>
      <c r="K91" s="85"/>
      <c r="L91" s="86"/>
      <c r="M91" s="85"/>
      <c r="N91" s="85"/>
      <c r="O91" s="85"/>
      <c r="P91" s="85"/>
      <c r="Q91" s="85"/>
      <c r="R91" s="86"/>
      <c r="S91" s="85"/>
      <c r="T91" s="102"/>
      <c r="U91" s="102"/>
      <c r="V91" s="102"/>
      <c r="W91" s="86"/>
      <c r="X91" s="134"/>
      <c r="Y91" s="135"/>
      <c r="Z91" s="86"/>
      <c r="AA91" s="87"/>
      <c r="AF91" s="114">
        <f t="shared" si="0"/>
        <v>0</v>
      </c>
      <c r="AG91" s="113">
        <f t="shared" si="1"/>
        <v>0</v>
      </c>
      <c r="AH91" s="113">
        <f t="shared" si="2"/>
        <v>0</v>
      </c>
      <c r="AI91" s="113">
        <f t="shared" si="3"/>
        <v>0</v>
      </c>
      <c r="AJ91" s="113">
        <f t="shared" si="4"/>
        <v>0</v>
      </c>
      <c r="AK91" s="59" t="e">
        <f>VLOOKUP($H91,Lists!$B$2:$B$133,1,FALSE)</f>
        <v>#N/A</v>
      </c>
    </row>
    <row r="92" spans="1:37" s="33" customFormat="1" ht="14" x14ac:dyDescent="0.25">
      <c r="A92" s="34">
        <v>53</v>
      </c>
      <c r="B92" s="94" t="str">
        <f t="shared" si="5"/>
        <v/>
      </c>
      <c r="C92" s="120"/>
      <c r="D92" s="109"/>
      <c r="E92" s="83"/>
      <c r="F92" s="86"/>
      <c r="G92" s="86"/>
      <c r="H92" s="83"/>
      <c r="I92" s="84"/>
      <c r="J92" s="86"/>
      <c r="K92" s="85"/>
      <c r="L92" s="86"/>
      <c r="M92" s="85"/>
      <c r="N92" s="85"/>
      <c r="O92" s="85"/>
      <c r="P92" s="85"/>
      <c r="Q92" s="85"/>
      <c r="R92" s="86"/>
      <c r="S92" s="85"/>
      <c r="T92" s="102"/>
      <c r="U92" s="102"/>
      <c r="V92" s="102"/>
      <c r="W92" s="86"/>
      <c r="X92" s="134"/>
      <c r="Y92" s="135"/>
      <c r="Z92" s="86"/>
      <c r="AA92" s="87"/>
      <c r="AF92" s="114">
        <f t="shared" si="0"/>
        <v>0</v>
      </c>
      <c r="AG92" s="113">
        <f t="shared" si="1"/>
        <v>0</v>
      </c>
      <c r="AH92" s="113">
        <f t="shared" si="2"/>
        <v>0</v>
      </c>
      <c r="AI92" s="113">
        <f t="shared" si="3"/>
        <v>0</v>
      </c>
      <c r="AJ92" s="113">
        <f t="shared" si="4"/>
        <v>0</v>
      </c>
      <c r="AK92" s="59" t="e">
        <f>VLOOKUP($H92,Lists!$B$2:$B$133,1,FALSE)</f>
        <v>#N/A</v>
      </c>
    </row>
    <row r="93" spans="1:37" s="33" customFormat="1" ht="14" x14ac:dyDescent="0.25">
      <c r="A93" s="34">
        <v>54</v>
      </c>
      <c r="B93" s="94" t="str">
        <f t="shared" si="5"/>
        <v/>
      </c>
      <c r="C93" s="120"/>
      <c r="D93" s="109"/>
      <c r="E93" s="83"/>
      <c r="F93" s="86"/>
      <c r="G93" s="86"/>
      <c r="H93" s="83"/>
      <c r="I93" s="84"/>
      <c r="J93" s="86"/>
      <c r="K93" s="85"/>
      <c r="L93" s="86"/>
      <c r="M93" s="85"/>
      <c r="N93" s="85"/>
      <c r="O93" s="85"/>
      <c r="P93" s="85"/>
      <c r="Q93" s="85"/>
      <c r="R93" s="86"/>
      <c r="S93" s="85"/>
      <c r="T93" s="102"/>
      <c r="U93" s="102"/>
      <c r="V93" s="102"/>
      <c r="W93" s="86"/>
      <c r="X93" s="134"/>
      <c r="Y93" s="135"/>
      <c r="Z93" s="86"/>
      <c r="AA93" s="87"/>
      <c r="AF93" s="114">
        <f t="shared" si="0"/>
        <v>0</v>
      </c>
      <c r="AG93" s="113">
        <f t="shared" si="1"/>
        <v>0</v>
      </c>
      <c r="AH93" s="113">
        <f t="shared" si="2"/>
        <v>0</v>
      </c>
      <c r="AI93" s="113">
        <f t="shared" si="3"/>
        <v>0</v>
      </c>
      <c r="AJ93" s="113">
        <f t="shared" si="4"/>
        <v>0</v>
      </c>
      <c r="AK93" s="59" t="e">
        <f>VLOOKUP($H93,Lists!$B$2:$B$133,1,FALSE)</f>
        <v>#N/A</v>
      </c>
    </row>
    <row r="94" spans="1:37" s="33" customFormat="1" ht="14" x14ac:dyDescent="0.25">
      <c r="A94" s="34">
        <v>55</v>
      </c>
      <c r="B94" s="94" t="str">
        <f t="shared" si="5"/>
        <v/>
      </c>
      <c r="C94" s="120"/>
      <c r="D94" s="109"/>
      <c r="E94" s="83"/>
      <c r="F94" s="86"/>
      <c r="G94" s="86"/>
      <c r="H94" s="83"/>
      <c r="I94" s="84"/>
      <c r="J94" s="86"/>
      <c r="K94" s="85"/>
      <c r="L94" s="86"/>
      <c r="M94" s="85"/>
      <c r="N94" s="85"/>
      <c r="O94" s="85"/>
      <c r="P94" s="85"/>
      <c r="Q94" s="85"/>
      <c r="R94" s="86"/>
      <c r="S94" s="85"/>
      <c r="T94" s="102"/>
      <c r="U94" s="102"/>
      <c r="V94" s="102"/>
      <c r="W94" s="86"/>
      <c r="X94" s="134"/>
      <c r="Y94" s="135"/>
      <c r="Z94" s="86"/>
      <c r="AA94" s="87"/>
      <c r="AF94" s="114">
        <f t="shared" si="0"/>
        <v>0</v>
      </c>
      <c r="AG94" s="113">
        <f t="shared" si="1"/>
        <v>0</v>
      </c>
      <c r="AH94" s="113">
        <f t="shared" si="2"/>
        <v>0</v>
      </c>
      <c r="AI94" s="113">
        <f t="shared" si="3"/>
        <v>0</v>
      </c>
      <c r="AJ94" s="113">
        <f t="shared" si="4"/>
        <v>0</v>
      </c>
      <c r="AK94" s="59" t="e">
        <f>VLOOKUP($H94,Lists!$B$2:$B$133,1,FALSE)</f>
        <v>#N/A</v>
      </c>
    </row>
    <row r="95" spans="1:37" s="33" customFormat="1" ht="14" x14ac:dyDescent="0.25">
      <c r="A95" s="34">
        <v>56</v>
      </c>
      <c r="B95" s="94" t="str">
        <f t="shared" si="5"/>
        <v/>
      </c>
      <c r="C95" s="120"/>
      <c r="D95" s="109"/>
      <c r="E95" s="83"/>
      <c r="F95" s="86"/>
      <c r="G95" s="86"/>
      <c r="H95" s="83"/>
      <c r="I95" s="84"/>
      <c r="J95" s="86"/>
      <c r="K95" s="85"/>
      <c r="L95" s="86"/>
      <c r="M95" s="85"/>
      <c r="N95" s="85"/>
      <c r="O95" s="85"/>
      <c r="P95" s="85"/>
      <c r="Q95" s="85"/>
      <c r="R95" s="86"/>
      <c r="S95" s="85"/>
      <c r="T95" s="102"/>
      <c r="U95" s="102"/>
      <c r="V95" s="102"/>
      <c r="W95" s="86"/>
      <c r="X95" s="134"/>
      <c r="Y95" s="135"/>
      <c r="Z95" s="86"/>
      <c r="AA95" s="87"/>
      <c r="AF95" s="114">
        <f t="shared" si="0"/>
        <v>0</v>
      </c>
      <c r="AG95" s="113">
        <f t="shared" si="1"/>
        <v>0</v>
      </c>
      <c r="AH95" s="113">
        <f t="shared" si="2"/>
        <v>0</v>
      </c>
      <c r="AI95" s="113">
        <f t="shared" si="3"/>
        <v>0</v>
      </c>
      <c r="AJ95" s="113">
        <f t="shared" si="4"/>
        <v>0</v>
      </c>
      <c r="AK95" s="59" t="e">
        <f>VLOOKUP($H95,Lists!$B$2:$B$133,1,FALSE)</f>
        <v>#N/A</v>
      </c>
    </row>
    <row r="96" spans="1:37" s="33" customFormat="1" ht="14" x14ac:dyDescent="0.25">
      <c r="A96" s="34">
        <v>57</v>
      </c>
      <c r="B96" s="94" t="str">
        <f t="shared" si="5"/>
        <v/>
      </c>
      <c r="C96" s="120"/>
      <c r="D96" s="109"/>
      <c r="E96" s="83"/>
      <c r="F96" s="86"/>
      <c r="G96" s="86"/>
      <c r="H96" s="83"/>
      <c r="I96" s="84"/>
      <c r="J96" s="86"/>
      <c r="K96" s="85"/>
      <c r="L96" s="86"/>
      <c r="M96" s="85"/>
      <c r="N96" s="85"/>
      <c r="O96" s="85"/>
      <c r="P96" s="85"/>
      <c r="Q96" s="85"/>
      <c r="R96" s="86"/>
      <c r="S96" s="85"/>
      <c r="T96" s="102"/>
      <c r="U96" s="102"/>
      <c r="V96" s="102"/>
      <c r="W96" s="86"/>
      <c r="X96" s="134"/>
      <c r="Y96" s="135"/>
      <c r="Z96" s="86"/>
      <c r="AA96" s="87"/>
      <c r="AF96" s="114">
        <f t="shared" si="0"/>
        <v>0</v>
      </c>
      <c r="AG96" s="113">
        <f t="shared" si="1"/>
        <v>0</v>
      </c>
      <c r="AH96" s="113">
        <f t="shared" si="2"/>
        <v>0</v>
      </c>
      <c r="AI96" s="113">
        <f t="shared" si="3"/>
        <v>0</v>
      </c>
      <c r="AJ96" s="113">
        <f t="shared" si="4"/>
        <v>0</v>
      </c>
      <c r="AK96" s="59" t="e">
        <f>VLOOKUP($H96,Lists!$B$2:$B$133,1,FALSE)</f>
        <v>#N/A</v>
      </c>
    </row>
    <row r="97" spans="1:37" s="33" customFormat="1" ht="14" x14ac:dyDescent="0.25">
      <c r="A97" s="34">
        <v>58</v>
      </c>
      <c r="B97" s="94" t="str">
        <f t="shared" si="5"/>
        <v/>
      </c>
      <c r="C97" s="120"/>
      <c r="D97" s="109"/>
      <c r="E97" s="83"/>
      <c r="F97" s="86"/>
      <c r="G97" s="86"/>
      <c r="H97" s="83"/>
      <c r="I97" s="84"/>
      <c r="J97" s="86"/>
      <c r="K97" s="85"/>
      <c r="L97" s="86"/>
      <c r="M97" s="85"/>
      <c r="N97" s="85"/>
      <c r="O97" s="85"/>
      <c r="P97" s="85"/>
      <c r="Q97" s="85"/>
      <c r="R97" s="86"/>
      <c r="S97" s="85"/>
      <c r="T97" s="102"/>
      <c r="U97" s="102"/>
      <c r="V97" s="102"/>
      <c r="W97" s="86"/>
      <c r="X97" s="134"/>
      <c r="Y97" s="135"/>
      <c r="Z97" s="86"/>
      <c r="AA97" s="87"/>
      <c r="AF97" s="114">
        <f t="shared" si="0"/>
        <v>0</v>
      </c>
      <c r="AG97" s="113">
        <f t="shared" si="1"/>
        <v>0</v>
      </c>
      <c r="AH97" s="113">
        <f t="shared" si="2"/>
        <v>0</v>
      </c>
      <c r="AI97" s="113">
        <f t="shared" si="3"/>
        <v>0</v>
      </c>
      <c r="AJ97" s="113">
        <f t="shared" si="4"/>
        <v>0</v>
      </c>
      <c r="AK97" s="59" t="e">
        <f>VLOOKUP($H97,Lists!$B$2:$B$133,1,FALSE)</f>
        <v>#N/A</v>
      </c>
    </row>
    <row r="98" spans="1:37" s="33" customFormat="1" ht="14" x14ac:dyDescent="0.25">
      <c r="A98" s="34">
        <v>59</v>
      </c>
      <c r="B98" s="94" t="str">
        <f t="shared" si="5"/>
        <v/>
      </c>
      <c r="C98" s="120"/>
      <c r="D98" s="109"/>
      <c r="E98" s="83"/>
      <c r="F98" s="86"/>
      <c r="G98" s="86"/>
      <c r="H98" s="83"/>
      <c r="I98" s="84"/>
      <c r="J98" s="86"/>
      <c r="K98" s="85"/>
      <c r="L98" s="86"/>
      <c r="M98" s="85"/>
      <c r="N98" s="85"/>
      <c r="O98" s="85"/>
      <c r="P98" s="85"/>
      <c r="Q98" s="85"/>
      <c r="R98" s="86"/>
      <c r="S98" s="85"/>
      <c r="T98" s="102"/>
      <c r="U98" s="102"/>
      <c r="V98" s="102"/>
      <c r="W98" s="86"/>
      <c r="X98" s="134"/>
      <c r="Y98" s="135"/>
      <c r="Z98" s="86"/>
      <c r="AA98" s="87"/>
      <c r="AF98" s="114">
        <f t="shared" si="0"/>
        <v>0</v>
      </c>
      <c r="AG98" s="113">
        <f t="shared" si="1"/>
        <v>0</v>
      </c>
      <c r="AH98" s="113">
        <f t="shared" si="2"/>
        <v>0</v>
      </c>
      <c r="AI98" s="113">
        <f t="shared" si="3"/>
        <v>0</v>
      </c>
      <c r="AJ98" s="113">
        <f t="shared" si="4"/>
        <v>0</v>
      </c>
      <c r="AK98" s="59" t="e">
        <f>VLOOKUP($H98,Lists!$B$2:$B$133,1,FALSE)</f>
        <v>#N/A</v>
      </c>
    </row>
    <row r="99" spans="1:37" s="33" customFormat="1" ht="14" x14ac:dyDescent="0.25">
      <c r="A99" s="34">
        <v>60</v>
      </c>
      <c r="B99" s="94" t="str">
        <f t="shared" si="5"/>
        <v/>
      </c>
      <c r="C99" s="120"/>
      <c r="D99" s="109"/>
      <c r="E99" s="83"/>
      <c r="F99" s="86"/>
      <c r="G99" s="86"/>
      <c r="H99" s="83"/>
      <c r="I99" s="84"/>
      <c r="J99" s="86"/>
      <c r="K99" s="85"/>
      <c r="L99" s="86"/>
      <c r="M99" s="85"/>
      <c r="N99" s="85"/>
      <c r="O99" s="85"/>
      <c r="P99" s="85"/>
      <c r="Q99" s="85"/>
      <c r="R99" s="86"/>
      <c r="S99" s="85"/>
      <c r="T99" s="102"/>
      <c r="U99" s="102"/>
      <c r="V99" s="102"/>
      <c r="W99" s="86"/>
      <c r="X99" s="134"/>
      <c r="Y99" s="135"/>
      <c r="Z99" s="86"/>
      <c r="AA99" s="87"/>
      <c r="AF99" s="114">
        <f t="shared" si="0"/>
        <v>0</v>
      </c>
      <c r="AG99" s="113">
        <f t="shared" si="1"/>
        <v>0</v>
      </c>
      <c r="AH99" s="113">
        <f t="shared" si="2"/>
        <v>0</v>
      </c>
      <c r="AI99" s="113">
        <f t="shared" si="3"/>
        <v>0</v>
      </c>
      <c r="AJ99" s="113">
        <f t="shared" si="4"/>
        <v>0</v>
      </c>
      <c r="AK99" s="59" t="e">
        <f>VLOOKUP($H99,Lists!$B$2:$B$133,1,FALSE)</f>
        <v>#N/A</v>
      </c>
    </row>
    <row r="100" spans="1:37" s="33" customFormat="1" ht="14" x14ac:dyDescent="0.25">
      <c r="A100" s="34">
        <v>61</v>
      </c>
      <c r="B100" s="94" t="str">
        <f t="shared" si="5"/>
        <v/>
      </c>
      <c r="C100" s="120"/>
      <c r="D100" s="109"/>
      <c r="E100" s="83"/>
      <c r="F100" s="86"/>
      <c r="G100" s="86"/>
      <c r="H100" s="83"/>
      <c r="I100" s="84"/>
      <c r="J100" s="86"/>
      <c r="K100" s="85"/>
      <c r="L100" s="86"/>
      <c r="M100" s="85"/>
      <c r="N100" s="85"/>
      <c r="O100" s="85"/>
      <c r="P100" s="85"/>
      <c r="Q100" s="85"/>
      <c r="R100" s="86"/>
      <c r="S100" s="85"/>
      <c r="T100" s="102"/>
      <c r="U100" s="102"/>
      <c r="V100" s="102"/>
      <c r="W100" s="86"/>
      <c r="X100" s="134"/>
      <c r="Y100" s="135"/>
      <c r="Z100" s="86"/>
      <c r="AA100" s="87"/>
      <c r="AF100" s="114">
        <f t="shared" si="0"/>
        <v>0</v>
      </c>
      <c r="AG100" s="113">
        <f t="shared" si="1"/>
        <v>0</v>
      </c>
      <c r="AH100" s="113">
        <f t="shared" si="2"/>
        <v>0</v>
      </c>
      <c r="AI100" s="113">
        <f t="shared" si="3"/>
        <v>0</v>
      </c>
      <c r="AJ100" s="113">
        <f t="shared" si="4"/>
        <v>0</v>
      </c>
      <c r="AK100" s="59" t="e">
        <f>VLOOKUP($H100,Lists!$B$2:$B$133,1,FALSE)</f>
        <v>#N/A</v>
      </c>
    </row>
    <row r="101" spans="1:37" s="33" customFormat="1" ht="14" x14ac:dyDescent="0.25">
      <c r="A101" s="34">
        <v>62</v>
      </c>
      <c r="B101" s="94" t="str">
        <f t="shared" si="5"/>
        <v/>
      </c>
      <c r="C101" s="120"/>
      <c r="D101" s="109"/>
      <c r="E101" s="83"/>
      <c r="F101" s="86"/>
      <c r="G101" s="86"/>
      <c r="H101" s="83"/>
      <c r="I101" s="84"/>
      <c r="J101" s="86"/>
      <c r="K101" s="85"/>
      <c r="L101" s="86"/>
      <c r="M101" s="85"/>
      <c r="N101" s="85"/>
      <c r="O101" s="85"/>
      <c r="P101" s="85"/>
      <c r="Q101" s="85"/>
      <c r="R101" s="86"/>
      <c r="S101" s="85"/>
      <c r="T101" s="102"/>
      <c r="U101" s="102"/>
      <c r="V101" s="102"/>
      <c r="W101" s="86"/>
      <c r="X101" s="134"/>
      <c r="Y101" s="135"/>
      <c r="Z101" s="86"/>
      <c r="AA101" s="87"/>
      <c r="AF101" s="114">
        <f t="shared" si="0"/>
        <v>0</v>
      </c>
      <c r="AG101" s="113">
        <f t="shared" si="1"/>
        <v>0</v>
      </c>
      <c r="AH101" s="113">
        <f t="shared" si="2"/>
        <v>0</v>
      </c>
      <c r="AI101" s="113">
        <f t="shared" si="3"/>
        <v>0</v>
      </c>
      <c r="AJ101" s="113">
        <f t="shared" si="4"/>
        <v>0</v>
      </c>
      <c r="AK101" s="59" t="e">
        <f>VLOOKUP($H101,Lists!$B$2:$B$133,1,FALSE)</f>
        <v>#N/A</v>
      </c>
    </row>
    <row r="102" spans="1:37" s="33" customFormat="1" ht="14" x14ac:dyDescent="0.25">
      <c r="A102" s="34">
        <v>63</v>
      </c>
      <c r="B102" s="94" t="str">
        <f t="shared" si="5"/>
        <v/>
      </c>
      <c r="C102" s="120"/>
      <c r="D102" s="109"/>
      <c r="E102" s="83"/>
      <c r="F102" s="86"/>
      <c r="G102" s="86"/>
      <c r="H102" s="83"/>
      <c r="I102" s="84"/>
      <c r="J102" s="86"/>
      <c r="K102" s="85"/>
      <c r="L102" s="86"/>
      <c r="M102" s="85"/>
      <c r="N102" s="85"/>
      <c r="O102" s="85"/>
      <c r="P102" s="85"/>
      <c r="Q102" s="85"/>
      <c r="R102" s="86"/>
      <c r="S102" s="85"/>
      <c r="T102" s="102"/>
      <c r="U102" s="102"/>
      <c r="V102" s="102"/>
      <c r="W102" s="86"/>
      <c r="X102" s="134"/>
      <c r="Y102" s="135"/>
      <c r="Z102" s="86"/>
      <c r="AA102" s="87"/>
      <c r="AF102" s="114">
        <f t="shared" si="0"/>
        <v>0</v>
      </c>
      <c r="AG102" s="113">
        <f t="shared" si="1"/>
        <v>0</v>
      </c>
      <c r="AH102" s="113">
        <f t="shared" si="2"/>
        <v>0</v>
      </c>
      <c r="AI102" s="113">
        <f t="shared" si="3"/>
        <v>0</v>
      </c>
      <c r="AJ102" s="113">
        <f t="shared" si="4"/>
        <v>0</v>
      </c>
      <c r="AK102" s="59" t="e">
        <f>VLOOKUP($H102,Lists!$B$2:$B$133,1,FALSE)</f>
        <v>#N/A</v>
      </c>
    </row>
    <row r="103" spans="1:37" s="33" customFormat="1" ht="14" x14ac:dyDescent="0.25">
      <c r="A103" s="34">
        <v>64</v>
      </c>
      <c r="B103" s="94" t="str">
        <f t="shared" si="5"/>
        <v/>
      </c>
      <c r="C103" s="120"/>
      <c r="D103" s="109"/>
      <c r="E103" s="83"/>
      <c r="F103" s="86"/>
      <c r="G103" s="86"/>
      <c r="H103" s="83"/>
      <c r="I103" s="84"/>
      <c r="J103" s="86"/>
      <c r="K103" s="85"/>
      <c r="L103" s="86"/>
      <c r="M103" s="85"/>
      <c r="N103" s="85"/>
      <c r="O103" s="85"/>
      <c r="P103" s="85"/>
      <c r="Q103" s="85"/>
      <c r="R103" s="86"/>
      <c r="S103" s="85"/>
      <c r="T103" s="102"/>
      <c r="U103" s="102"/>
      <c r="V103" s="102"/>
      <c r="W103" s="86"/>
      <c r="X103" s="134"/>
      <c r="Y103" s="135"/>
      <c r="Z103" s="86"/>
      <c r="AA103" s="87"/>
      <c r="AF103" s="114">
        <f t="shared" si="0"/>
        <v>0</v>
      </c>
      <c r="AG103" s="113">
        <f t="shared" si="1"/>
        <v>0</v>
      </c>
      <c r="AH103" s="113">
        <f t="shared" si="2"/>
        <v>0</v>
      </c>
      <c r="AI103" s="113">
        <f t="shared" si="3"/>
        <v>0</v>
      </c>
      <c r="AJ103" s="113">
        <f t="shared" si="4"/>
        <v>0</v>
      </c>
      <c r="AK103" s="59" t="e">
        <f>VLOOKUP($H103,Lists!$B$2:$B$133,1,FALSE)</f>
        <v>#N/A</v>
      </c>
    </row>
    <row r="104" spans="1:37" s="33" customFormat="1" ht="14" x14ac:dyDescent="0.25">
      <c r="A104" s="34">
        <v>65</v>
      </c>
      <c r="B104" s="94" t="str">
        <f t="shared" si="5"/>
        <v/>
      </c>
      <c r="C104" s="120"/>
      <c r="D104" s="109"/>
      <c r="E104" s="83"/>
      <c r="F104" s="86"/>
      <c r="G104" s="86"/>
      <c r="H104" s="83"/>
      <c r="I104" s="84"/>
      <c r="J104" s="86"/>
      <c r="K104" s="85"/>
      <c r="L104" s="86"/>
      <c r="M104" s="85"/>
      <c r="N104" s="85"/>
      <c r="O104" s="85"/>
      <c r="P104" s="85"/>
      <c r="Q104" s="85"/>
      <c r="R104" s="86"/>
      <c r="S104" s="85"/>
      <c r="T104" s="102"/>
      <c r="U104" s="102"/>
      <c r="V104" s="102"/>
      <c r="W104" s="86"/>
      <c r="X104" s="134"/>
      <c r="Y104" s="135"/>
      <c r="Z104" s="86"/>
      <c r="AA104" s="87"/>
      <c r="AF104" s="114">
        <f t="shared" ref="AF104:AF167" si="6">K104*I104</f>
        <v>0</v>
      </c>
      <c r="AG104" s="113">
        <f t="shared" ref="AG104:AG167" si="7">M104*I104</f>
        <v>0</v>
      </c>
      <c r="AH104" s="113">
        <f t="shared" ref="AH104:AH167" si="8">O104*I104</f>
        <v>0</v>
      </c>
      <c r="AI104" s="113">
        <f t="shared" ref="AI104:AI167" si="9">Q104*I104</f>
        <v>0</v>
      </c>
      <c r="AJ104" s="113">
        <f t="shared" ref="AJ104:AJ167" si="10">S104*I104</f>
        <v>0</v>
      </c>
      <c r="AK104" s="59" t="e">
        <f>VLOOKUP($H104,Lists!$B$2:$B$133,1,FALSE)</f>
        <v>#N/A</v>
      </c>
    </row>
    <row r="105" spans="1:37" s="33" customFormat="1" ht="14" x14ac:dyDescent="0.25">
      <c r="A105" s="34">
        <v>66</v>
      </c>
      <c r="B105" s="94" t="str">
        <f t="shared" ref="B105:B168" si="11">IF(C105&gt;0,A105,"")</f>
        <v/>
      </c>
      <c r="C105" s="120"/>
      <c r="D105" s="109"/>
      <c r="E105" s="83"/>
      <c r="F105" s="86"/>
      <c r="G105" s="86"/>
      <c r="H105" s="83"/>
      <c r="I105" s="84"/>
      <c r="J105" s="86"/>
      <c r="K105" s="85"/>
      <c r="L105" s="86"/>
      <c r="M105" s="85"/>
      <c r="N105" s="85"/>
      <c r="O105" s="85"/>
      <c r="P105" s="85"/>
      <c r="Q105" s="85"/>
      <c r="R105" s="86"/>
      <c r="S105" s="85"/>
      <c r="T105" s="102"/>
      <c r="U105" s="102"/>
      <c r="V105" s="102"/>
      <c r="W105" s="86"/>
      <c r="X105" s="134"/>
      <c r="Y105" s="135"/>
      <c r="Z105" s="86"/>
      <c r="AA105" s="87"/>
      <c r="AF105" s="114">
        <f t="shared" si="6"/>
        <v>0</v>
      </c>
      <c r="AG105" s="113">
        <f t="shared" si="7"/>
        <v>0</v>
      </c>
      <c r="AH105" s="113">
        <f t="shared" si="8"/>
        <v>0</v>
      </c>
      <c r="AI105" s="113">
        <f t="shared" si="9"/>
        <v>0</v>
      </c>
      <c r="AJ105" s="113">
        <f t="shared" si="10"/>
        <v>0</v>
      </c>
      <c r="AK105" s="59" t="e">
        <f>VLOOKUP($H105,Lists!$B$2:$B$133,1,FALSE)</f>
        <v>#N/A</v>
      </c>
    </row>
    <row r="106" spans="1:37" s="33" customFormat="1" ht="14" x14ac:dyDescent="0.25">
      <c r="A106" s="34">
        <v>67</v>
      </c>
      <c r="B106" s="94" t="str">
        <f t="shared" si="11"/>
        <v/>
      </c>
      <c r="C106" s="120"/>
      <c r="D106" s="109"/>
      <c r="E106" s="83"/>
      <c r="F106" s="86"/>
      <c r="G106" s="86"/>
      <c r="H106" s="83"/>
      <c r="I106" s="84"/>
      <c r="J106" s="86"/>
      <c r="K106" s="85"/>
      <c r="L106" s="86"/>
      <c r="M106" s="85"/>
      <c r="N106" s="85"/>
      <c r="O106" s="85"/>
      <c r="P106" s="85"/>
      <c r="Q106" s="85"/>
      <c r="R106" s="86"/>
      <c r="S106" s="85"/>
      <c r="T106" s="102"/>
      <c r="U106" s="102"/>
      <c r="V106" s="102"/>
      <c r="W106" s="86"/>
      <c r="X106" s="134"/>
      <c r="Y106" s="135"/>
      <c r="Z106" s="86"/>
      <c r="AA106" s="87"/>
      <c r="AF106" s="114">
        <f t="shared" si="6"/>
        <v>0</v>
      </c>
      <c r="AG106" s="113">
        <f t="shared" si="7"/>
        <v>0</v>
      </c>
      <c r="AH106" s="113">
        <f t="shared" si="8"/>
        <v>0</v>
      </c>
      <c r="AI106" s="113">
        <f t="shared" si="9"/>
        <v>0</v>
      </c>
      <c r="AJ106" s="113">
        <f t="shared" si="10"/>
        <v>0</v>
      </c>
      <c r="AK106" s="59" t="e">
        <f>VLOOKUP($H106,Lists!$B$2:$B$133,1,FALSE)</f>
        <v>#N/A</v>
      </c>
    </row>
    <row r="107" spans="1:37" s="33" customFormat="1" ht="14" x14ac:dyDescent="0.25">
      <c r="A107" s="34">
        <v>68</v>
      </c>
      <c r="B107" s="94" t="str">
        <f t="shared" si="11"/>
        <v/>
      </c>
      <c r="C107" s="120"/>
      <c r="D107" s="109"/>
      <c r="E107" s="83"/>
      <c r="F107" s="86"/>
      <c r="G107" s="86"/>
      <c r="H107" s="83"/>
      <c r="I107" s="84"/>
      <c r="J107" s="86"/>
      <c r="K107" s="85"/>
      <c r="L107" s="86"/>
      <c r="M107" s="85"/>
      <c r="N107" s="85"/>
      <c r="O107" s="85"/>
      <c r="P107" s="85"/>
      <c r="Q107" s="85"/>
      <c r="R107" s="86"/>
      <c r="S107" s="85"/>
      <c r="T107" s="102"/>
      <c r="U107" s="102"/>
      <c r="V107" s="102"/>
      <c r="W107" s="86"/>
      <c r="X107" s="134"/>
      <c r="Y107" s="135"/>
      <c r="Z107" s="86"/>
      <c r="AA107" s="87"/>
      <c r="AF107" s="114">
        <f t="shared" si="6"/>
        <v>0</v>
      </c>
      <c r="AG107" s="113">
        <f t="shared" si="7"/>
        <v>0</v>
      </c>
      <c r="AH107" s="113">
        <f t="shared" si="8"/>
        <v>0</v>
      </c>
      <c r="AI107" s="113">
        <f t="shared" si="9"/>
        <v>0</v>
      </c>
      <c r="AJ107" s="113">
        <f t="shared" si="10"/>
        <v>0</v>
      </c>
      <c r="AK107" s="59" t="e">
        <f>VLOOKUP($H107,Lists!$B$2:$B$133,1,FALSE)</f>
        <v>#N/A</v>
      </c>
    </row>
    <row r="108" spans="1:37" s="33" customFormat="1" ht="14" x14ac:dyDescent="0.25">
      <c r="A108" s="34">
        <v>69</v>
      </c>
      <c r="B108" s="94" t="str">
        <f t="shared" si="11"/>
        <v/>
      </c>
      <c r="C108" s="120"/>
      <c r="D108" s="109"/>
      <c r="E108" s="83"/>
      <c r="F108" s="86"/>
      <c r="G108" s="86"/>
      <c r="H108" s="83"/>
      <c r="I108" s="84"/>
      <c r="J108" s="86"/>
      <c r="K108" s="85"/>
      <c r="L108" s="86"/>
      <c r="M108" s="85"/>
      <c r="N108" s="85"/>
      <c r="O108" s="85"/>
      <c r="P108" s="85"/>
      <c r="Q108" s="85"/>
      <c r="R108" s="86"/>
      <c r="S108" s="85"/>
      <c r="T108" s="102"/>
      <c r="U108" s="102"/>
      <c r="V108" s="102"/>
      <c r="W108" s="86"/>
      <c r="X108" s="134"/>
      <c r="Y108" s="135"/>
      <c r="Z108" s="86"/>
      <c r="AA108" s="87"/>
      <c r="AF108" s="114">
        <f t="shared" si="6"/>
        <v>0</v>
      </c>
      <c r="AG108" s="113">
        <f t="shared" si="7"/>
        <v>0</v>
      </c>
      <c r="AH108" s="113">
        <f t="shared" si="8"/>
        <v>0</v>
      </c>
      <c r="AI108" s="113">
        <f t="shared" si="9"/>
        <v>0</v>
      </c>
      <c r="AJ108" s="113">
        <f t="shared" si="10"/>
        <v>0</v>
      </c>
      <c r="AK108" s="59" t="e">
        <f>VLOOKUP($H108,Lists!$B$2:$B$133,1,FALSE)</f>
        <v>#N/A</v>
      </c>
    </row>
    <row r="109" spans="1:37" s="33" customFormat="1" ht="14" x14ac:dyDescent="0.25">
      <c r="A109" s="34">
        <v>70</v>
      </c>
      <c r="B109" s="94" t="str">
        <f t="shared" si="11"/>
        <v/>
      </c>
      <c r="C109" s="120"/>
      <c r="D109" s="109"/>
      <c r="E109" s="83"/>
      <c r="F109" s="86"/>
      <c r="G109" s="86"/>
      <c r="H109" s="83"/>
      <c r="I109" s="84"/>
      <c r="J109" s="86"/>
      <c r="K109" s="85"/>
      <c r="L109" s="86"/>
      <c r="M109" s="85"/>
      <c r="N109" s="85"/>
      <c r="O109" s="85"/>
      <c r="P109" s="85"/>
      <c r="Q109" s="85"/>
      <c r="R109" s="86"/>
      <c r="S109" s="85"/>
      <c r="T109" s="102"/>
      <c r="U109" s="102"/>
      <c r="V109" s="102"/>
      <c r="W109" s="86"/>
      <c r="X109" s="134"/>
      <c r="Y109" s="135"/>
      <c r="Z109" s="86"/>
      <c r="AA109" s="87"/>
      <c r="AF109" s="114">
        <f t="shared" si="6"/>
        <v>0</v>
      </c>
      <c r="AG109" s="113">
        <f t="shared" si="7"/>
        <v>0</v>
      </c>
      <c r="AH109" s="113">
        <f t="shared" si="8"/>
        <v>0</v>
      </c>
      <c r="AI109" s="113">
        <f t="shared" si="9"/>
        <v>0</v>
      </c>
      <c r="AJ109" s="113">
        <f t="shared" si="10"/>
        <v>0</v>
      </c>
      <c r="AK109" s="59" t="e">
        <f>VLOOKUP($H109,Lists!$B$2:$B$133,1,FALSE)</f>
        <v>#N/A</v>
      </c>
    </row>
    <row r="110" spans="1:37" s="33" customFormat="1" ht="14" x14ac:dyDescent="0.25">
      <c r="A110" s="34">
        <v>71</v>
      </c>
      <c r="B110" s="94" t="str">
        <f t="shared" si="11"/>
        <v/>
      </c>
      <c r="C110" s="120"/>
      <c r="D110" s="109"/>
      <c r="E110" s="83"/>
      <c r="F110" s="86"/>
      <c r="G110" s="86"/>
      <c r="H110" s="83"/>
      <c r="I110" s="84"/>
      <c r="J110" s="86"/>
      <c r="K110" s="85"/>
      <c r="L110" s="86"/>
      <c r="M110" s="85"/>
      <c r="N110" s="85"/>
      <c r="O110" s="85"/>
      <c r="P110" s="85"/>
      <c r="Q110" s="85"/>
      <c r="R110" s="86"/>
      <c r="S110" s="85"/>
      <c r="T110" s="102"/>
      <c r="U110" s="102"/>
      <c r="V110" s="102"/>
      <c r="W110" s="86"/>
      <c r="X110" s="134"/>
      <c r="Y110" s="135"/>
      <c r="Z110" s="86"/>
      <c r="AA110" s="87"/>
      <c r="AF110" s="114">
        <f t="shared" si="6"/>
        <v>0</v>
      </c>
      <c r="AG110" s="113">
        <f t="shared" si="7"/>
        <v>0</v>
      </c>
      <c r="AH110" s="113">
        <f t="shared" si="8"/>
        <v>0</v>
      </c>
      <c r="AI110" s="113">
        <f t="shared" si="9"/>
        <v>0</v>
      </c>
      <c r="AJ110" s="113">
        <f t="shared" si="10"/>
        <v>0</v>
      </c>
      <c r="AK110" s="59" t="e">
        <f>VLOOKUP($H110,Lists!$B$2:$B$133,1,FALSE)</f>
        <v>#N/A</v>
      </c>
    </row>
    <row r="111" spans="1:37" s="33" customFormat="1" ht="14" x14ac:dyDescent="0.25">
      <c r="A111" s="34">
        <v>72</v>
      </c>
      <c r="B111" s="94" t="str">
        <f t="shared" si="11"/>
        <v/>
      </c>
      <c r="C111" s="120"/>
      <c r="D111" s="109"/>
      <c r="E111" s="83"/>
      <c r="F111" s="86"/>
      <c r="G111" s="86"/>
      <c r="H111" s="83"/>
      <c r="I111" s="84"/>
      <c r="J111" s="86"/>
      <c r="K111" s="85"/>
      <c r="L111" s="86"/>
      <c r="M111" s="85"/>
      <c r="N111" s="85"/>
      <c r="O111" s="85"/>
      <c r="P111" s="85"/>
      <c r="Q111" s="85"/>
      <c r="R111" s="86"/>
      <c r="S111" s="85"/>
      <c r="T111" s="102"/>
      <c r="U111" s="102"/>
      <c r="V111" s="102"/>
      <c r="W111" s="86"/>
      <c r="X111" s="134"/>
      <c r="Y111" s="135"/>
      <c r="Z111" s="86"/>
      <c r="AA111" s="87"/>
      <c r="AF111" s="114">
        <f t="shared" si="6"/>
        <v>0</v>
      </c>
      <c r="AG111" s="113">
        <f t="shared" si="7"/>
        <v>0</v>
      </c>
      <c r="AH111" s="113">
        <f t="shared" si="8"/>
        <v>0</v>
      </c>
      <c r="AI111" s="113">
        <f t="shared" si="9"/>
        <v>0</v>
      </c>
      <c r="AJ111" s="113">
        <f t="shared" si="10"/>
        <v>0</v>
      </c>
      <c r="AK111" s="59" t="e">
        <f>VLOOKUP($H111,Lists!$B$2:$B$133,1,FALSE)</f>
        <v>#N/A</v>
      </c>
    </row>
    <row r="112" spans="1:37" s="33" customFormat="1" ht="14" x14ac:dyDescent="0.25">
      <c r="A112" s="34">
        <v>73</v>
      </c>
      <c r="B112" s="94" t="str">
        <f t="shared" si="11"/>
        <v/>
      </c>
      <c r="C112" s="120"/>
      <c r="D112" s="109"/>
      <c r="E112" s="83"/>
      <c r="F112" s="86"/>
      <c r="G112" s="86"/>
      <c r="H112" s="83"/>
      <c r="I112" s="84"/>
      <c r="J112" s="86"/>
      <c r="K112" s="85"/>
      <c r="L112" s="86"/>
      <c r="M112" s="85"/>
      <c r="N112" s="85"/>
      <c r="O112" s="85"/>
      <c r="P112" s="85"/>
      <c r="Q112" s="85"/>
      <c r="R112" s="86"/>
      <c r="S112" s="85"/>
      <c r="T112" s="102"/>
      <c r="U112" s="102"/>
      <c r="V112" s="102"/>
      <c r="W112" s="86"/>
      <c r="X112" s="134"/>
      <c r="Y112" s="135"/>
      <c r="Z112" s="86"/>
      <c r="AA112" s="87"/>
      <c r="AF112" s="114">
        <f t="shared" si="6"/>
        <v>0</v>
      </c>
      <c r="AG112" s="113">
        <f t="shared" si="7"/>
        <v>0</v>
      </c>
      <c r="AH112" s="113">
        <f t="shared" si="8"/>
        <v>0</v>
      </c>
      <c r="AI112" s="113">
        <f t="shared" si="9"/>
        <v>0</v>
      </c>
      <c r="AJ112" s="113">
        <f t="shared" si="10"/>
        <v>0</v>
      </c>
      <c r="AK112" s="59" t="e">
        <f>VLOOKUP($H112,Lists!$B$2:$B$133,1,FALSE)</f>
        <v>#N/A</v>
      </c>
    </row>
    <row r="113" spans="1:37" s="33" customFormat="1" ht="14" x14ac:dyDescent="0.25">
      <c r="A113" s="34">
        <v>74</v>
      </c>
      <c r="B113" s="94" t="str">
        <f t="shared" si="11"/>
        <v/>
      </c>
      <c r="C113" s="120"/>
      <c r="D113" s="109"/>
      <c r="E113" s="83"/>
      <c r="F113" s="86"/>
      <c r="G113" s="86"/>
      <c r="H113" s="83"/>
      <c r="I113" s="84"/>
      <c r="J113" s="86"/>
      <c r="K113" s="85"/>
      <c r="L113" s="86"/>
      <c r="M113" s="85"/>
      <c r="N113" s="85"/>
      <c r="O113" s="85"/>
      <c r="P113" s="85"/>
      <c r="Q113" s="85"/>
      <c r="R113" s="86"/>
      <c r="S113" s="85"/>
      <c r="T113" s="102"/>
      <c r="U113" s="102"/>
      <c r="V113" s="102"/>
      <c r="W113" s="86"/>
      <c r="X113" s="134"/>
      <c r="Y113" s="135"/>
      <c r="Z113" s="86"/>
      <c r="AA113" s="87"/>
      <c r="AF113" s="114">
        <f t="shared" si="6"/>
        <v>0</v>
      </c>
      <c r="AG113" s="113">
        <f t="shared" si="7"/>
        <v>0</v>
      </c>
      <c r="AH113" s="113">
        <f t="shared" si="8"/>
        <v>0</v>
      </c>
      <c r="AI113" s="113">
        <f t="shared" si="9"/>
        <v>0</v>
      </c>
      <c r="AJ113" s="113">
        <f t="shared" si="10"/>
        <v>0</v>
      </c>
      <c r="AK113" s="59" t="e">
        <f>VLOOKUP($H113,Lists!$B$2:$B$133,1,FALSE)</f>
        <v>#N/A</v>
      </c>
    </row>
    <row r="114" spans="1:37" s="33" customFormat="1" ht="14" x14ac:dyDescent="0.25">
      <c r="A114" s="34">
        <v>75</v>
      </c>
      <c r="B114" s="94" t="str">
        <f t="shared" si="11"/>
        <v/>
      </c>
      <c r="C114" s="120"/>
      <c r="D114" s="109"/>
      <c r="E114" s="83"/>
      <c r="F114" s="86"/>
      <c r="G114" s="86"/>
      <c r="H114" s="83"/>
      <c r="I114" s="84"/>
      <c r="J114" s="86"/>
      <c r="K114" s="85"/>
      <c r="L114" s="86"/>
      <c r="M114" s="85"/>
      <c r="N114" s="85"/>
      <c r="O114" s="85"/>
      <c r="P114" s="85"/>
      <c r="Q114" s="85"/>
      <c r="R114" s="86"/>
      <c r="S114" s="85"/>
      <c r="T114" s="102"/>
      <c r="U114" s="102"/>
      <c r="V114" s="102"/>
      <c r="W114" s="86"/>
      <c r="X114" s="134"/>
      <c r="Y114" s="135"/>
      <c r="Z114" s="86"/>
      <c r="AA114" s="87"/>
      <c r="AF114" s="114">
        <f t="shared" si="6"/>
        <v>0</v>
      </c>
      <c r="AG114" s="113">
        <f t="shared" si="7"/>
        <v>0</v>
      </c>
      <c r="AH114" s="113">
        <f t="shared" si="8"/>
        <v>0</v>
      </c>
      <c r="AI114" s="113">
        <f t="shared" si="9"/>
        <v>0</v>
      </c>
      <c r="AJ114" s="113">
        <f t="shared" si="10"/>
        <v>0</v>
      </c>
      <c r="AK114" s="59" t="e">
        <f>VLOOKUP($H114,Lists!$B$2:$B$133,1,FALSE)</f>
        <v>#N/A</v>
      </c>
    </row>
    <row r="115" spans="1:37" s="33" customFormat="1" ht="14" x14ac:dyDescent="0.25">
      <c r="A115" s="34">
        <v>76</v>
      </c>
      <c r="B115" s="94" t="str">
        <f t="shared" si="11"/>
        <v/>
      </c>
      <c r="C115" s="120"/>
      <c r="D115" s="109"/>
      <c r="E115" s="83"/>
      <c r="F115" s="86"/>
      <c r="G115" s="86"/>
      <c r="H115" s="83"/>
      <c r="I115" s="84"/>
      <c r="J115" s="86"/>
      <c r="K115" s="85"/>
      <c r="L115" s="86"/>
      <c r="M115" s="85"/>
      <c r="N115" s="85"/>
      <c r="O115" s="85"/>
      <c r="P115" s="85"/>
      <c r="Q115" s="85"/>
      <c r="R115" s="86"/>
      <c r="S115" s="85"/>
      <c r="T115" s="102"/>
      <c r="U115" s="102"/>
      <c r="V115" s="102"/>
      <c r="W115" s="86"/>
      <c r="X115" s="134"/>
      <c r="Y115" s="135"/>
      <c r="Z115" s="86"/>
      <c r="AA115" s="87"/>
      <c r="AF115" s="114">
        <f t="shared" si="6"/>
        <v>0</v>
      </c>
      <c r="AG115" s="113">
        <f t="shared" si="7"/>
        <v>0</v>
      </c>
      <c r="AH115" s="113">
        <f t="shared" si="8"/>
        <v>0</v>
      </c>
      <c r="AI115" s="113">
        <f t="shared" si="9"/>
        <v>0</v>
      </c>
      <c r="AJ115" s="113">
        <f t="shared" si="10"/>
        <v>0</v>
      </c>
      <c r="AK115" s="59" t="e">
        <f>VLOOKUP($H115,Lists!$B$2:$B$133,1,FALSE)</f>
        <v>#N/A</v>
      </c>
    </row>
    <row r="116" spans="1:37" s="33" customFormat="1" ht="14" x14ac:dyDescent="0.25">
      <c r="A116" s="34">
        <v>77</v>
      </c>
      <c r="B116" s="94" t="str">
        <f t="shared" si="11"/>
        <v/>
      </c>
      <c r="C116" s="120"/>
      <c r="D116" s="109"/>
      <c r="E116" s="83"/>
      <c r="F116" s="86"/>
      <c r="G116" s="86"/>
      <c r="H116" s="83"/>
      <c r="I116" s="84"/>
      <c r="J116" s="86"/>
      <c r="K116" s="85"/>
      <c r="L116" s="86"/>
      <c r="M116" s="85"/>
      <c r="N116" s="85"/>
      <c r="O116" s="85"/>
      <c r="P116" s="85"/>
      <c r="Q116" s="85"/>
      <c r="R116" s="86"/>
      <c r="S116" s="85"/>
      <c r="T116" s="102"/>
      <c r="U116" s="102"/>
      <c r="V116" s="102"/>
      <c r="W116" s="86"/>
      <c r="X116" s="134"/>
      <c r="Y116" s="135"/>
      <c r="Z116" s="86"/>
      <c r="AA116" s="87"/>
      <c r="AF116" s="114">
        <f t="shared" si="6"/>
        <v>0</v>
      </c>
      <c r="AG116" s="113">
        <f t="shared" si="7"/>
        <v>0</v>
      </c>
      <c r="AH116" s="113">
        <f t="shared" si="8"/>
        <v>0</v>
      </c>
      <c r="AI116" s="113">
        <f t="shared" si="9"/>
        <v>0</v>
      </c>
      <c r="AJ116" s="113">
        <f t="shared" si="10"/>
        <v>0</v>
      </c>
      <c r="AK116" s="59" t="e">
        <f>VLOOKUP($H116,Lists!$B$2:$B$133,1,FALSE)</f>
        <v>#N/A</v>
      </c>
    </row>
    <row r="117" spans="1:37" s="33" customFormat="1" ht="14" x14ac:dyDescent="0.25">
      <c r="A117" s="34">
        <v>78</v>
      </c>
      <c r="B117" s="94" t="str">
        <f t="shared" si="11"/>
        <v/>
      </c>
      <c r="C117" s="120"/>
      <c r="D117" s="109"/>
      <c r="E117" s="83"/>
      <c r="F117" s="86"/>
      <c r="G117" s="86"/>
      <c r="H117" s="83"/>
      <c r="I117" s="84"/>
      <c r="J117" s="86"/>
      <c r="K117" s="85"/>
      <c r="L117" s="86"/>
      <c r="M117" s="85"/>
      <c r="N117" s="85"/>
      <c r="O117" s="85"/>
      <c r="P117" s="85"/>
      <c r="Q117" s="85"/>
      <c r="R117" s="86"/>
      <c r="S117" s="85"/>
      <c r="T117" s="102"/>
      <c r="U117" s="102"/>
      <c r="V117" s="102"/>
      <c r="W117" s="86"/>
      <c r="X117" s="134"/>
      <c r="Y117" s="135"/>
      <c r="Z117" s="86"/>
      <c r="AA117" s="87"/>
      <c r="AF117" s="114">
        <f t="shared" si="6"/>
        <v>0</v>
      </c>
      <c r="AG117" s="113">
        <f t="shared" si="7"/>
        <v>0</v>
      </c>
      <c r="AH117" s="113">
        <f t="shared" si="8"/>
        <v>0</v>
      </c>
      <c r="AI117" s="113">
        <f t="shared" si="9"/>
        <v>0</v>
      </c>
      <c r="AJ117" s="113">
        <f t="shared" si="10"/>
        <v>0</v>
      </c>
      <c r="AK117" s="59" t="e">
        <f>VLOOKUP($H117,Lists!$B$2:$B$133,1,FALSE)</f>
        <v>#N/A</v>
      </c>
    </row>
    <row r="118" spans="1:37" s="33" customFormat="1" ht="14" x14ac:dyDescent="0.25">
      <c r="A118" s="34">
        <v>79</v>
      </c>
      <c r="B118" s="94" t="str">
        <f t="shared" si="11"/>
        <v/>
      </c>
      <c r="C118" s="120"/>
      <c r="D118" s="109"/>
      <c r="E118" s="83"/>
      <c r="F118" s="86"/>
      <c r="G118" s="86"/>
      <c r="H118" s="83"/>
      <c r="I118" s="84"/>
      <c r="J118" s="86"/>
      <c r="K118" s="85"/>
      <c r="L118" s="86"/>
      <c r="M118" s="85"/>
      <c r="N118" s="85"/>
      <c r="O118" s="85"/>
      <c r="P118" s="85"/>
      <c r="Q118" s="85"/>
      <c r="R118" s="86"/>
      <c r="S118" s="85"/>
      <c r="T118" s="102"/>
      <c r="U118" s="102"/>
      <c r="V118" s="102"/>
      <c r="W118" s="86"/>
      <c r="X118" s="134"/>
      <c r="Y118" s="135"/>
      <c r="Z118" s="86"/>
      <c r="AA118" s="87"/>
      <c r="AF118" s="114">
        <f t="shared" si="6"/>
        <v>0</v>
      </c>
      <c r="AG118" s="113">
        <f t="shared" si="7"/>
        <v>0</v>
      </c>
      <c r="AH118" s="113">
        <f t="shared" si="8"/>
        <v>0</v>
      </c>
      <c r="AI118" s="113">
        <f t="shared" si="9"/>
        <v>0</v>
      </c>
      <c r="AJ118" s="113">
        <f t="shared" si="10"/>
        <v>0</v>
      </c>
      <c r="AK118" s="59" t="e">
        <f>VLOOKUP($H118,Lists!$B$2:$B$133,1,FALSE)</f>
        <v>#N/A</v>
      </c>
    </row>
    <row r="119" spans="1:37" s="33" customFormat="1" ht="14" x14ac:dyDescent="0.25">
      <c r="A119" s="34">
        <v>80</v>
      </c>
      <c r="B119" s="94" t="str">
        <f t="shared" si="11"/>
        <v/>
      </c>
      <c r="C119" s="120"/>
      <c r="D119" s="109"/>
      <c r="E119" s="83"/>
      <c r="F119" s="86"/>
      <c r="G119" s="86"/>
      <c r="H119" s="83"/>
      <c r="I119" s="84"/>
      <c r="J119" s="86"/>
      <c r="K119" s="85"/>
      <c r="L119" s="86"/>
      <c r="M119" s="85"/>
      <c r="N119" s="85"/>
      <c r="O119" s="85"/>
      <c r="P119" s="85"/>
      <c r="Q119" s="85"/>
      <c r="R119" s="86"/>
      <c r="S119" s="85"/>
      <c r="T119" s="102"/>
      <c r="U119" s="102"/>
      <c r="V119" s="102"/>
      <c r="W119" s="86"/>
      <c r="X119" s="134"/>
      <c r="Y119" s="135"/>
      <c r="Z119" s="86"/>
      <c r="AA119" s="87"/>
      <c r="AF119" s="114">
        <f t="shared" si="6"/>
        <v>0</v>
      </c>
      <c r="AG119" s="113">
        <f t="shared" si="7"/>
        <v>0</v>
      </c>
      <c r="AH119" s="113">
        <f t="shared" si="8"/>
        <v>0</v>
      </c>
      <c r="AI119" s="113">
        <f t="shared" si="9"/>
        <v>0</v>
      </c>
      <c r="AJ119" s="113">
        <f t="shared" si="10"/>
        <v>0</v>
      </c>
      <c r="AK119" s="59" t="e">
        <f>VLOOKUP($H119,Lists!$B$2:$B$133,1,FALSE)</f>
        <v>#N/A</v>
      </c>
    </row>
    <row r="120" spans="1:37" s="33" customFormat="1" ht="14" x14ac:dyDescent="0.25">
      <c r="A120" s="34">
        <v>81</v>
      </c>
      <c r="B120" s="94" t="str">
        <f t="shared" si="11"/>
        <v/>
      </c>
      <c r="C120" s="120"/>
      <c r="D120" s="109"/>
      <c r="E120" s="83"/>
      <c r="F120" s="86"/>
      <c r="G120" s="86"/>
      <c r="H120" s="83"/>
      <c r="I120" s="84"/>
      <c r="J120" s="86"/>
      <c r="K120" s="85"/>
      <c r="L120" s="86"/>
      <c r="M120" s="85"/>
      <c r="N120" s="85"/>
      <c r="O120" s="85"/>
      <c r="P120" s="85"/>
      <c r="Q120" s="85"/>
      <c r="R120" s="86"/>
      <c r="S120" s="85"/>
      <c r="T120" s="102"/>
      <c r="U120" s="102"/>
      <c r="V120" s="102"/>
      <c r="W120" s="86"/>
      <c r="X120" s="134"/>
      <c r="Y120" s="135"/>
      <c r="Z120" s="86"/>
      <c r="AA120" s="87"/>
      <c r="AF120" s="114">
        <f t="shared" si="6"/>
        <v>0</v>
      </c>
      <c r="AG120" s="113">
        <f t="shared" si="7"/>
        <v>0</v>
      </c>
      <c r="AH120" s="113">
        <f t="shared" si="8"/>
        <v>0</v>
      </c>
      <c r="AI120" s="113">
        <f t="shared" si="9"/>
        <v>0</v>
      </c>
      <c r="AJ120" s="113">
        <f t="shared" si="10"/>
        <v>0</v>
      </c>
      <c r="AK120" s="59" t="e">
        <f>VLOOKUP($H120,Lists!$B$2:$B$133,1,FALSE)</f>
        <v>#N/A</v>
      </c>
    </row>
    <row r="121" spans="1:37" s="33" customFormat="1" ht="14" x14ac:dyDescent="0.25">
      <c r="A121" s="34">
        <v>82</v>
      </c>
      <c r="B121" s="94" t="str">
        <f t="shared" si="11"/>
        <v/>
      </c>
      <c r="C121" s="120"/>
      <c r="D121" s="109"/>
      <c r="E121" s="83"/>
      <c r="F121" s="86"/>
      <c r="G121" s="86"/>
      <c r="H121" s="83"/>
      <c r="I121" s="84"/>
      <c r="J121" s="86"/>
      <c r="K121" s="85"/>
      <c r="L121" s="86"/>
      <c r="M121" s="85"/>
      <c r="N121" s="85"/>
      <c r="O121" s="85"/>
      <c r="P121" s="85"/>
      <c r="Q121" s="85"/>
      <c r="R121" s="86"/>
      <c r="S121" s="85"/>
      <c r="T121" s="102"/>
      <c r="U121" s="102"/>
      <c r="V121" s="102"/>
      <c r="W121" s="86"/>
      <c r="X121" s="134"/>
      <c r="Y121" s="135"/>
      <c r="Z121" s="86"/>
      <c r="AA121" s="87"/>
      <c r="AF121" s="114">
        <f t="shared" si="6"/>
        <v>0</v>
      </c>
      <c r="AG121" s="113">
        <f t="shared" si="7"/>
        <v>0</v>
      </c>
      <c r="AH121" s="113">
        <f t="shared" si="8"/>
        <v>0</v>
      </c>
      <c r="AI121" s="113">
        <f t="shared" si="9"/>
        <v>0</v>
      </c>
      <c r="AJ121" s="113">
        <f t="shared" si="10"/>
        <v>0</v>
      </c>
      <c r="AK121" s="59" t="e">
        <f>VLOOKUP($H121,Lists!$B$2:$B$133,1,FALSE)</f>
        <v>#N/A</v>
      </c>
    </row>
    <row r="122" spans="1:37" s="33" customFormat="1" ht="14" x14ac:dyDescent="0.25">
      <c r="A122" s="34">
        <v>83</v>
      </c>
      <c r="B122" s="94" t="str">
        <f t="shared" si="11"/>
        <v/>
      </c>
      <c r="C122" s="120"/>
      <c r="D122" s="109"/>
      <c r="E122" s="83"/>
      <c r="F122" s="86"/>
      <c r="G122" s="86"/>
      <c r="H122" s="83"/>
      <c r="I122" s="84"/>
      <c r="J122" s="86"/>
      <c r="K122" s="85"/>
      <c r="L122" s="86"/>
      <c r="M122" s="85"/>
      <c r="N122" s="85"/>
      <c r="O122" s="85"/>
      <c r="P122" s="85"/>
      <c r="Q122" s="85"/>
      <c r="R122" s="86"/>
      <c r="S122" s="85"/>
      <c r="T122" s="102"/>
      <c r="U122" s="102"/>
      <c r="V122" s="102"/>
      <c r="W122" s="86"/>
      <c r="X122" s="134"/>
      <c r="Y122" s="135"/>
      <c r="Z122" s="86"/>
      <c r="AA122" s="87"/>
      <c r="AF122" s="114">
        <f t="shared" si="6"/>
        <v>0</v>
      </c>
      <c r="AG122" s="113">
        <f t="shared" si="7"/>
        <v>0</v>
      </c>
      <c r="AH122" s="113">
        <f t="shared" si="8"/>
        <v>0</v>
      </c>
      <c r="AI122" s="113">
        <f t="shared" si="9"/>
        <v>0</v>
      </c>
      <c r="AJ122" s="113">
        <f t="shared" si="10"/>
        <v>0</v>
      </c>
      <c r="AK122" s="59" t="e">
        <f>VLOOKUP($H122,Lists!$B$2:$B$133,1,FALSE)</f>
        <v>#N/A</v>
      </c>
    </row>
    <row r="123" spans="1:37" s="33" customFormat="1" ht="14" x14ac:dyDescent="0.25">
      <c r="A123" s="34">
        <v>84</v>
      </c>
      <c r="B123" s="94" t="str">
        <f t="shared" si="11"/>
        <v/>
      </c>
      <c r="C123" s="120"/>
      <c r="D123" s="109"/>
      <c r="E123" s="83"/>
      <c r="F123" s="86"/>
      <c r="G123" s="86"/>
      <c r="H123" s="83"/>
      <c r="I123" s="84"/>
      <c r="J123" s="86"/>
      <c r="K123" s="85"/>
      <c r="L123" s="86"/>
      <c r="M123" s="85"/>
      <c r="N123" s="85"/>
      <c r="O123" s="85"/>
      <c r="P123" s="85"/>
      <c r="Q123" s="85"/>
      <c r="R123" s="86"/>
      <c r="S123" s="85"/>
      <c r="T123" s="102"/>
      <c r="U123" s="102"/>
      <c r="V123" s="102"/>
      <c r="W123" s="86"/>
      <c r="X123" s="134"/>
      <c r="Y123" s="135"/>
      <c r="Z123" s="86"/>
      <c r="AA123" s="87"/>
      <c r="AF123" s="114">
        <f t="shared" si="6"/>
        <v>0</v>
      </c>
      <c r="AG123" s="113">
        <f t="shared" si="7"/>
        <v>0</v>
      </c>
      <c r="AH123" s="113">
        <f t="shared" si="8"/>
        <v>0</v>
      </c>
      <c r="AI123" s="113">
        <f t="shared" si="9"/>
        <v>0</v>
      </c>
      <c r="AJ123" s="113">
        <f t="shared" si="10"/>
        <v>0</v>
      </c>
      <c r="AK123" s="59" t="e">
        <f>VLOOKUP($H123,Lists!$B$2:$B$133,1,FALSE)</f>
        <v>#N/A</v>
      </c>
    </row>
    <row r="124" spans="1:37" s="33" customFormat="1" ht="14" x14ac:dyDescent="0.25">
      <c r="A124" s="34">
        <v>85</v>
      </c>
      <c r="B124" s="94" t="str">
        <f t="shared" si="11"/>
        <v/>
      </c>
      <c r="C124" s="120"/>
      <c r="D124" s="109"/>
      <c r="E124" s="83"/>
      <c r="F124" s="86"/>
      <c r="G124" s="86"/>
      <c r="H124" s="83"/>
      <c r="I124" s="84"/>
      <c r="J124" s="86"/>
      <c r="K124" s="85"/>
      <c r="L124" s="86"/>
      <c r="M124" s="85"/>
      <c r="N124" s="85"/>
      <c r="O124" s="85"/>
      <c r="P124" s="85"/>
      <c r="Q124" s="85"/>
      <c r="R124" s="86"/>
      <c r="S124" s="85"/>
      <c r="T124" s="102"/>
      <c r="U124" s="102"/>
      <c r="V124" s="102"/>
      <c r="W124" s="86"/>
      <c r="X124" s="134"/>
      <c r="Y124" s="135"/>
      <c r="Z124" s="86"/>
      <c r="AA124" s="87"/>
      <c r="AF124" s="114">
        <f t="shared" si="6"/>
        <v>0</v>
      </c>
      <c r="AG124" s="113">
        <f t="shared" si="7"/>
        <v>0</v>
      </c>
      <c r="AH124" s="113">
        <f t="shared" si="8"/>
        <v>0</v>
      </c>
      <c r="AI124" s="113">
        <f t="shared" si="9"/>
        <v>0</v>
      </c>
      <c r="AJ124" s="113">
        <f t="shared" si="10"/>
        <v>0</v>
      </c>
      <c r="AK124" s="59" t="e">
        <f>VLOOKUP($H124,Lists!$B$2:$B$133,1,FALSE)</f>
        <v>#N/A</v>
      </c>
    </row>
    <row r="125" spans="1:37" s="33" customFormat="1" ht="14" x14ac:dyDescent="0.25">
      <c r="A125" s="34">
        <v>86</v>
      </c>
      <c r="B125" s="94" t="str">
        <f t="shared" si="11"/>
        <v/>
      </c>
      <c r="C125" s="120"/>
      <c r="D125" s="109"/>
      <c r="E125" s="83"/>
      <c r="F125" s="86"/>
      <c r="G125" s="86"/>
      <c r="H125" s="83"/>
      <c r="I125" s="84"/>
      <c r="J125" s="86"/>
      <c r="K125" s="85"/>
      <c r="L125" s="86"/>
      <c r="M125" s="85"/>
      <c r="N125" s="85"/>
      <c r="O125" s="85"/>
      <c r="P125" s="85"/>
      <c r="Q125" s="85"/>
      <c r="R125" s="86"/>
      <c r="S125" s="85"/>
      <c r="T125" s="102"/>
      <c r="U125" s="102"/>
      <c r="V125" s="102"/>
      <c r="W125" s="86"/>
      <c r="X125" s="134"/>
      <c r="Y125" s="135"/>
      <c r="Z125" s="86"/>
      <c r="AA125" s="87"/>
      <c r="AF125" s="114">
        <f t="shared" si="6"/>
        <v>0</v>
      </c>
      <c r="AG125" s="113">
        <f t="shared" si="7"/>
        <v>0</v>
      </c>
      <c r="AH125" s="113">
        <f t="shared" si="8"/>
        <v>0</v>
      </c>
      <c r="AI125" s="113">
        <f t="shared" si="9"/>
        <v>0</v>
      </c>
      <c r="AJ125" s="113">
        <f t="shared" si="10"/>
        <v>0</v>
      </c>
      <c r="AK125" s="59" t="e">
        <f>VLOOKUP($H125,Lists!$B$2:$B$133,1,FALSE)</f>
        <v>#N/A</v>
      </c>
    </row>
    <row r="126" spans="1:37" s="33" customFormat="1" ht="14" x14ac:dyDescent="0.25">
      <c r="A126" s="34">
        <v>87</v>
      </c>
      <c r="B126" s="94" t="str">
        <f t="shared" si="11"/>
        <v/>
      </c>
      <c r="C126" s="120"/>
      <c r="D126" s="109"/>
      <c r="E126" s="83"/>
      <c r="F126" s="86"/>
      <c r="G126" s="86"/>
      <c r="H126" s="83"/>
      <c r="I126" s="84"/>
      <c r="J126" s="86"/>
      <c r="K126" s="85"/>
      <c r="L126" s="86"/>
      <c r="M126" s="85"/>
      <c r="N126" s="85"/>
      <c r="O126" s="85"/>
      <c r="P126" s="85"/>
      <c r="Q126" s="85"/>
      <c r="R126" s="86"/>
      <c r="S126" s="85"/>
      <c r="T126" s="102"/>
      <c r="U126" s="102"/>
      <c r="V126" s="102"/>
      <c r="W126" s="86"/>
      <c r="X126" s="134"/>
      <c r="Y126" s="135"/>
      <c r="Z126" s="86"/>
      <c r="AA126" s="87"/>
      <c r="AF126" s="114">
        <f t="shared" si="6"/>
        <v>0</v>
      </c>
      <c r="AG126" s="113">
        <f t="shared" si="7"/>
        <v>0</v>
      </c>
      <c r="AH126" s="113">
        <f t="shared" si="8"/>
        <v>0</v>
      </c>
      <c r="AI126" s="113">
        <f t="shared" si="9"/>
        <v>0</v>
      </c>
      <c r="AJ126" s="113">
        <f t="shared" si="10"/>
        <v>0</v>
      </c>
      <c r="AK126" s="59" t="e">
        <f>VLOOKUP($H126,Lists!$B$2:$B$133,1,FALSE)</f>
        <v>#N/A</v>
      </c>
    </row>
    <row r="127" spans="1:37" s="33" customFormat="1" ht="14" x14ac:dyDescent="0.25">
      <c r="A127" s="34">
        <v>88</v>
      </c>
      <c r="B127" s="94" t="str">
        <f t="shared" si="11"/>
        <v/>
      </c>
      <c r="C127" s="120"/>
      <c r="D127" s="109"/>
      <c r="E127" s="83"/>
      <c r="F127" s="86"/>
      <c r="G127" s="86"/>
      <c r="H127" s="83"/>
      <c r="I127" s="84"/>
      <c r="J127" s="86"/>
      <c r="K127" s="85"/>
      <c r="L127" s="86"/>
      <c r="M127" s="85"/>
      <c r="N127" s="85"/>
      <c r="O127" s="85"/>
      <c r="P127" s="85"/>
      <c r="Q127" s="85"/>
      <c r="R127" s="86"/>
      <c r="S127" s="85"/>
      <c r="T127" s="102"/>
      <c r="U127" s="102"/>
      <c r="V127" s="102"/>
      <c r="W127" s="86"/>
      <c r="X127" s="134"/>
      <c r="Y127" s="135"/>
      <c r="Z127" s="86"/>
      <c r="AA127" s="87"/>
      <c r="AF127" s="114">
        <f t="shared" si="6"/>
        <v>0</v>
      </c>
      <c r="AG127" s="113">
        <f t="shared" si="7"/>
        <v>0</v>
      </c>
      <c r="AH127" s="113">
        <f t="shared" si="8"/>
        <v>0</v>
      </c>
      <c r="AI127" s="113">
        <f t="shared" si="9"/>
        <v>0</v>
      </c>
      <c r="AJ127" s="113">
        <f t="shared" si="10"/>
        <v>0</v>
      </c>
      <c r="AK127" s="59" t="e">
        <f>VLOOKUP($H127,Lists!$B$2:$B$133,1,FALSE)</f>
        <v>#N/A</v>
      </c>
    </row>
    <row r="128" spans="1:37" s="33" customFormat="1" ht="14" x14ac:dyDescent="0.25">
      <c r="A128" s="34">
        <v>89</v>
      </c>
      <c r="B128" s="94" t="str">
        <f t="shared" si="11"/>
        <v/>
      </c>
      <c r="C128" s="120"/>
      <c r="D128" s="109"/>
      <c r="E128" s="83"/>
      <c r="F128" s="86"/>
      <c r="G128" s="86"/>
      <c r="H128" s="83"/>
      <c r="I128" s="84"/>
      <c r="J128" s="86"/>
      <c r="K128" s="85"/>
      <c r="L128" s="86"/>
      <c r="M128" s="85"/>
      <c r="N128" s="85"/>
      <c r="O128" s="85"/>
      <c r="P128" s="85"/>
      <c r="Q128" s="85"/>
      <c r="R128" s="86"/>
      <c r="S128" s="85"/>
      <c r="T128" s="102"/>
      <c r="U128" s="102"/>
      <c r="V128" s="102"/>
      <c r="W128" s="86"/>
      <c r="X128" s="134"/>
      <c r="Y128" s="135"/>
      <c r="Z128" s="86"/>
      <c r="AA128" s="87"/>
      <c r="AF128" s="114">
        <f t="shared" si="6"/>
        <v>0</v>
      </c>
      <c r="AG128" s="113">
        <f t="shared" si="7"/>
        <v>0</v>
      </c>
      <c r="AH128" s="113">
        <f t="shared" si="8"/>
        <v>0</v>
      </c>
      <c r="AI128" s="113">
        <f t="shared" si="9"/>
        <v>0</v>
      </c>
      <c r="AJ128" s="113">
        <f t="shared" si="10"/>
        <v>0</v>
      </c>
      <c r="AK128" s="59" t="e">
        <f>VLOOKUP($H128,Lists!$B$2:$B$133,1,FALSE)</f>
        <v>#N/A</v>
      </c>
    </row>
    <row r="129" spans="1:37" s="33" customFormat="1" ht="14" x14ac:dyDescent="0.25">
      <c r="A129" s="34">
        <v>90</v>
      </c>
      <c r="B129" s="94" t="str">
        <f t="shared" si="11"/>
        <v/>
      </c>
      <c r="C129" s="120"/>
      <c r="D129" s="109"/>
      <c r="E129" s="83"/>
      <c r="F129" s="86"/>
      <c r="G129" s="86"/>
      <c r="H129" s="83"/>
      <c r="I129" s="84"/>
      <c r="J129" s="86"/>
      <c r="K129" s="85"/>
      <c r="L129" s="86"/>
      <c r="M129" s="85"/>
      <c r="N129" s="85"/>
      <c r="O129" s="85"/>
      <c r="P129" s="85"/>
      <c r="Q129" s="85"/>
      <c r="R129" s="86"/>
      <c r="S129" s="85"/>
      <c r="T129" s="102"/>
      <c r="U129" s="102"/>
      <c r="V129" s="102"/>
      <c r="W129" s="86"/>
      <c r="X129" s="134"/>
      <c r="Y129" s="135"/>
      <c r="Z129" s="86"/>
      <c r="AA129" s="87"/>
      <c r="AF129" s="114">
        <f t="shared" si="6"/>
        <v>0</v>
      </c>
      <c r="AG129" s="113">
        <f t="shared" si="7"/>
        <v>0</v>
      </c>
      <c r="AH129" s="113">
        <f t="shared" si="8"/>
        <v>0</v>
      </c>
      <c r="AI129" s="113">
        <f t="shared" si="9"/>
        <v>0</v>
      </c>
      <c r="AJ129" s="113">
        <f t="shared" si="10"/>
        <v>0</v>
      </c>
      <c r="AK129" s="59" t="e">
        <f>VLOOKUP($H129,Lists!$B$2:$B$133,1,FALSE)</f>
        <v>#N/A</v>
      </c>
    </row>
    <row r="130" spans="1:37" s="33" customFormat="1" ht="14" x14ac:dyDescent="0.25">
      <c r="A130" s="34">
        <v>91</v>
      </c>
      <c r="B130" s="94" t="str">
        <f t="shared" si="11"/>
        <v/>
      </c>
      <c r="C130" s="120"/>
      <c r="D130" s="109"/>
      <c r="E130" s="83"/>
      <c r="F130" s="86"/>
      <c r="G130" s="86"/>
      <c r="H130" s="83"/>
      <c r="I130" s="84"/>
      <c r="J130" s="86"/>
      <c r="K130" s="85"/>
      <c r="L130" s="86"/>
      <c r="M130" s="85"/>
      <c r="N130" s="85"/>
      <c r="O130" s="85"/>
      <c r="P130" s="85"/>
      <c r="Q130" s="85"/>
      <c r="R130" s="86"/>
      <c r="S130" s="85"/>
      <c r="T130" s="102"/>
      <c r="U130" s="102"/>
      <c r="V130" s="102"/>
      <c r="W130" s="86"/>
      <c r="X130" s="134"/>
      <c r="Y130" s="135"/>
      <c r="Z130" s="86"/>
      <c r="AA130" s="87"/>
      <c r="AF130" s="114">
        <f t="shared" si="6"/>
        <v>0</v>
      </c>
      <c r="AG130" s="113">
        <f t="shared" si="7"/>
        <v>0</v>
      </c>
      <c r="AH130" s="113">
        <f t="shared" si="8"/>
        <v>0</v>
      </c>
      <c r="AI130" s="113">
        <f t="shared" si="9"/>
        <v>0</v>
      </c>
      <c r="AJ130" s="113">
        <f t="shared" si="10"/>
        <v>0</v>
      </c>
      <c r="AK130" s="59" t="e">
        <f>VLOOKUP($H130,Lists!$B$2:$B$133,1,FALSE)</f>
        <v>#N/A</v>
      </c>
    </row>
    <row r="131" spans="1:37" s="33" customFormat="1" ht="14" x14ac:dyDescent="0.25">
      <c r="A131" s="34">
        <v>92</v>
      </c>
      <c r="B131" s="94" t="str">
        <f t="shared" si="11"/>
        <v/>
      </c>
      <c r="C131" s="120"/>
      <c r="D131" s="109"/>
      <c r="E131" s="83"/>
      <c r="F131" s="86"/>
      <c r="G131" s="86"/>
      <c r="H131" s="83"/>
      <c r="I131" s="84"/>
      <c r="J131" s="86"/>
      <c r="K131" s="85"/>
      <c r="L131" s="86"/>
      <c r="M131" s="85"/>
      <c r="N131" s="85"/>
      <c r="O131" s="85"/>
      <c r="P131" s="85"/>
      <c r="Q131" s="85"/>
      <c r="R131" s="86"/>
      <c r="S131" s="85"/>
      <c r="T131" s="102"/>
      <c r="U131" s="102"/>
      <c r="V131" s="102"/>
      <c r="W131" s="86"/>
      <c r="X131" s="134"/>
      <c r="Y131" s="135"/>
      <c r="Z131" s="86"/>
      <c r="AA131" s="87"/>
      <c r="AF131" s="114">
        <f t="shared" si="6"/>
        <v>0</v>
      </c>
      <c r="AG131" s="113">
        <f t="shared" si="7"/>
        <v>0</v>
      </c>
      <c r="AH131" s="113">
        <f t="shared" si="8"/>
        <v>0</v>
      </c>
      <c r="AI131" s="113">
        <f t="shared" si="9"/>
        <v>0</v>
      </c>
      <c r="AJ131" s="113">
        <f t="shared" si="10"/>
        <v>0</v>
      </c>
      <c r="AK131" s="59" t="e">
        <f>VLOOKUP($H131,Lists!$B$2:$B$133,1,FALSE)</f>
        <v>#N/A</v>
      </c>
    </row>
    <row r="132" spans="1:37" s="33" customFormat="1" ht="14" x14ac:dyDescent="0.25">
      <c r="A132" s="34">
        <v>93</v>
      </c>
      <c r="B132" s="94" t="str">
        <f t="shared" si="11"/>
        <v/>
      </c>
      <c r="C132" s="120"/>
      <c r="D132" s="109"/>
      <c r="E132" s="83"/>
      <c r="F132" s="86"/>
      <c r="G132" s="86"/>
      <c r="H132" s="83"/>
      <c r="I132" s="84"/>
      <c r="J132" s="86"/>
      <c r="K132" s="85"/>
      <c r="L132" s="86"/>
      <c r="M132" s="85"/>
      <c r="N132" s="85"/>
      <c r="O132" s="85"/>
      <c r="P132" s="85"/>
      <c r="Q132" s="85"/>
      <c r="R132" s="86"/>
      <c r="S132" s="85"/>
      <c r="T132" s="102"/>
      <c r="U132" s="102"/>
      <c r="V132" s="102"/>
      <c r="W132" s="86"/>
      <c r="X132" s="134"/>
      <c r="Y132" s="135"/>
      <c r="Z132" s="86"/>
      <c r="AA132" s="87"/>
      <c r="AF132" s="114">
        <f t="shared" si="6"/>
        <v>0</v>
      </c>
      <c r="AG132" s="113">
        <f t="shared" si="7"/>
        <v>0</v>
      </c>
      <c r="AH132" s="113">
        <f t="shared" si="8"/>
        <v>0</v>
      </c>
      <c r="AI132" s="113">
        <f t="shared" si="9"/>
        <v>0</v>
      </c>
      <c r="AJ132" s="113">
        <f t="shared" si="10"/>
        <v>0</v>
      </c>
      <c r="AK132" s="59" t="e">
        <f>VLOOKUP($H132,Lists!$B$2:$B$133,1,FALSE)</f>
        <v>#N/A</v>
      </c>
    </row>
    <row r="133" spans="1:37" s="33" customFormat="1" ht="14" x14ac:dyDescent="0.25">
      <c r="A133" s="34">
        <v>94</v>
      </c>
      <c r="B133" s="94" t="str">
        <f t="shared" si="11"/>
        <v/>
      </c>
      <c r="C133" s="120"/>
      <c r="D133" s="109"/>
      <c r="E133" s="83"/>
      <c r="F133" s="86"/>
      <c r="G133" s="86"/>
      <c r="H133" s="83"/>
      <c r="I133" s="84"/>
      <c r="J133" s="86"/>
      <c r="K133" s="85"/>
      <c r="L133" s="86"/>
      <c r="M133" s="85"/>
      <c r="N133" s="85"/>
      <c r="O133" s="85"/>
      <c r="P133" s="85"/>
      <c r="Q133" s="85"/>
      <c r="R133" s="86"/>
      <c r="S133" s="85"/>
      <c r="T133" s="102"/>
      <c r="U133" s="102"/>
      <c r="V133" s="102"/>
      <c r="W133" s="86"/>
      <c r="X133" s="134"/>
      <c r="Y133" s="135"/>
      <c r="Z133" s="86"/>
      <c r="AA133" s="87"/>
      <c r="AF133" s="114">
        <f t="shared" si="6"/>
        <v>0</v>
      </c>
      <c r="AG133" s="113">
        <f t="shared" si="7"/>
        <v>0</v>
      </c>
      <c r="AH133" s="113">
        <f t="shared" si="8"/>
        <v>0</v>
      </c>
      <c r="AI133" s="113">
        <f t="shared" si="9"/>
        <v>0</v>
      </c>
      <c r="AJ133" s="113">
        <f t="shared" si="10"/>
        <v>0</v>
      </c>
      <c r="AK133" s="59" t="e">
        <f>VLOOKUP($H133,Lists!$B$2:$B$133,1,FALSE)</f>
        <v>#N/A</v>
      </c>
    </row>
    <row r="134" spans="1:37" s="33" customFormat="1" ht="14" x14ac:dyDescent="0.25">
      <c r="A134" s="34">
        <v>95</v>
      </c>
      <c r="B134" s="94" t="str">
        <f t="shared" si="11"/>
        <v/>
      </c>
      <c r="C134" s="120"/>
      <c r="D134" s="109"/>
      <c r="E134" s="83"/>
      <c r="F134" s="86"/>
      <c r="G134" s="86"/>
      <c r="H134" s="83"/>
      <c r="I134" s="84"/>
      <c r="J134" s="86"/>
      <c r="K134" s="85"/>
      <c r="L134" s="86"/>
      <c r="M134" s="85"/>
      <c r="N134" s="85"/>
      <c r="O134" s="85"/>
      <c r="P134" s="85"/>
      <c r="Q134" s="85"/>
      <c r="R134" s="86"/>
      <c r="S134" s="85"/>
      <c r="T134" s="102"/>
      <c r="U134" s="102"/>
      <c r="V134" s="102"/>
      <c r="W134" s="86"/>
      <c r="X134" s="134"/>
      <c r="Y134" s="135"/>
      <c r="Z134" s="86"/>
      <c r="AA134" s="87"/>
      <c r="AF134" s="114">
        <f t="shared" si="6"/>
        <v>0</v>
      </c>
      <c r="AG134" s="113">
        <f t="shared" si="7"/>
        <v>0</v>
      </c>
      <c r="AH134" s="113">
        <f t="shared" si="8"/>
        <v>0</v>
      </c>
      <c r="AI134" s="113">
        <f t="shared" si="9"/>
        <v>0</v>
      </c>
      <c r="AJ134" s="113">
        <f t="shared" si="10"/>
        <v>0</v>
      </c>
      <c r="AK134" s="59" t="e">
        <f>VLOOKUP($H134,Lists!$B$2:$B$133,1,FALSE)</f>
        <v>#N/A</v>
      </c>
    </row>
    <row r="135" spans="1:37" s="33" customFormat="1" ht="14" x14ac:dyDescent="0.25">
      <c r="A135" s="34">
        <v>96</v>
      </c>
      <c r="B135" s="94" t="str">
        <f t="shared" si="11"/>
        <v/>
      </c>
      <c r="C135" s="120"/>
      <c r="D135" s="109"/>
      <c r="E135" s="83"/>
      <c r="F135" s="86"/>
      <c r="G135" s="86"/>
      <c r="H135" s="83"/>
      <c r="I135" s="84"/>
      <c r="J135" s="86"/>
      <c r="K135" s="85"/>
      <c r="L135" s="86"/>
      <c r="M135" s="85"/>
      <c r="N135" s="85"/>
      <c r="O135" s="85"/>
      <c r="P135" s="85"/>
      <c r="Q135" s="85"/>
      <c r="R135" s="86"/>
      <c r="S135" s="85"/>
      <c r="T135" s="102"/>
      <c r="U135" s="102"/>
      <c r="V135" s="102"/>
      <c r="W135" s="86"/>
      <c r="X135" s="134"/>
      <c r="Y135" s="135"/>
      <c r="Z135" s="86"/>
      <c r="AA135" s="87"/>
      <c r="AF135" s="114">
        <f t="shared" si="6"/>
        <v>0</v>
      </c>
      <c r="AG135" s="113">
        <f t="shared" si="7"/>
        <v>0</v>
      </c>
      <c r="AH135" s="113">
        <f t="shared" si="8"/>
        <v>0</v>
      </c>
      <c r="AI135" s="113">
        <f t="shared" si="9"/>
        <v>0</v>
      </c>
      <c r="AJ135" s="113">
        <f t="shared" si="10"/>
        <v>0</v>
      </c>
      <c r="AK135" s="59" t="e">
        <f>VLOOKUP($H135,Lists!$B$2:$B$133,1,FALSE)</f>
        <v>#N/A</v>
      </c>
    </row>
    <row r="136" spans="1:37" s="33" customFormat="1" ht="14" x14ac:dyDescent="0.25">
      <c r="A136" s="34">
        <v>97</v>
      </c>
      <c r="B136" s="94" t="str">
        <f t="shared" si="11"/>
        <v/>
      </c>
      <c r="C136" s="120"/>
      <c r="D136" s="109"/>
      <c r="E136" s="83"/>
      <c r="F136" s="86"/>
      <c r="G136" s="86"/>
      <c r="H136" s="83"/>
      <c r="I136" s="84"/>
      <c r="J136" s="86"/>
      <c r="K136" s="85"/>
      <c r="L136" s="86"/>
      <c r="M136" s="85"/>
      <c r="N136" s="85"/>
      <c r="O136" s="85"/>
      <c r="P136" s="85"/>
      <c r="Q136" s="85"/>
      <c r="R136" s="86"/>
      <c r="S136" s="85"/>
      <c r="T136" s="102"/>
      <c r="U136" s="102"/>
      <c r="V136" s="102"/>
      <c r="W136" s="86"/>
      <c r="X136" s="134"/>
      <c r="Y136" s="135"/>
      <c r="Z136" s="86"/>
      <c r="AA136" s="87"/>
      <c r="AF136" s="114">
        <f t="shared" si="6"/>
        <v>0</v>
      </c>
      <c r="AG136" s="113">
        <f t="shared" si="7"/>
        <v>0</v>
      </c>
      <c r="AH136" s="113">
        <f t="shared" si="8"/>
        <v>0</v>
      </c>
      <c r="AI136" s="113">
        <f t="shared" si="9"/>
        <v>0</v>
      </c>
      <c r="AJ136" s="113">
        <f t="shared" si="10"/>
        <v>0</v>
      </c>
      <c r="AK136" s="59" t="e">
        <f>VLOOKUP($H136,Lists!$B$2:$B$133,1,FALSE)</f>
        <v>#N/A</v>
      </c>
    </row>
    <row r="137" spans="1:37" s="33" customFormat="1" ht="14" x14ac:dyDescent="0.25">
      <c r="A137" s="34">
        <v>98</v>
      </c>
      <c r="B137" s="94" t="str">
        <f t="shared" si="11"/>
        <v/>
      </c>
      <c r="C137" s="120"/>
      <c r="D137" s="109"/>
      <c r="E137" s="83"/>
      <c r="F137" s="86"/>
      <c r="G137" s="86"/>
      <c r="H137" s="83"/>
      <c r="I137" s="84"/>
      <c r="J137" s="86"/>
      <c r="K137" s="85"/>
      <c r="L137" s="86"/>
      <c r="M137" s="85"/>
      <c r="N137" s="85"/>
      <c r="O137" s="85"/>
      <c r="P137" s="85"/>
      <c r="Q137" s="85"/>
      <c r="R137" s="86"/>
      <c r="S137" s="85"/>
      <c r="T137" s="102"/>
      <c r="U137" s="102"/>
      <c r="V137" s="102"/>
      <c r="W137" s="86"/>
      <c r="X137" s="134"/>
      <c r="Y137" s="135"/>
      <c r="Z137" s="86"/>
      <c r="AA137" s="87"/>
      <c r="AF137" s="114">
        <f t="shared" si="6"/>
        <v>0</v>
      </c>
      <c r="AG137" s="113">
        <f t="shared" si="7"/>
        <v>0</v>
      </c>
      <c r="AH137" s="113">
        <f t="shared" si="8"/>
        <v>0</v>
      </c>
      <c r="AI137" s="113">
        <f t="shared" si="9"/>
        <v>0</v>
      </c>
      <c r="AJ137" s="113">
        <f t="shared" si="10"/>
        <v>0</v>
      </c>
      <c r="AK137" s="59" t="e">
        <f>VLOOKUP($H137,Lists!$B$2:$B$133,1,FALSE)</f>
        <v>#N/A</v>
      </c>
    </row>
    <row r="138" spans="1:37" s="33" customFormat="1" ht="14" x14ac:dyDescent="0.25">
      <c r="A138" s="34">
        <v>99</v>
      </c>
      <c r="B138" s="94" t="str">
        <f t="shared" si="11"/>
        <v/>
      </c>
      <c r="C138" s="120"/>
      <c r="D138" s="109"/>
      <c r="E138" s="83"/>
      <c r="F138" s="86"/>
      <c r="G138" s="86"/>
      <c r="H138" s="83"/>
      <c r="I138" s="84"/>
      <c r="J138" s="86"/>
      <c r="K138" s="85"/>
      <c r="L138" s="86"/>
      <c r="M138" s="85"/>
      <c r="N138" s="85"/>
      <c r="O138" s="85"/>
      <c r="P138" s="85"/>
      <c r="Q138" s="85"/>
      <c r="R138" s="86"/>
      <c r="S138" s="85"/>
      <c r="T138" s="102"/>
      <c r="U138" s="102"/>
      <c r="V138" s="102"/>
      <c r="W138" s="86"/>
      <c r="X138" s="134"/>
      <c r="Y138" s="135"/>
      <c r="Z138" s="86"/>
      <c r="AA138" s="87"/>
      <c r="AF138" s="114">
        <f t="shared" si="6"/>
        <v>0</v>
      </c>
      <c r="AG138" s="113">
        <f t="shared" si="7"/>
        <v>0</v>
      </c>
      <c r="AH138" s="113">
        <f t="shared" si="8"/>
        <v>0</v>
      </c>
      <c r="AI138" s="113">
        <f t="shared" si="9"/>
        <v>0</v>
      </c>
      <c r="AJ138" s="113">
        <f t="shared" si="10"/>
        <v>0</v>
      </c>
      <c r="AK138" s="59" t="e">
        <f>VLOOKUP($H138,Lists!$B$2:$B$133,1,FALSE)</f>
        <v>#N/A</v>
      </c>
    </row>
    <row r="139" spans="1:37" s="33" customFormat="1" ht="14" x14ac:dyDescent="0.25">
      <c r="A139" s="34">
        <v>100</v>
      </c>
      <c r="B139" s="94" t="str">
        <f t="shared" si="11"/>
        <v/>
      </c>
      <c r="C139" s="120"/>
      <c r="D139" s="109"/>
      <c r="E139" s="83"/>
      <c r="F139" s="86"/>
      <c r="G139" s="86"/>
      <c r="H139" s="83"/>
      <c r="I139" s="84"/>
      <c r="J139" s="86"/>
      <c r="K139" s="85"/>
      <c r="L139" s="86"/>
      <c r="M139" s="85"/>
      <c r="N139" s="85"/>
      <c r="O139" s="85"/>
      <c r="P139" s="85"/>
      <c r="Q139" s="85"/>
      <c r="R139" s="86"/>
      <c r="S139" s="85"/>
      <c r="T139" s="102"/>
      <c r="U139" s="102"/>
      <c r="V139" s="102"/>
      <c r="W139" s="86"/>
      <c r="X139" s="134"/>
      <c r="Y139" s="135"/>
      <c r="Z139" s="86"/>
      <c r="AA139" s="87"/>
      <c r="AF139" s="114">
        <f t="shared" si="6"/>
        <v>0</v>
      </c>
      <c r="AG139" s="113">
        <f t="shared" si="7"/>
        <v>0</v>
      </c>
      <c r="AH139" s="113">
        <f t="shared" si="8"/>
        <v>0</v>
      </c>
      <c r="AI139" s="113">
        <f t="shared" si="9"/>
        <v>0</v>
      </c>
      <c r="AJ139" s="113">
        <f t="shared" si="10"/>
        <v>0</v>
      </c>
      <c r="AK139" s="59" t="e">
        <f>VLOOKUP($H139,Lists!$B$2:$B$133,1,FALSE)</f>
        <v>#N/A</v>
      </c>
    </row>
    <row r="140" spans="1:37" s="33" customFormat="1" ht="14" x14ac:dyDescent="0.25">
      <c r="A140" s="34">
        <v>101</v>
      </c>
      <c r="B140" s="94" t="str">
        <f t="shared" si="11"/>
        <v/>
      </c>
      <c r="C140" s="120"/>
      <c r="D140" s="109"/>
      <c r="E140" s="83"/>
      <c r="F140" s="86"/>
      <c r="G140" s="86"/>
      <c r="H140" s="83"/>
      <c r="I140" s="84"/>
      <c r="J140" s="86"/>
      <c r="K140" s="85"/>
      <c r="L140" s="86"/>
      <c r="M140" s="85"/>
      <c r="N140" s="85"/>
      <c r="O140" s="85"/>
      <c r="P140" s="85"/>
      <c r="Q140" s="85"/>
      <c r="R140" s="86"/>
      <c r="S140" s="85"/>
      <c r="T140" s="102"/>
      <c r="U140" s="102"/>
      <c r="V140" s="102"/>
      <c r="W140" s="86"/>
      <c r="X140" s="134"/>
      <c r="Y140" s="135"/>
      <c r="Z140" s="86"/>
      <c r="AA140" s="87"/>
      <c r="AF140" s="114">
        <f t="shared" si="6"/>
        <v>0</v>
      </c>
      <c r="AG140" s="113">
        <f t="shared" si="7"/>
        <v>0</v>
      </c>
      <c r="AH140" s="113">
        <f t="shared" si="8"/>
        <v>0</v>
      </c>
      <c r="AI140" s="113">
        <f t="shared" si="9"/>
        <v>0</v>
      </c>
      <c r="AJ140" s="113">
        <f t="shared" si="10"/>
        <v>0</v>
      </c>
      <c r="AK140" s="59" t="e">
        <f>VLOOKUP($H140,Lists!$B$2:$B$133,1,FALSE)</f>
        <v>#N/A</v>
      </c>
    </row>
    <row r="141" spans="1:37" s="33" customFormat="1" ht="14" x14ac:dyDescent="0.25">
      <c r="A141" s="34">
        <v>102</v>
      </c>
      <c r="B141" s="94" t="str">
        <f t="shared" si="11"/>
        <v/>
      </c>
      <c r="C141" s="120"/>
      <c r="D141" s="109"/>
      <c r="E141" s="83"/>
      <c r="F141" s="86"/>
      <c r="G141" s="86"/>
      <c r="H141" s="83"/>
      <c r="I141" s="84"/>
      <c r="J141" s="86"/>
      <c r="K141" s="85"/>
      <c r="L141" s="86"/>
      <c r="M141" s="85"/>
      <c r="N141" s="85"/>
      <c r="O141" s="85"/>
      <c r="P141" s="85"/>
      <c r="Q141" s="85"/>
      <c r="R141" s="86"/>
      <c r="S141" s="85"/>
      <c r="T141" s="102"/>
      <c r="U141" s="102"/>
      <c r="V141" s="102"/>
      <c r="W141" s="86"/>
      <c r="X141" s="134"/>
      <c r="Y141" s="135"/>
      <c r="Z141" s="86"/>
      <c r="AA141" s="87"/>
      <c r="AF141" s="114">
        <f t="shared" si="6"/>
        <v>0</v>
      </c>
      <c r="AG141" s="113">
        <f t="shared" si="7"/>
        <v>0</v>
      </c>
      <c r="AH141" s="113">
        <f t="shared" si="8"/>
        <v>0</v>
      </c>
      <c r="AI141" s="113">
        <f t="shared" si="9"/>
        <v>0</v>
      </c>
      <c r="AJ141" s="113">
        <f t="shared" si="10"/>
        <v>0</v>
      </c>
      <c r="AK141" s="59" t="e">
        <f>VLOOKUP($H141,Lists!$B$2:$B$133,1,FALSE)</f>
        <v>#N/A</v>
      </c>
    </row>
    <row r="142" spans="1:37" s="33" customFormat="1" ht="14" x14ac:dyDescent="0.25">
      <c r="A142" s="34">
        <v>103</v>
      </c>
      <c r="B142" s="94" t="str">
        <f t="shared" si="11"/>
        <v/>
      </c>
      <c r="C142" s="120"/>
      <c r="D142" s="109"/>
      <c r="E142" s="83"/>
      <c r="F142" s="86"/>
      <c r="G142" s="86"/>
      <c r="H142" s="83"/>
      <c r="I142" s="84"/>
      <c r="J142" s="86"/>
      <c r="K142" s="85"/>
      <c r="L142" s="86"/>
      <c r="M142" s="85"/>
      <c r="N142" s="85"/>
      <c r="O142" s="85"/>
      <c r="P142" s="85"/>
      <c r="Q142" s="85"/>
      <c r="R142" s="86"/>
      <c r="S142" s="85"/>
      <c r="T142" s="102"/>
      <c r="U142" s="102"/>
      <c r="V142" s="102"/>
      <c r="W142" s="86"/>
      <c r="X142" s="134"/>
      <c r="Y142" s="135"/>
      <c r="Z142" s="86"/>
      <c r="AA142" s="87"/>
      <c r="AF142" s="114">
        <f t="shared" si="6"/>
        <v>0</v>
      </c>
      <c r="AG142" s="113">
        <f t="shared" si="7"/>
        <v>0</v>
      </c>
      <c r="AH142" s="113">
        <f t="shared" si="8"/>
        <v>0</v>
      </c>
      <c r="AI142" s="113">
        <f t="shared" si="9"/>
        <v>0</v>
      </c>
      <c r="AJ142" s="113">
        <f t="shared" si="10"/>
        <v>0</v>
      </c>
      <c r="AK142" s="59" t="e">
        <f>VLOOKUP($H142,Lists!$B$2:$B$133,1,FALSE)</f>
        <v>#N/A</v>
      </c>
    </row>
    <row r="143" spans="1:37" s="33" customFormat="1" ht="14" x14ac:dyDescent="0.25">
      <c r="A143" s="34">
        <v>104</v>
      </c>
      <c r="B143" s="94" t="str">
        <f t="shared" si="11"/>
        <v/>
      </c>
      <c r="C143" s="120"/>
      <c r="D143" s="109"/>
      <c r="E143" s="83"/>
      <c r="F143" s="86"/>
      <c r="G143" s="86"/>
      <c r="H143" s="83"/>
      <c r="I143" s="84"/>
      <c r="J143" s="86"/>
      <c r="K143" s="85"/>
      <c r="L143" s="86"/>
      <c r="M143" s="85"/>
      <c r="N143" s="85"/>
      <c r="O143" s="85"/>
      <c r="P143" s="85"/>
      <c r="Q143" s="85"/>
      <c r="R143" s="86"/>
      <c r="S143" s="85"/>
      <c r="T143" s="102"/>
      <c r="U143" s="102"/>
      <c r="V143" s="102"/>
      <c r="W143" s="86"/>
      <c r="X143" s="134"/>
      <c r="Y143" s="135"/>
      <c r="Z143" s="86"/>
      <c r="AA143" s="87"/>
      <c r="AF143" s="114">
        <f t="shared" si="6"/>
        <v>0</v>
      </c>
      <c r="AG143" s="113">
        <f t="shared" si="7"/>
        <v>0</v>
      </c>
      <c r="AH143" s="113">
        <f t="shared" si="8"/>
        <v>0</v>
      </c>
      <c r="AI143" s="113">
        <f t="shared" si="9"/>
        <v>0</v>
      </c>
      <c r="AJ143" s="113">
        <f t="shared" si="10"/>
        <v>0</v>
      </c>
      <c r="AK143" s="59" t="e">
        <f>VLOOKUP($H143,Lists!$B$2:$B$133,1,FALSE)</f>
        <v>#N/A</v>
      </c>
    </row>
    <row r="144" spans="1:37" s="33" customFormat="1" ht="14" x14ac:dyDescent="0.25">
      <c r="A144" s="34">
        <v>105</v>
      </c>
      <c r="B144" s="94" t="str">
        <f t="shared" si="11"/>
        <v/>
      </c>
      <c r="C144" s="120"/>
      <c r="D144" s="109"/>
      <c r="E144" s="83"/>
      <c r="F144" s="86"/>
      <c r="G144" s="86"/>
      <c r="H144" s="83"/>
      <c r="I144" s="84"/>
      <c r="J144" s="86"/>
      <c r="K144" s="85"/>
      <c r="L144" s="86"/>
      <c r="M144" s="85"/>
      <c r="N144" s="85"/>
      <c r="O144" s="85"/>
      <c r="P144" s="85"/>
      <c r="Q144" s="85"/>
      <c r="R144" s="86"/>
      <c r="S144" s="85"/>
      <c r="T144" s="102"/>
      <c r="U144" s="102"/>
      <c r="V144" s="102"/>
      <c r="W144" s="86"/>
      <c r="X144" s="134"/>
      <c r="Y144" s="135"/>
      <c r="Z144" s="86"/>
      <c r="AA144" s="87"/>
      <c r="AF144" s="114">
        <f t="shared" si="6"/>
        <v>0</v>
      </c>
      <c r="AG144" s="113">
        <f t="shared" si="7"/>
        <v>0</v>
      </c>
      <c r="AH144" s="113">
        <f t="shared" si="8"/>
        <v>0</v>
      </c>
      <c r="AI144" s="113">
        <f t="shared" si="9"/>
        <v>0</v>
      </c>
      <c r="AJ144" s="113">
        <f t="shared" si="10"/>
        <v>0</v>
      </c>
      <c r="AK144" s="59" t="e">
        <f>VLOOKUP($H144,Lists!$B$2:$B$133,1,FALSE)</f>
        <v>#N/A</v>
      </c>
    </row>
    <row r="145" spans="1:37" s="33" customFormat="1" ht="14" x14ac:dyDescent="0.25">
      <c r="A145" s="34">
        <v>106</v>
      </c>
      <c r="B145" s="94" t="str">
        <f t="shared" si="11"/>
        <v/>
      </c>
      <c r="C145" s="120"/>
      <c r="D145" s="109"/>
      <c r="E145" s="83"/>
      <c r="F145" s="86"/>
      <c r="G145" s="86"/>
      <c r="H145" s="83"/>
      <c r="I145" s="84"/>
      <c r="J145" s="86"/>
      <c r="K145" s="85"/>
      <c r="L145" s="86"/>
      <c r="M145" s="85"/>
      <c r="N145" s="85"/>
      <c r="O145" s="85"/>
      <c r="P145" s="85"/>
      <c r="Q145" s="85"/>
      <c r="R145" s="86"/>
      <c r="S145" s="85"/>
      <c r="T145" s="102"/>
      <c r="U145" s="102"/>
      <c r="V145" s="102"/>
      <c r="W145" s="86"/>
      <c r="X145" s="134"/>
      <c r="Y145" s="135"/>
      <c r="Z145" s="86"/>
      <c r="AA145" s="87"/>
      <c r="AF145" s="114">
        <f t="shared" si="6"/>
        <v>0</v>
      </c>
      <c r="AG145" s="113">
        <f t="shared" si="7"/>
        <v>0</v>
      </c>
      <c r="AH145" s="113">
        <f t="shared" si="8"/>
        <v>0</v>
      </c>
      <c r="AI145" s="113">
        <f t="shared" si="9"/>
        <v>0</v>
      </c>
      <c r="AJ145" s="113">
        <f t="shared" si="10"/>
        <v>0</v>
      </c>
      <c r="AK145" s="59" t="e">
        <f>VLOOKUP($H145,Lists!$B$2:$B$133,1,FALSE)</f>
        <v>#N/A</v>
      </c>
    </row>
    <row r="146" spans="1:37" s="33" customFormat="1" ht="14" x14ac:dyDescent="0.25">
      <c r="A146" s="34">
        <v>107</v>
      </c>
      <c r="B146" s="94" t="str">
        <f t="shared" si="11"/>
        <v/>
      </c>
      <c r="C146" s="120"/>
      <c r="D146" s="109"/>
      <c r="E146" s="83"/>
      <c r="F146" s="86"/>
      <c r="G146" s="86"/>
      <c r="H146" s="83"/>
      <c r="I146" s="84"/>
      <c r="J146" s="86"/>
      <c r="K146" s="85"/>
      <c r="L146" s="86"/>
      <c r="M146" s="85"/>
      <c r="N146" s="85"/>
      <c r="O146" s="85"/>
      <c r="P146" s="85"/>
      <c r="Q146" s="85"/>
      <c r="R146" s="86"/>
      <c r="S146" s="85"/>
      <c r="T146" s="102"/>
      <c r="U146" s="102"/>
      <c r="V146" s="102"/>
      <c r="W146" s="86"/>
      <c r="X146" s="134"/>
      <c r="Y146" s="135"/>
      <c r="Z146" s="86"/>
      <c r="AA146" s="87"/>
      <c r="AF146" s="114">
        <f t="shared" si="6"/>
        <v>0</v>
      </c>
      <c r="AG146" s="113">
        <f t="shared" si="7"/>
        <v>0</v>
      </c>
      <c r="AH146" s="113">
        <f t="shared" si="8"/>
        <v>0</v>
      </c>
      <c r="AI146" s="113">
        <f t="shared" si="9"/>
        <v>0</v>
      </c>
      <c r="AJ146" s="113">
        <f t="shared" si="10"/>
        <v>0</v>
      </c>
      <c r="AK146" s="59" t="e">
        <f>VLOOKUP($H146,Lists!$B$2:$B$133,1,FALSE)</f>
        <v>#N/A</v>
      </c>
    </row>
    <row r="147" spans="1:37" s="33" customFormat="1" ht="14" x14ac:dyDescent="0.25">
      <c r="A147" s="34">
        <v>108</v>
      </c>
      <c r="B147" s="94" t="str">
        <f t="shared" si="11"/>
        <v/>
      </c>
      <c r="C147" s="120"/>
      <c r="D147" s="109"/>
      <c r="E147" s="83"/>
      <c r="F147" s="86"/>
      <c r="G147" s="86"/>
      <c r="H147" s="83"/>
      <c r="I147" s="84"/>
      <c r="J147" s="86"/>
      <c r="K147" s="85"/>
      <c r="L147" s="86"/>
      <c r="M147" s="85"/>
      <c r="N147" s="85"/>
      <c r="O147" s="85"/>
      <c r="P147" s="85"/>
      <c r="Q147" s="85"/>
      <c r="R147" s="86"/>
      <c r="S147" s="85"/>
      <c r="T147" s="102"/>
      <c r="U147" s="102"/>
      <c r="V147" s="102"/>
      <c r="W147" s="86"/>
      <c r="X147" s="134"/>
      <c r="Y147" s="135"/>
      <c r="Z147" s="86"/>
      <c r="AA147" s="87"/>
      <c r="AF147" s="114">
        <f t="shared" si="6"/>
        <v>0</v>
      </c>
      <c r="AG147" s="113">
        <f t="shared" si="7"/>
        <v>0</v>
      </c>
      <c r="AH147" s="113">
        <f t="shared" si="8"/>
        <v>0</v>
      </c>
      <c r="AI147" s="113">
        <f t="shared" si="9"/>
        <v>0</v>
      </c>
      <c r="AJ147" s="113">
        <f t="shared" si="10"/>
        <v>0</v>
      </c>
      <c r="AK147" s="59" t="e">
        <f>VLOOKUP($H147,Lists!$B$2:$B$133,1,FALSE)</f>
        <v>#N/A</v>
      </c>
    </row>
    <row r="148" spans="1:37" s="33" customFormat="1" ht="14" x14ac:dyDescent="0.25">
      <c r="A148" s="34">
        <v>109</v>
      </c>
      <c r="B148" s="94" t="str">
        <f t="shared" si="11"/>
        <v/>
      </c>
      <c r="C148" s="120"/>
      <c r="D148" s="109"/>
      <c r="E148" s="83"/>
      <c r="F148" s="86"/>
      <c r="G148" s="86"/>
      <c r="H148" s="83"/>
      <c r="I148" s="84"/>
      <c r="J148" s="86"/>
      <c r="K148" s="85"/>
      <c r="L148" s="86"/>
      <c r="M148" s="85"/>
      <c r="N148" s="85"/>
      <c r="O148" s="85"/>
      <c r="P148" s="85"/>
      <c r="Q148" s="85"/>
      <c r="R148" s="86"/>
      <c r="S148" s="85"/>
      <c r="T148" s="102"/>
      <c r="U148" s="102"/>
      <c r="V148" s="102"/>
      <c r="W148" s="86"/>
      <c r="X148" s="134"/>
      <c r="Y148" s="135"/>
      <c r="Z148" s="86"/>
      <c r="AA148" s="87"/>
      <c r="AF148" s="114">
        <f t="shared" si="6"/>
        <v>0</v>
      </c>
      <c r="AG148" s="113">
        <f t="shared" si="7"/>
        <v>0</v>
      </c>
      <c r="AH148" s="113">
        <f t="shared" si="8"/>
        <v>0</v>
      </c>
      <c r="AI148" s="113">
        <f t="shared" si="9"/>
        <v>0</v>
      </c>
      <c r="AJ148" s="113">
        <f t="shared" si="10"/>
        <v>0</v>
      </c>
      <c r="AK148" s="59" t="e">
        <f>VLOOKUP($H148,Lists!$B$2:$B$133,1,FALSE)</f>
        <v>#N/A</v>
      </c>
    </row>
    <row r="149" spans="1:37" s="33" customFormat="1" ht="14" x14ac:dyDescent="0.25">
      <c r="A149" s="34">
        <v>110</v>
      </c>
      <c r="B149" s="94" t="str">
        <f t="shared" si="11"/>
        <v/>
      </c>
      <c r="C149" s="120"/>
      <c r="D149" s="109"/>
      <c r="E149" s="83"/>
      <c r="F149" s="86"/>
      <c r="G149" s="86"/>
      <c r="H149" s="83"/>
      <c r="I149" s="84"/>
      <c r="J149" s="86"/>
      <c r="K149" s="85"/>
      <c r="L149" s="86"/>
      <c r="M149" s="85"/>
      <c r="N149" s="85"/>
      <c r="O149" s="85"/>
      <c r="P149" s="85"/>
      <c r="Q149" s="85"/>
      <c r="R149" s="86"/>
      <c r="S149" s="85"/>
      <c r="T149" s="102"/>
      <c r="U149" s="102"/>
      <c r="V149" s="102"/>
      <c r="W149" s="86"/>
      <c r="X149" s="134"/>
      <c r="Y149" s="135"/>
      <c r="Z149" s="86"/>
      <c r="AA149" s="87"/>
      <c r="AF149" s="114">
        <f t="shared" si="6"/>
        <v>0</v>
      </c>
      <c r="AG149" s="113">
        <f t="shared" si="7"/>
        <v>0</v>
      </c>
      <c r="AH149" s="113">
        <f t="shared" si="8"/>
        <v>0</v>
      </c>
      <c r="AI149" s="113">
        <f t="shared" si="9"/>
        <v>0</v>
      </c>
      <c r="AJ149" s="113">
        <f t="shared" si="10"/>
        <v>0</v>
      </c>
      <c r="AK149" s="59" t="e">
        <f>VLOOKUP($H149,Lists!$B$2:$B$133,1,FALSE)</f>
        <v>#N/A</v>
      </c>
    </row>
    <row r="150" spans="1:37" s="33" customFormat="1" ht="14" x14ac:dyDescent="0.25">
      <c r="A150" s="34">
        <v>111</v>
      </c>
      <c r="B150" s="94" t="str">
        <f t="shared" si="11"/>
        <v/>
      </c>
      <c r="C150" s="120"/>
      <c r="D150" s="109"/>
      <c r="E150" s="83"/>
      <c r="F150" s="86"/>
      <c r="G150" s="86"/>
      <c r="H150" s="83"/>
      <c r="I150" s="84"/>
      <c r="J150" s="86"/>
      <c r="K150" s="85"/>
      <c r="L150" s="86"/>
      <c r="M150" s="85"/>
      <c r="N150" s="85"/>
      <c r="O150" s="85"/>
      <c r="P150" s="85"/>
      <c r="Q150" s="85"/>
      <c r="R150" s="86"/>
      <c r="S150" s="85"/>
      <c r="T150" s="102"/>
      <c r="U150" s="102"/>
      <c r="V150" s="102"/>
      <c r="W150" s="86"/>
      <c r="X150" s="134"/>
      <c r="Y150" s="135"/>
      <c r="Z150" s="86"/>
      <c r="AA150" s="87"/>
      <c r="AF150" s="114">
        <f t="shared" si="6"/>
        <v>0</v>
      </c>
      <c r="AG150" s="113">
        <f t="shared" si="7"/>
        <v>0</v>
      </c>
      <c r="AH150" s="113">
        <f t="shared" si="8"/>
        <v>0</v>
      </c>
      <c r="AI150" s="113">
        <f t="shared" si="9"/>
        <v>0</v>
      </c>
      <c r="AJ150" s="113">
        <f t="shared" si="10"/>
        <v>0</v>
      </c>
      <c r="AK150" s="59" t="e">
        <f>VLOOKUP($H150,Lists!$B$2:$B$133,1,FALSE)</f>
        <v>#N/A</v>
      </c>
    </row>
    <row r="151" spans="1:37" s="33" customFormat="1" ht="14" x14ac:dyDescent="0.25">
      <c r="A151" s="34">
        <v>112</v>
      </c>
      <c r="B151" s="94" t="str">
        <f t="shared" si="11"/>
        <v/>
      </c>
      <c r="C151" s="120"/>
      <c r="D151" s="109"/>
      <c r="E151" s="83"/>
      <c r="F151" s="86"/>
      <c r="G151" s="86"/>
      <c r="H151" s="83"/>
      <c r="I151" s="84"/>
      <c r="J151" s="86"/>
      <c r="K151" s="85"/>
      <c r="L151" s="86"/>
      <c r="M151" s="85"/>
      <c r="N151" s="85"/>
      <c r="O151" s="85"/>
      <c r="P151" s="85"/>
      <c r="Q151" s="85"/>
      <c r="R151" s="86"/>
      <c r="S151" s="85"/>
      <c r="T151" s="102"/>
      <c r="U151" s="102"/>
      <c r="V151" s="102"/>
      <c r="W151" s="86"/>
      <c r="X151" s="134"/>
      <c r="Y151" s="135"/>
      <c r="Z151" s="86"/>
      <c r="AA151" s="87"/>
      <c r="AF151" s="114">
        <f t="shared" si="6"/>
        <v>0</v>
      </c>
      <c r="AG151" s="113">
        <f t="shared" si="7"/>
        <v>0</v>
      </c>
      <c r="AH151" s="113">
        <f t="shared" si="8"/>
        <v>0</v>
      </c>
      <c r="AI151" s="113">
        <f t="shared" si="9"/>
        <v>0</v>
      </c>
      <c r="AJ151" s="113">
        <f t="shared" si="10"/>
        <v>0</v>
      </c>
      <c r="AK151" s="59" t="e">
        <f>VLOOKUP($H151,Lists!$B$2:$B$133,1,FALSE)</f>
        <v>#N/A</v>
      </c>
    </row>
    <row r="152" spans="1:37" s="33" customFormat="1" ht="14" x14ac:dyDescent="0.25">
      <c r="A152" s="34">
        <v>113</v>
      </c>
      <c r="B152" s="94" t="str">
        <f t="shared" si="11"/>
        <v/>
      </c>
      <c r="C152" s="120"/>
      <c r="D152" s="109"/>
      <c r="E152" s="83"/>
      <c r="F152" s="86"/>
      <c r="G152" s="86"/>
      <c r="H152" s="83"/>
      <c r="I152" s="84"/>
      <c r="J152" s="86"/>
      <c r="K152" s="85"/>
      <c r="L152" s="86"/>
      <c r="M152" s="85"/>
      <c r="N152" s="85"/>
      <c r="O152" s="85"/>
      <c r="P152" s="85"/>
      <c r="Q152" s="85"/>
      <c r="R152" s="86"/>
      <c r="S152" s="85"/>
      <c r="T152" s="102"/>
      <c r="U152" s="102"/>
      <c r="V152" s="102"/>
      <c r="W152" s="86"/>
      <c r="X152" s="134"/>
      <c r="Y152" s="135"/>
      <c r="Z152" s="86"/>
      <c r="AA152" s="87"/>
      <c r="AF152" s="114">
        <f t="shared" si="6"/>
        <v>0</v>
      </c>
      <c r="AG152" s="113">
        <f t="shared" si="7"/>
        <v>0</v>
      </c>
      <c r="AH152" s="113">
        <f t="shared" si="8"/>
        <v>0</v>
      </c>
      <c r="AI152" s="113">
        <f t="shared" si="9"/>
        <v>0</v>
      </c>
      <c r="AJ152" s="113">
        <f t="shared" si="10"/>
        <v>0</v>
      </c>
      <c r="AK152" s="59" t="e">
        <f>VLOOKUP($H152,Lists!$B$2:$B$133,1,FALSE)</f>
        <v>#N/A</v>
      </c>
    </row>
    <row r="153" spans="1:37" s="33" customFormat="1" ht="14" x14ac:dyDescent="0.25">
      <c r="A153" s="34">
        <v>114</v>
      </c>
      <c r="B153" s="94" t="str">
        <f t="shared" si="11"/>
        <v/>
      </c>
      <c r="C153" s="120"/>
      <c r="D153" s="109"/>
      <c r="E153" s="83"/>
      <c r="F153" s="86"/>
      <c r="G153" s="86"/>
      <c r="H153" s="83"/>
      <c r="I153" s="84"/>
      <c r="J153" s="86"/>
      <c r="K153" s="85"/>
      <c r="L153" s="86"/>
      <c r="M153" s="85"/>
      <c r="N153" s="85"/>
      <c r="O153" s="85"/>
      <c r="P153" s="85"/>
      <c r="Q153" s="85"/>
      <c r="R153" s="86"/>
      <c r="S153" s="85"/>
      <c r="T153" s="102"/>
      <c r="U153" s="102"/>
      <c r="V153" s="102"/>
      <c r="W153" s="86"/>
      <c r="X153" s="134"/>
      <c r="Y153" s="135"/>
      <c r="Z153" s="86"/>
      <c r="AA153" s="87"/>
      <c r="AF153" s="114">
        <f t="shared" si="6"/>
        <v>0</v>
      </c>
      <c r="AG153" s="113">
        <f t="shared" si="7"/>
        <v>0</v>
      </c>
      <c r="AH153" s="113">
        <f t="shared" si="8"/>
        <v>0</v>
      </c>
      <c r="AI153" s="113">
        <f t="shared" si="9"/>
        <v>0</v>
      </c>
      <c r="AJ153" s="113">
        <f t="shared" si="10"/>
        <v>0</v>
      </c>
      <c r="AK153" s="59" t="e">
        <f>VLOOKUP($H153,Lists!$B$2:$B$133,1,FALSE)</f>
        <v>#N/A</v>
      </c>
    </row>
    <row r="154" spans="1:37" s="33" customFormat="1" ht="14" x14ac:dyDescent="0.25">
      <c r="A154" s="34">
        <v>115</v>
      </c>
      <c r="B154" s="94" t="str">
        <f t="shared" si="11"/>
        <v/>
      </c>
      <c r="C154" s="120"/>
      <c r="D154" s="109"/>
      <c r="E154" s="83"/>
      <c r="F154" s="86"/>
      <c r="G154" s="86"/>
      <c r="H154" s="83"/>
      <c r="I154" s="84"/>
      <c r="J154" s="86"/>
      <c r="K154" s="85"/>
      <c r="L154" s="86"/>
      <c r="M154" s="85"/>
      <c r="N154" s="85"/>
      <c r="O154" s="85"/>
      <c r="P154" s="85"/>
      <c r="Q154" s="85"/>
      <c r="R154" s="86"/>
      <c r="S154" s="85"/>
      <c r="T154" s="102"/>
      <c r="U154" s="102"/>
      <c r="V154" s="102"/>
      <c r="W154" s="86"/>
      <c r="X154" s="134"/>
      <c r="Y154" s="135"/>
      <c r="Z154" s="86"/>
      <c r="AA154" s="87"/>
      <c r="AF154" s="114">
        <f t="shared" si="6"/>
        <v>0</v>
      </c>
      <c r="AG154" s="113">
        <f t="shared" si="7"/>
        <v>0</v>
      </c>
      <c r="AH154" s="113">
        <f t="shared" si="8"/>
        <v>0</v>
      </c>
      <c r="AI154" s="113">
        <f t="shared" si="9"/>
        <v>0</v>
      </c>
      <c r="AJ154" s="113">
        <f t="shared" si="10"/>
        <v>0</v>
      </c>
      <c r="AK154" s="59" t="e">
        <f>VLOOKUP($H154,Lists!$B$2:$B$133,1,FALSE)</f>
        <v>#N/A</v>
      </c>
    </row>
    <row r="155" spans="1:37" s="33" customFormat="1" ht="14" x14ac:dyDescent="0.25">
      <c r="A155" s="34">
        <v>116</v>
      </c>
      <c r="B155" s="94" t="str">
        <f t="shared" si="11"/>
        <v/>
      </c>
      <c r="C155" s="120"/>
      <c r="D155" s="109"/>
      <c r="E155" s="83"/>
      <c r="F155" s="86"/>
      <c r="G155" s="86"/>
      <c r="H155" s="83"/>
      <c r="I155" s="84"/>
      <c r="J155" s="86"/>
      <c r="K155" s="85"/>
      <c r="L155" s="86"/>
      <c r="M155" s="85"/>
      <c r="N155" s="85"/>
      <c r="O155" s="85"/>
      <c r="P155" s="85"/>
      <c r="Q155" s="85"/>
      <c r="R155" s="86"/>
      <c r="S155" s="85"/>
      <c r="T155" s="102"/>
      <c r="U155" s="102"/>
      <c r="V155" s="102"/>
      <c r="W155" s="86"/>
      <c r="X155" s="134"/>
      <c r="Y155" s="135"/>
      <c r="Z155" s="86"/>
      <c r="AA155" s="87"/>
      <c r="AF155" s="114">
        <f t="shared" si="6"/>
        <v>0</v>
      </c>
      <c r="AG155" s="113">
        <f t="shared" si="7"/>
        <v>0</v>
      </c>
      <c r="AH155" s="113">
        <f t="shared" si="8"/>
        <v>0</v>
      </c>
      <c r="AI155" s="113">
        <f t="shared" si="9"/>
        <v>0</v>
      </c>
      <c r="AJ155" s="113">
        <f t="shared" si="10"/>
        <v>0</v>
      </c>
      <c r="AK155" s="59" t="e">
        <f>VLOOKUP($H155,Lists!$B$2:$B$133,1,FALSE)</f>
        <v>#N/A</v>
      </c>
    </row>
    <row r="156" spans="1:37" s="33" customFormat="1" ht="14" x14ac:dyDescent="0.25">
      <c r="A156" s="34">
        <v>117</v>
      </c>
      <c r="B156" s="94" t="str">
        <f t="shared" si="11"/>
        <v/>
      </c>
      <c r="C156" s="120"/>
      <c r="D156" s="109"/>
      <c r="E156" s="83"/>
      <c r="F156" s="86"/>
      <c r="G156" s="86"/>
      <c r="H156" s="83"/>
      <c r="I156" s="84"/>
      <c r="J156" s="86"/>
      <c r="K156" s="85"/>
      <c r="L156" s="86"/>
      <c r="M156" s="85"/>
      <c r="N156" s="85"/>
      <c r="O156" s="85"/>
      <c r="P156" s="85"/>
      <c r="Q156" s="85"/>
      <c r="R156" s="86"/>
      <c r="S156" s="85"/>
      <c r="T156" s="102"/>
      <c r="U156" s="102"/>
      <c r="V156" s="102"/>
      <c r="W156" s="86"/>
      <c r="X156" s="134"/>
      <c r="Y156" s="135"/>
      <c r="Z156" s="86"/>
      <c r="AA156" s="87"/>
      <c r="AF156" s="114">
        <f t="shared" si="6"/>
        <v>0</v>
      </c>
      <c r="AG156" s="113">
        <f t="shared" si="7"/>
        <v>0</v>
      </c>
      <c r="AH156" s="113">
        <f t="shared" si="8"/>
        <v>0</v>
      </c>
      <c r="AI156" s="113">
        <f t="shared" si="9"/>
        <v>0</v>
      </c>
      <c r="AJ156" s="113">
        <f t="shared" si="10"/>
        <v>0</v>
      </c>
      <c r="AK156" s="59" t="e">
        <f>VLOOKUP($H156,Lists!$B$2:$B$133,1,FALSE)</f>
        <v>#N/A</v>
      </c>
    </row>
    <row r="157" spans="1:37" s="33" customFormat="1" ht="14" x14ac:dyDescent="0.25">
      <c r="A157" s="34">
        <v>118</v>
      </c>
      <c r="B157" s="94" t="str">
        <f t="shared" si="11"/>
        <v/>
      </c>
      <c r="C157" s="120"/>
      <c r="D157" s="109"/>
      <c r="E157" s="83"/>
      <c r="F157" s="86"/>
      <c r="G157" s="86"/>
      <c r="H157" s="83"/>
      <c r="I157" s="84"/>
      <c r="J157" s="86"/>
      <c r="K157" s="85"/>
      <c r="L157" s="86"/>
      <c r="M157" s="85"/>
      <c r="N157" s="85"/>
      <c r="O157" s="85"/>
      <c r="P157" s="85"/>
      <c r="Q157" s="85"/>
      <c r="R157" s="86"/>
      <c r="S157" s="85"/>
      <c r="T157" s="102"/>
      <c r="U157" s="102"/>
      <c r="V157" s="102"/>
      <c r="W157" s="86"/>
      <c r="X157" s="134"/>
      <c r="Y157" s="135"/>
      <c r="Z157" s="86"/>
      <c r="AA157" s="87"/>
      <c r="AF157" s="114">
        <f t="shared" si="6"/>
        <v>0</v>
      </c>
      <c r="AG157" s="113">
        <f t="shared" si="7"/>
        <v>0</v>
      </c>
      <c r="AH157" s="113">
        <f t="shared" si="8"/>
        <v>0</v>
      </c>
      <c r="AI157" s="113">
        <f t="shared" si="9"/>
        <v>0</v>
      </c>
      <c r="AJ157" s="113">
        <f t="shared" si="10"/>
        <v>0</v>
      </c>
      <c r="AK157" s="59" t="e">
        <f>VLOOKUP($H157,Lists!$B$2:$B$133,1,FALSE)</f>
        <v>#N/A</v>
      </c>
    </row>
    <row r="158" spans="1:37" s="33" customFormat="1" ht="14" x14ac:dyDescent="0.25">
      <c r="A158" s="34">
        <v>119</v>
      </c>
      <c r="B158" s="94" t="str">
        <f t="shared" si="11"/>
        <v/>
      </c>
      <c r="C158" s="120"/>
      <c r="D158" s="109"/>
      <c r="E158" s="83"/>
      <c r="F158" s="86"/>
      <c r="G158" s="86"/>
      <c r="H158" s="83"/>
      <c r="I158" s="84"/>
      <c r="J158" s="86"/>
      <c r="K158" s="85"/>
      <c r="L158" s="86"/>
      <c r="M158" s="85"/>
      <c r="N158" s="85"/>
      <c r="O158" s="85"/>
      <c r="P158" s="85"/>
      <c r="Q158" s="85"/>
      <c r="R158" s="86"/>
      <c r="S158" s="85"/>
      <c r="T158" s="102"/>
      <c r="U158" s="102"/>
      <c r="V158" s="102"/>
      <c r="W158" s="86"/>
      <c r="X158" s="134"/>
      <c r="Y158" s="135"/>
      <c r="Z158" s="86"/>
      <c r="AA158" s="87"/>
      <c r="AF158" s="114">
        <f t="shared" si="6"/>
        <v>0</v>
      </c>
      <c r="AG158" s="113">
        <f t="shared" si="7"/>
        <v>0</v>
      </c>
      <c r="AH158" s="113">
        <f t="shared" si="8"/>
        <v>0</v>
      </c>
      <c r="AI158" s="113">
        <f t="shared" si="9"/>
        <v>0</v>
      </c>
      <c r="AJ158" s="113">
        <f t="shared" si="10"/>
        <v>0</v>
      </c>
      <c r="AK158" s="59" t="e">
        <f>VLOOKUP($H158,Lists!$B$2:$B$133,1,FALSE)</f>
        <v>#N/A</v>
      </c>
    </row>
    <row r="159" spans="1:37" s="33" customFormat="1" ht="14" x14ac:dyDescent="0.25">
      <c r="A159" s="34">
        <v>120</v>
      </c>
      <c r="B159" s="94" t="str">
        <f t="shared" si="11"/>
        <v/>
      </c>
      <c r="C159" s="120"/>
      <c r="D159" s="109"/>
      <c r="E159" s="83"/>
      <c r="F159" s="86"/>
      <c r="G159" s="86"/>
      <c r="H159" s="83"/>
      <c r="I159" s="84"/>
      <c r="J159" s="86"/>
      <c r="K159" s="85"/>
      <c r="L159" s="86"/>
      <c r="M159" s="85"/>
      <c r="N159" s="85"/>
      <c r="O159" s="85"/>
      <c r="P159" s="85"/>
      <c r="Q159" s="85"/>
      <c r="R159" s="86"/>
      <c r="S159" s="85"/>
      <c r="T159" s="102"/>
      <c r="U159" s="102"/>
      <c r="V159" s="102"/>
      <c r="W159" s="86"/>
      <c r="X159" s="134"/>
      <c r="Y159" s="135"/>
      <c r="Z159" s="86"/>
      <c r="AA159" s="87"/>
      <c r="AF159" s="114">
        <f t="shared" si="6"/>
        <v>0</v>
      </c>
      <c r="AG159" s="113">
        <f t="shared" si="7"/>
        <v>0</v>
      </c>
      <c r="AH159" s="113">
        <f t="shared" si="8"/>
        <v>0</v>
      </c>
      <c r="AI159" s="113">
        <f t="shared" si="9"/>
        <v>0</v>
      </c>
      <c r="AJ159" s="113">
        <f t="shared" si="10"/>
        <v>0</v>
      </c>
      <c r="AK159" s="59" t="e">
        <f>VLOOKUP($H159,Lists!$B$2:$B$133,1,FALSE)</f>
        <v>#N/A</v>
      </c>
    </row>
    <row r="160" spans="1:37" s="33" customFormat="1" ht="14" x14ac:dyDescent="0.25">
      <c r="A160" s="34">
        <v>121</v>
      </c>
      <c r="B160" s="94" t="str">
        <f t="shared" si="11"/>
        <v/>
      </c>
      <c r="C160" s="120"/>
      <c r="D160" s="109"/>
      <c r="E160" s="83"/>
      <c r="F160" s="86"/>
      <c r="G160" s="86"/>
      <c r="H160" s="83"/>
      <c r="I160" s="84"/>
      <c r="J160" s="86"/>
      <c r="K160" s="85"/>
      <c r="L160" s="86"/>
      <c r="M160" s="85"/>
      <c r="N160" s="85"/>
      <c r="O160" s="85"/>
      <c r="P160" s="85"/>
      <c r="Q160" s="85"/>
      <c r="R160" s="86"/>
      <c r="S160" s="85"/>
      <c r="T160" s="102"/>
      <c r="U160" s="102"/>
      <c r="V160" s="102"/>
      <c r="W160" s="86"/>
      <c r="X160" s="134"/>
      <c r="Y160" s="135"/>
      <c r="Z160" s="86"/>
      <c r="AA160" s="87"/>
      <c r="AF160" s="114">
        <f t="shared" si="6"/>
        <v>0</v>
      </c>
      <c r="AG160" s="113">
        <f t="shared" si="7"/>
        <v>0</v>
      </c>
      <c r="AH160" s="113">
        <f t="shared" si="8"/>
        <v>0</v>
      </c>
      <c r="AI160" s="113">
        <f t="shared" si="9"/>
        <v>0</v>
      </c>
      <c r="AJ160" s="113">
        <f t="shared" si="10"/>
        <v>0</v>
      </c>
      <c r="AK160" s="59" t="e">
        <f>VLOOKUP($H160,Lists!$B$2:$B$133,1,FALSE)</f>
        <v>#N/A</v>
      </c>
    </row>
    <row r="161" spans="1:37" s="33" customFormat="1" ht="14" x14ac:dyDescent="0.25">
      <c r="A161" s="34">
        <v>122</v>
      </c>
      <c r="B161" s="94" t="str">
        <f t="shared" si="11"/>
        <v/>
      </c>
      <c r="C161" s="120"/>
      <c r="D161" s="109"/>
      <c r="E161" s="83"/>
      <c r="F161" s="86"/>
      <c r="G161" s="86"/>
      <c r="H161" s="83"/>
      <c r="I161" s="84"/>
      <c r="J161" s="86"/>
      <c r="K161" s="85"/>
      <c r="L161" s="86"/>
      <c r="M161" s="85"/>
      <c r="N161" s="85"/>
      <c r="O161" s="85"/>
      <c r="P161" s="85"/>
      <c r="Q161" s="85"/>
      <c r="R161" s="86"/>
      <c r="S161" s="85"/>
      <c r="T161" s="102"/>
      <c r="U161" s="102"/>
      <c r="V161" s="102"/>
      <c r="W161" s="86"/>
      <c r="X161" s="134"/>
      <c r="Y161" s="135"/>
      <c r="Z161" s="86"/>
      <c r="AA161" s="87"/>
      <c r="AF161" s="114">
        <f t="shared" si="6"/>
        <v>0</v>
      </c>
      <c r="AG161" s="113">
        <f t="shared" si="7"/>
        <v>0</v>
      </c>
      <c r="AH161" s="113">
        <f t="shared" si="8"/>
        <v>0</v>
      </c>
      <c r="AI161" s="113">
        <f t="shared" si="9"/>
        <v>0</v>
      </c>
      <c r="AJ161" s="113">
        <f t="shared" si="10"/>
        <v>0</v>
      </c>
      <c r="AK161" s="59" t="e">
        <f>VLOOKUP($H161,Lists!$B$2:$B$133,1,FALSE)</f>
        <v>#N/A</v>
      </c>
    </row>
    <row r="162" spans="1:37" s="33" customFormat="1" ht="14" x14ac:dyDescent="0.25">
      <c r="A162" s="34">
        <v>123</v>
      </c>
      <c r="B162" s="94" t="str">
        <f t="shared" si="11"/>
        <v/>
      </c>
      <c r="C162" s="120"/>
      <c r="D162" s="109"/>
      <c r="E162" s="83"/>
      <c r="F162" s="86"/>
      <c r="G162" s="86"/>
      <c r="H162" s="83"/>
      <c r="I162" s="84"/>
      <c r="J162" s="86"/>
      <c r="K162" s="85"/>
      <c r="L162" s="86"/>
      <c r="M162" s="85"/>
      <c r="N162" s="85"/>
      <c r="O162" s="85"/>
      <c r="P162" s="85"/>
      <c r="Q162" s="85"/>
      <c r="R162" s="86"/>
      <c r="S162" s="85"/>
      <c r="T162" s="102"/>
      <c r="U162" s="102"/>
      <c r="V162" s="102"/>
      <c r="W162" s="86"/>
      <c r="X162" s="134"/>
      <c r="Y162" s="135"/>
      <c r="Z162" s="86"/>
      <c r="AA162" s="87"/>
      <c r="AF162" s="114">
        <f t="shared" si="6"/>
        <v>0</v>
      </c>
      <c r="AG162" s="113">
        <f t="shared" si="7"/>
        <v>0</v>
      </c>
      <c r="AH162" s="113">
        <f t="shared" si="8"/>
        <v>0</v>
      </c>
      <c r="AI162" s="113">
        <f t="shared" si="9"/>
        <v>0</v>
      </c>
      <c r="AJ162" s="113">
        <f t="shared" si="10"/>
        <v>0</v>
      </c>
      <c r="AK162" s="59" t="e">
        <f>VLOOKUP($H162,Lists!$B$2:$B$133,1,FALSE)</f>
        <v>#N/A</v>
      </c>
    </row>
    <row r="163" spans="1:37" s="33" customFormat="1" ht="14" x14ac:dyDescent="0.25">
      <c r="A163" s="34">
        <v>124</v>
      </c>
      <c r="B163" s="94" t="str">
        <f t="shared" si="11"/>
        <v/>
      </c>
      <c r="C163" s="120"/>
      <c r="D163" s="109"/>
      <c r="E163" s="83"/>
      <c r="F163" s="86"/>
      <c r="G163" s="86"/>
      <c r="H163" s="83"/>
      <c r="I163" s="84"/>
      <c r="J163" s="86"/>
      <c r="K163" s="85"/>
      <c r="L163" s="86"/>
      <c r="M163" s="85"/>
      <c r="N163" s="85"/>
      <c r="O163" s="85"/>
      <c r="P163" s="85"/>
      <c r="Q163" s="85"/>
      <c r="R163" s="86"/>
      <c r="S163" s="85"/>
      <c r="T163" s="102"/>
      <c r="U163" s="102"/>
      <c r="V163" s="102"/>
      <c r="W163" s="86"/>
      <c r="X163" s="134"/>
      <c r="Y163" s="135"/>
      <c r="Z163" s="86"/>
      <c r="AA163" s="87"/>
      <c r="AF163" s="114">
        <f t="shared" si="6"/>
        <v>0</v>
      </c>
      <c r="AG163" s="113">
        <f t="shared" si="7"/>
        <v>0</v>
      </c>
      <c r="AH163" s="113">
        <f t="shared" si="8"/>
        <v>0</v>
      </c>
      <c r="AI163" s="113">
        <f t="shared" si="9"/>
        <v>0</v>
      </c>
      <c r="AJ163" s="113">
        <f t="shared" si="10"/>
        <v>0</v>
      </c>
      <c r="AK163" s="59" t="e">
        <f>VLOOKUP($H163,Lists!$B$2:$B$133,1,FALSE)</f>
        <v>#N/A</v>
      </c>
    </row>
    <row r="164" spans="1:37" s="33" customFormat="1" ht="14" x14ac:dyDescent="0.25">
      <c r="A164" s="34">
        <v>125</v>
      </c>
      <c r="B164" s="94" t="str">
        <f t="shared" si="11"/>
        <v/>
      </c>
      <c r="C164" s="120"/>
      <c r="D164" s="109"/>
      <c r="E164" s="83"/>
      <c r="F164" s="86"/>
      <c r="G164" s="86"/>
      <c r="H164" s="83"/>
      <c r="I164" s="84"/>
      <c r="J164" s="86"/>
      <c r="K164" s="85"/>
      <c r="L164" s="86"/>
      <c r="M164" s="85"/>
      <c r="N164" s="85"/>
      <c r="O164" s="85"/>
      <c r="P164" s="85"/>
      <c r="Q164" s="85"/>
      <c r="R164" s="86"/>
      <c r="S164" s="85"/>
      <c r="T164" s="102"/>
      <c r="U164" s="102"/>
      <c r="V164" s="102"/>
      <c r="W164" s="86"/>
      <c r="X164" s="134"/>
      <c r="Y164" s="135"/>
      <c r="Z164" s="86"/>
      <c r="AA164" s="87"/>
      <c r="AF164" s="114">
        <f t="shared" si="6"/>
        <v>0</v>
      </c>
      <c r="AG164" s="113">
        <f t="shared" si="7"/>
        <v>0</v>
      </c>
      <c r="AH164" s="113">
        <f t="shared" si="8"/>
        <v>0</v>
      </c>
      <c r="AI164" s="113">
        <f t="shared" si="9"/>
        <v>0</v>
      </c>
      <c r="AJ164" s="113">
        <f t="shared" si="10"/>
        <v>0</v>
      </c>
      <c r="AK164" s="59" t="e">
        <f>VLOOKUP($H164,Lists!$B$2:$B$133,1,FALSE)</f>
        <v>#N/A</v>
      </c>
    </row>
    <row r="165" spans="1:37" s="33" customFormat="1" ht="14" x14ac:dyDescent="0.25">
      <c r="A165" s="34">
        <v>126</v>
      </c>
      <c r="B165" s="94" t="str">
        <f t="shared" si="11"/>
        <v/>
      </c>
      <c r="C165" s="120"/>
      <c r="D165" s="109"/>
      <c r="E165" s="83"/>
      <c r="F165" s="86"/>
      <c r="G165" s="86"/>
      <c r="H165" s="83"/>
      <c r="I165" s="84"/>
      <c r="J165" s="86"/>
      <c r="K165" s="85"/>
      <c r="L165" s="86"/>
      <c r="M165" s="85"/>
      <c r="N165" s="85"/>
      <c r="O165" s="85"/>
      <c r="P165" s="85"/>
      <c r="Q165" s="85"/>
      <c r="R165" s="86"/>
      <c r="S165" s="85"/>
      <c r="T165" s="102"/>
      <c r="U165" s="102"/>
      <c r="V165" s="102"/>
      <c r="W165" s="86"/>
      <c r="X165" s="134"/>
      <c r="Y165" s="135"/>
      <c r="Z165" s="86"/>
      <c r="AA165" s="87"/>
      <c r="AF165" s="114">
        <f t="shared" si="6"/>
        <v>0</v>
      </c>
      <c r="AG165" s="113">
        <f t="shared" si="7"/>
        <v>0</v>
      </c>
      <c r="AH165" s="113">
        <f t="shared" si="8"/>
        <v>0</v>
      </c>
      <c r="AI165" s="113">
        <f t="shared" si="9"/>
        <v>0</v>
      </c>
      <c r="AJ165" s="113">
        <f t="shared" si="10"/>
        <v>0</v>
      </c>
      <c r="AK165" s="59" t="e">
        <f>VLOOKUP($H165,Lists!$B$2:$B$133,1,FALSE)</f>
        <v>#N/A</v>
      </c>
    </row>
    <row r="166" spans="1:37" s="33" customFormat="1" ht="14" x14ac:dyDescent="0.25">
      <c r="A166" s="34">
        <v>127</v>
      </c>
      <c r="B166" s="94" t="str">
        <f t="shared" si="11"/>
        <v/>
      </c>
      <c r="C166" s="120"/>
      <c r="D166" s="109"/>
      <c r="E166" s="83"/>
      <c r="F166" s="86"/>
      <c r="G166" s="86"/>
      <c r="H166" s="83"/>
      <c r="I166" s="84"/>
      <c r="J166" s="86"/>
      <c r="K166" s="85"/>
      <c r="L166" s="86"/>
      <c r="M166" s="85"/>
      <c r="N166" s="85"/>
      <c r="O166" s="85"/>
      <c r="P166" s="85"/>
      <c r="Q166" s="85"/>
      <c r="R166" s="86"/>
      <c r="S166" s="85"/>
      <c r="T166" s="102"/>
      <c r="U166" s="102"/>
      <c r="V166" s="102"/>
      <c r="W166" s="86"/>
      <c r="X166" s="134"/>
      <c r="Y166" s="135"/>
      <c r="Z166" s="86"/>
      <c r="AA166" s="87"/>
      <c r="AF166" s="114">
        <f t="shared" si="6"/>
        <v>0</v>
      </c>
      <c r="AG166" s="113">
        <f t="shared" si="7"/>
        <v>0</v>
      </c>
      <c r="AH166" s="113">
        <f t="shared" si="8"/>
        <v>0</v>
      </c>
      <c r="AI166" s="113">
        <f t="shared" si="9"/>
        <v>0</v>
      </c>
      <c r="AJ166" s="113">
        <f t="shared" si="10"/>
        <v>0</v>
      </c>
      <c r="AK166" s="59" t="e">
        <f>VLOOKUP($H166,Lists!$B$2:$B$133,1,FALSE)</f>
        <v>#N/A</v>
      </c>
    </row>
    <row r="167" spans="1:37" s="33" customFormat="1" ht="14" x14ac:dyDescent="0.25">
      <c r="A167" s="34">
        <v>128</v>
      </c>
      <c r="B167" s="94" t="str">
        <f t="shared" si="11"/>
        <v/>
      </c>
      <c r="C167" s="120"/>
      <c r="D167" s="109"/>
      <c r="E167" s="83"/>
      <c r="F167" s="86"/>
      <c r="G167" s="86"/>
      <c r="H167" s="83"/>
      <c r="I167" s="84"/>
      <c r="J167" s="86"/>
      <c r="K167" s="85"/>
      <c r="L167" s="86"/>
      <c r="M167" s="85"/>
      <c r="N167" s="85"/>
      <c r="O167" s="85"/>
      <c r="P167" s="85"/>
      <c r="Q167" s="85"/>
      <c r="R167" s="86"/>
      <c r="S167" s="85"/>
      <c r="T167" s="102"/>
      <c r="U167" s="102"/>
      <c r="V167" s="102"/>
      <c r="W167" s="86"/>
      <c r="X167" s="134"/>
      <c r="Y167" s="135"/>
      <c r="Z167" s="86"/>
      <c r="AA167" s="87"/>
      <c r="AF167" s="114">
        <f t="shared" si="6"/>
        <v>0</v>
      </c>
      <c r="AG167" s="113">
        <f t="shared" si="7"/>
        <v>0</v>
      </c>
      <c r="AH167" s="113">
        <f t="shared" si="8"/>
        <v>0</v>
      </c>
      <c r="AI167" s="113">
        <f t="shared" si="9"/>
        <v>0</v>
      </c>
      <c r="AJ167" s="113">
        <f t="shared" si="10"/>
        <v>0</v>
      </c>
      <c r="AK167" s="59" t="e">
        <f>VLOOKUP($H167,Lists!$B$2:$B$133,1,FALSE)</f>
        <v>#N/A</v>
      </c>
    </row>
    <row r="168" spans="1:37" s="33" customFormat="1" ht="14" x14ac:dyDescent="0.25">
      <c r="A168" s="34">
        <v>129</v>
      </c>
      <c r="B168" s="94" t="str">
        <f t="shared" si="11"/>
        <v/>
      </c>
      <c r="C168" s="120"/>
      <c r="D168" s="109"/>
      <c r="E168" s="83"/>
      <c r="F168" s="86"/>
      <c r="G168" s="86"/>
      <c r="H168" s="83"/>
      <c r="I168" s="84"/>
      <c r="J168" s="86"/>
      <c r="K168" s="85"/>
      <c r="L168" s="86"/>
      <c r="M168" s="85"/>
      <c r="N168" s="85"/>
      <c r="O168" s="85"/>
      <c r="P168" s="85"/>
      <c r="Q168" s="85"/>
      <c r="R168" s="86"/>
      <c r="S168" s="85"/>
      <c r="T168" s="102"/>
      <c r="U168" s="102"/>
      <c r="V168" s="102"/>
      <c r="W168" s="86"/>
      <c r="X168" s="134"/>
      <c r="Y168" s="135"/>
      <c r="Z168" s="86"/>
      <c r="AA168" s="87"/>
      <c r="AF168" s="114">
        <f t="shared" ref="AF168:AF231" si="12">K168*I168</f>
        <v>0</v>
      </c>
      <c r="AG168" s="113">
        <f t="shared" ref="AG168:AG231" si="13">M168*I168</f>
        <v>0</v>
      </c>
      <c r="AH168" s="113">
        <f t="shared" ref="AH168:AH231" si="14">O168*I168</f>
        <v>0</v>
      </c>
      <c r="AI168" s="113">
        <f t="shared" ref="AI168:AI231" si="15">Q168*I168</f>
        <v>0</v>
      </c>
      <c r="AJ168" s="113">
        <f t="shared" ref="AJ168:AJ231" si="16">S168*I168</f>
        <v>0</v>
      </c>
      <c r="AK168" s="59" t="e">
        <f>VLOOKUP($H168,Lists!$B$2:$B$133,1,FALSE)</f>
        <v>#N/A</v>
      </c>
    </row>
    <row r="169" spans="1:37" s="33" customFormat="1" ht="14" x14ac:dyDescent="0.25">
      <c r="A169" s="34">
        <v>130</v>
      </c>
      <c r="B169" s="94" t="str">
        <f t="shared" ref="B169:B232" si="17">IF(C169&gt;0,A169,"")</f>
        <v/>
      </c>
      <c r="C169" s="120"/>
      <c r="D169" s="109"/>
      <c r="E169" s="83"/>
      <c r="F169" s="86"/>
      <c r="G169" s="86"/>
      <c r="H169" s="83"/>
      <c r="I169" s="84"/>
      <c r="J169" s="86"/>
      <c r="K169" s="85"/>
      <c r="L169" s="86"/>
      <c r="M169" s="85"/>
      <c r="N169" s="85"/>
      <c r="O169" s="85"/>
      <c r="P169" s="85"/>
      <c r="Q169" s="85"/>
      <c r="R169" s="86"/>
      <c r="S169" s="85"/>
      <c r="T169" s="102"/>
      <c r="U169" s="102"/>
      <c r="V169" s="102"/>
      <c r="W169" s="86"/>
      <c r="X169" s="134"/>
      <c r="Y169" s="135"/>
      <c r="Z169" s="86"/>
      <c r="AA169" s="87"/>
      <c r="AF169" s="114">
        <f t="shared" si="12"/>
        <v>0</v>
      </c>
      <c r="AG169" s="113">
        <f t="shared" si="13"/>
        <v>0</v>
      </c>
      <c r="AH169" s="113">
        <f t="shared" si="14"/>
        <v>0</v>
      </c>
      <c r="AI169" s="113">
        <f t="shared" si="15"/>
        <v>0</v>
      </c>
      <c r="AJ169" s="113">
        <f t="shared" si="16"/>
        <v>0</v>
      </c>
      <c r="AK169" s="59" t="e">
        <f>VLOOKUP($H169,Lists!$B$2:$B$133,1,FALSE)</f>
        <v>#N/A</v>
      </c>
    </row>
    <row r="170" spans="1:37" s="33" customFormat="1" ht="14" x14ac:dyDescent="0.25">
      <c r="A170" s="34">
        <v>131</v>
      </c>
      <c r="B170" s="94" t="str">
        <f t="shared" si="17"/>
        <v/>
      </c>
      <c r="C170" s="120"/>
      <c r="D170" s="109"/>
      <c r="E170" s="83"/>
      <c r="F170" s="86"/>
      <c r="G170" s="86"/>
      <c r="H170" s="83"/>
      <c r="I170" s="84"/>
      <c r="J170" s="86"/>
      <c r="K170" s="85"/>
      <c r="L170" s="86"/>
      <c r="M170" s="85"/>
      <c r="N170" s="85"/>
      <c r="O170" s="85"/>
      <c r="P170" s="85"/>
      <c r="Q170" s="85"/>
      <c r="R170" s="86"/>
      <c r="S170" s="85"/>
      <c r="T170" s="102"/>
      <c r="U170" s="102"/>
      <c r="V170" s="102"/>
      <c r="W170" s="86"/>
      <c r="X170" s="134"/>
      <c r="Y170" s="135"/>
      <c r="Z170" s="86"/>
      <c r="AA170" s="87"/>
      <c r="AF170" s="114">
        <f t="shared" si="12"/>
        <v>0</v>
      </c>
      <c r="AG170" s="113">
        <f t="shared" si="13"/>
        <v>0</v>
      </c>
      <c r="AH170" s="113">
        <f t="shared" si="14"/>
        <v>0</v>
      </c>
      <c r="AI170" s="113">
        <f t="shared" si="15"/>
        <v>0</v>
      </c>
      <c r="AJ170" s="113">
        <f t="shared" si="16"/>
        <v>0</v>
      </c>
      <c r="AK170" s="59" t="e">
        <f>VLOOKUP($H170,Lists!$B$2:$B$133,1,FALSE)</f>
        <v>#N/A</v>
      </c>
    </row>
    <row r="171" spans="1:37" s="33" customFormat="1" ht="14" x14ac:dyDescent="0.25">
      <c r="A171" s="34">
        <v>132</v>
      </c>
      <c r="B171" s="94" t="str">
        <f t="shared" si="17"/>
        <v/>
      </c>
      <c r="C171" s="120"/>
      <c r="D171" s="109"/>
      <c r="E171" s="83"/>
      <c r="F171" s="86"/>
      <c r="G171" s="86"/>
      <c r="H171" s="83"/>
      <c r="I171" s="84"/>
      <c r="J171" s="86"/>
      <c r="K171" s="85"/>
      <c r="L171" s="86"/>
      <c r="M171" s="85"/>
      <c r="N171" s="85"/>
      <c r="O171" s="85"/>
      <c r="P171" s="85"/>
      <c r="Q171" s="85"/>
      <c r="R171" s="86"/>
      <c r="S171" s="85"/>
      <c r="T171" s="102"/>
      <c r="U171" s="102"/>
      <c r="V171" s="102"/>
      <c r="W171" s="86"/>
      <c r="X171" s="134"/>
      <c r="Y171" s="135"/>
      <c r="Z171" s="86"/>
      <c r="AA171" s="87"/>
      <c r="AF171" s="114">
        <f t="shared" si="12"/>
        <v>0</v>
      </c>
      <c r="AG171" s="113">
        <f t="shared" si="13"/>
        <v>0</v>
      </c>
      <c r="AH171" s="113">
        <f t="shared" si="14"/>
        <v>0</v>
      </c>
      <c r="AI171" s="113">
        <f t="shared" si="15"/>
        <v>0</v>
      </c>
      <c r="AJ171" s="113">
        <f t="shared" si="16"/>
        <v>0</v>
      </c>
      <c r="AK171" s="59" t="e">
        <f>VLOOKUP($H171,Lists!$B$2:$B$133,1,FALSE)</f>
        <v>#N/A</v>
      </c>
    </row>
    <row r="172" spans="1:37" s="33" customFormat="1" ht="14" x14ac:dyDescent="0.25">
      <c r="A172" s="34">
        <v>133</v>
      </c>
      <c r="B172" s="94" t="str">
        <f t="shared" si="17"/>
        <v/>
      </c>
      <c r="C172" s="120"/>
      <c r="D172" s="109"/>
      <c r="E172" s="83"/>
      <c r="F172" s="86"/>
      <c r="G172" s="86"/>
      <c r="H172" s="83"/>
      <c r="I172" s="84"/>
      <c r="J172" s="86"/>
      <c r="K172" s="85"/>
      <c r="L172" s="86"/>
      <c r="M172" s="85"/>
      <c r="N172" s="85"/>
      <c r="O172" s="85"/>
      <c r="P172" s="85"/>
      <c r="Q172" s="85"/>
      <c r="R172" s="86"/>
      <c r="S172" s="85"/>
      <c r="T172" s="102"/>
      <c r="U172" s="102"/>
      <c r="V172" s="102"/>
      <c r="W172" s="86"/>
      <c r="X172" s="134"/>
      <c r="Y172" s="135"/>
      <c r="Z172" s="86"/>
      <c r="AA172" s="87"/>
      <c r="AF172" s="114">
        <f t="shared" si="12"/>
        <v>0</v>
      </c>
      <c r="AG172" s="113">
        <f t="shared" si="13"/>
        <v>0</v>
      </c>
      <c r="AH172" s="113">
        <f t="shared" si="14"/>
        <v>0</v>
      </c>
      <c r="AI172" s="113">
        <f t="shared" si="15"/>
        <v>0</v>
      </c>
      <c r="AJ172" s="113">
        <f t="shared" si="16"/>
        <v>0</v>
      </c>
      <c r="AK172" s="59" t="e">
        <f>VLOOKUP($H172,Lists!$B$2:$B$133,1,FALSE)</f>
        <v>#N/A</v>
      </c>
    </row>
    <row r="173" spans="1:37" s="33" customFormat="1" ht="14" x14ac:dyDescent="0.25">
      <c r="A173" s="34">
        <v>134</v>
      </c>
      <c r="B173" s="94" t="str">
        <f t="shared" si="17"/>
        <v/>
      </c>
      <c r="C173" s="120"/>
      <c r="D173" s="109"/>
      <c r="E173" s="83"/>
      <c r="F173" s="86"/>
      <c r="G173" s="86"/>
      <c r="H173" s="83"/>
      <c r="I173" s="84"/>
      <c r="J173" s="86"/>
      <c r="K173" s="85"/>
      <c r="L173" s="86"/>
      <c r="M173" s="85"/>
      <c r="N173" s="85"/>
      <c r="O173" s="85"/>
      <c r="P173" s="85"/>
      <c r="Q173" s="85"/>
      <c r="R173" s="86"/>
      <c r="S173" s="85"/>
      <c r="T173" s="102"/>
      <c r="U173" s="102"/>
      <c r="V173" s="102"/>
      <c r="W173" s="86"/>
      <c r="X173" s="134"/>
      <c r="Y173" s="135"/>
      <c r="Z173" s="86"/>
      <c r="AA173" s="87"/>
      <c r="AF173" s="114">
        <f t="shared" si="12"/>
        <v>0</v>
      </c>
      <c r="AG173" s="113">
        <f t="shared" si="13"/>
        <v>0</v>
      </c>
      <c r="AH173" s="113">
        <f t="shared" si="14"/>
        <v>0</v>
      </c>
      <c r="AI173" s="113">
        <f t="shared" si="15"/>
        <v>0</v>
      </c>
      <c r="AJ173" s="113">
        <f t="shared" si="16"/>
        <v>0</v>
      </c>
      <c r="AK173" s="59" t="e">
        <f>VLOOKUP($H173,Lists!$B$2:$B$133,1,FALSE)</f>
        <v>#N/A</v>
      </c>
    </row>
    <row r="174" spans="1:37" s="33" customFormat="1" ht="14" x14ac:dyDescent="0.25">
      <c r="A174" s="34">
        <v>135</v>
      </c>
      <c r="B174" s="94" t="str">
        <f t="shared" si="17"/>
        <v/>
      </c>
      <c r="C174" s="120"/>
      <c r="D174" s="109"/>
      <c r="E174" s="83"/>
      <c r="F174" s="86"/>
      <c r="G174" s="86"/>
      <c r="H174" s="83"/>
      <c r="I174" s="84"/>
      <c r="J174" s="86"/>
      <c r="K174" s="85"/>
      <c r="L174" s="86"/>
      <c r="M174" s="85"/>
      <c r="N174" s="85"/>
      <c r="O174" s="85"/>
      <c r="P174" s="85"/>
      <c r="Q174" s="85"/>
      <c r="R174" s="86"/>
      <c r="S174" s="85"/>
      <c r="T174" s="102"/>
      <c r="U174" s="102"/>
      <c r="V174" s="102"/>
      <c r="W174" s="86"/>
      <c r="X174" s="134"/>
      <c r="Y174" s="135"/>
      <c r="Z174" s="86"/>
      <c r="AA174" s="87"/>
      <c r="AF174" s="114">
        <f t="shared" si="12"/>
        <v>0</v>
      </c>
      <c r="AG174" s="113">
        <f t="shared" si="13"/>
        <v>0</v>
      </c>
      <c r="AH174" s="113">
        <f t="shared" si="14"/>
        <v>0</v>
      </c>
      <c r="AI174" s="113">
        <f t="shared" si="15"/>
        <v>0</v>
      </c>
      <c r="AJ174" s="113">
        <f t="shared" si="16"/>
        <v>0</v>
      </c>
      <c r="AK174" s="59" t="e">
        <f>VLOOKUP($H174,Lists!$B$2:$B$133,1,FALSE)</f>
        <v>#N/A</v>
      </c>
    </row>
    <row r="175" spans="1:37" s="33" customFormat="1" ht="14" x14ac:dyDescent="0.25">
      <c r="A175" s="34">
        <v>136</v>
      </c>
      <c r="B175" s="94" t="str">
        <f t="shared" si="17"/>
        <v/>
      </c>
      <c r="C175" s="120"/>
      <c r="D175" s="109"/>
      <c r="E175" s="83"/>
      <c r="F175" s="86"/>
      <c r="G175" s="86"/>
      <c r="H175" s="83"/>
      <c r="I175" s="84"/>
      <c r="J175" s="86"/>
      <c r="K175" s="85"/>
      <c r="L175" s="86"/>
      <c r="M175" s="85"/>
      <c r="N175" s="85"/>
      <c r="O175" s="85"/>
      <c r="P175" s="85"/>
      <c r="Q175" s="85"/>
      <c r="R175" s="86"/>
      <c r="S175" s="85"/>
      <c r="T175" s="102"/>
      <c r="U175" s="102"/>
      <c r="V175" s="102"/>
      <c r="W175" s="86"/>
      <c r="X175" s="134"/>
      <c r="Y175" s="135"/>
      <c r="Z175" s="86"/>
      <c r="AA175" s="87"/>
      <c r="AF175" s="114">
        <f t="shared" si="12"/>
        <v>0</v>
      </c>
      <c r="AG175" s="113">
        <f t="shared" si="13"/>
        <v>0</v>
      </c>
      <c r="AH175" s="113">
        <f t="shared" si="14"/>
        <v>0</v>
      </c>
      <c r="AI175" s="113">
        <f t="shared" si="15"/>
        <v>0</v>
      </c>
      <c r="AJ175" s="113">
        <f t="shared" si="16"/>
        <v>0</v>
      </c>
      <c r="AK175" s="59" t="e">
        <f>VLOOKUP($H175,Lists!$B$2:$B$133,1,FALSE)</f>
        <v>#N/A</v>
      </c>
    </row>
    <row r="176" spans="1:37" s="33" customFormat="1" ht="14" x14ac:dyDescent="0.25">
      <c r="A176" s="34">
        <v>137</v>
      </c>
      <c r="B176" s="94" t="str">
        <f t="shared" si="17"/>
        <v/>
      </c>
      <c r="C176" s="120"/>
      <c r="D176" s="109"/>
      <c r="E176" s="83"/>
      <c r="F176" s="86"/>
      <c r="G176" s="86"/>
      <c r="H176" s="83"/>
      <c r="I176" s="84"/>
      <c r="J176" s="86"/>
      <c r="K176" s="85"/>
      <c r="L176" s="86"/>
      <c r="M176" s="85"/>
      <c r="N176" s="85"/>
      <c r="O176" s="85"/>
      <c r="P176" s="85"/>
      <c r="Q176" s="85"/>
      <c r="R176" s="86"/>
      <c r="S176" s="85"/>
      <c r="T176" s="102"/>
      <c r="U176" s="102"/>
      <c r="V176" s="102"/>
      <c r="W176" s="86"/>
      <c r="X176" s="134"/>
      <c r="Y176" s="135"/>
      <c r="Z176" s="86"/>
      <c r="AA176" s="87"/>
      <c r="AF176" s="114">
        <f t="shared" si="12"/>
        <v>0</v>
      </c>
      <c r="AG176" s="113">
        <f t="shared" si="13"/>
        <v>0</v>
      </c>
      <c r="AH176" s="113">
        <f t="shared" si="14"/>
        <v>0</v>
      </c>
      <c r="AI176" s="113">
        <f t="shared" si="15"/>
        <v>0</v>
      </c>
      <c r="AJ176" s="113">
        <f t="shared" si="16"/>
        <v>0</v>
      </c>
      <c r="AK176" s="59" t="e">
        <f>VLOOKUP($H176,Lists!$B$2:$B$133,1,FALSE)</f>
        <v>#N/A</v>
      </c>
    </row>
    <row r="177" spans="1:37" s="33" customFormat="1" ht="14" x14ac:dyDescent="0.25">
      <c r="A177" s="34">
        <v>138</v>
      </c>
      <c r="B177" s="94" t="str">
        <f t="shared" si="17"/>
        <v/>
      </c>
      <c r="C177" s="120"/>
      <c r="D177" s="109"/>
      <c r="E177" s="83"/>
      <c r="F177" s="86"/>
      <c r="G177" s="86"/>
      <c r="H177" s="83"/>
      <c r="I177" s="84"/>
      <c r="J177" s="86"/>
      <c r="K177" s="85"/>
      <c r="L177" s="86"/>
      <c r="M177" s="85"/>
      <c r="N177" s="85"/>
      <c r="O177" s="85"/>
      <c r="P177" s="85"/>
      <c r="Q177" s="85"/>
      <c r="R177" s="86"/>
      <c r="S177" s="85"/>
      <c r="T177" s="102"/>
      <c r="U177" s="102"/>
      <c r="V177" s="102"/>
      <c r="W177" s="86"/>
      <c r="X177" s="134"/>
      <c r="Y177" s="135"/>
      <c r="Z177" s="86"/>
      <c r="AA177" s="87"/>
      <c r="AF177" s="114">
        <f t="shared" si="12"/>
        <v>0</v>
      </c>
      <c r="AG177" s="113">
        <f t="shared" si="13"/>
        <v>0</v>
      </c>
      <c r="AH177" s="113">
        <f t="shared" si="14"/>
        <v>0</v>
      </c>
      <c r="AI177" s="113">
        <f t="shared" si="15"/>
        <v>0</v>
      </c>
      <c r="AJ177" s="113">
        <f t="shared" si="16"/>
        <v>0</v>
      </c>
      <c r="AK177" s="59" t="e">
        <f>VLOOKUP($H177,Lists!$B$2:$B$133,1,FALSE)</f>
        <v>#N/A</v>
      </c>
    </row>
    <row r="178" spans="1:37" s="33" customFormat="1" ht="14" x14ac:dyDescent="0.25">
      <c r="A178" s="34">
        <v>139</v>
      </c>
      <c r="B178" s="94" t="str">
        <f t="shared" si="17"/>
        <v/>
      </c>
      <c r="C178" s="120"/>
      <c r="D178" s="109"/>
      <c r="E178" s="83"/>
      <c r="F178" s="86"/>
      <c r="G178" s="86"/>
      <c r="H178" s="83"/>
      <c r="I178" s="84"/>
      <c r="J178" s="86"/>
      <c r="K178" s="85"/>
      <c r="L178" s="86"/>
      <c r="M178" s="85"/>
      <c r="N178" s="85"/>
      <c r="O178" s="85"/>
      <c r="P178" s="85"/>
      <c r="Q178" s="85"/>
      <c r="R178" s="86"/>
      <c r="S178" s="85"/>
      <c r="T178" s="102"/>
      <c r="U178" s="102"/>
      <c r="V178" s="102"/>
      <c r="W178" s="86"/>
      <c r="X178" s="134"/>
      <c r="Y178" s="135"/>
      <c r="Z178" s="86"/>
      <c r="AA178" s="87"/>
      <c r="AF178" s="114">
        <f t="shared" si="12"/>
        <v>0</v>
      </c>
      <c r="AG178" s="113">
        <f t="shared" si="13"/>
        <v>0</v>
      </c>
      <c r="AH178" s="113">
        <f t="shared" si="14"/>
        <v>0</v>
      </c>
      <c r="AI178" s="113">
        <f t="shared" si="15"/>
        <v>0</v>
      </c>
      <c r="AJ178" s="113">
        <f t="shared" si="16"/>
        <v>0</v>
      </c>
      <c r="AK178" s="59" t="e">
        <f>VLOOKUP($H178,Lists!$B$2:$B$133,1,FALSE)</f>
        <v>#N/A</v>
      </c>
    </row>
    <row r="179" spans="1:37" s="33" customFormat="1" ht="14" x14ac:dyDescent="0.25">
      <c r="A179" s="34">
        <v>140</v>
      </c>
      <c r="B179" s="94" t="str">
        <f t="shared" si="17"/>
        <v/>
      </c>
      <c r="C179" s="120"/>
      <c r="D179" s="109"/>
      <c r="E179" s="83"/>
      <c r="F179" s="86"/>
      <c r="G179" s="86"/>
      <c r="H179" s="83"/>
      <c r="I179" s="84"/>
      <c r="J179" s="86"/>
      <c r="K179" s="85"/>
      <c r="L179" s="86"/>
      <c r="M179" s="85"/>
      <c r="N179" s="85"/>
      <c r="O179" s="85"/>
      <c r="P179" s="85"/>
      <c r="Q179" s="85"/>
      <c r="R179" s="86"/>
      <c r="S179" s="85"/>
      <c r="T179" s="102"/>
      <c r="U179" s="102"/>
      <c r="V179" s="102"/>
      <c r="W179" s="86"/>
      <c r="X179" s="134"/>
      <c r="Y179" s="135"/>
      <c r="Z179" s="86"/>
      <c r="AA179" s="87"/>
      <c r="AF179" s="114">
        <f t="shared" si="12"/>
        <v>0</v>
      </c>
      <c r="AG179" s="113">
        <f t="shared" si="13"/>
        <v>0</v>
      </c>
      <c r="AH179" s="113">
        <f t="shared" si="14"/>
        <v>0</v>
      </c>
      <c r="AI179" s="113">
        <f t="shared" si="15"/>
        <v>0</v>
      </c>
      <c r="AJ179" s="113">
        <f t="shared" si="16"/>
        <v>0</v>
      </c>
      <c r="AK179" s="59" t="e">
        <f>VLOOKUP($H179,Lists!$B$2:$B$133,1,FALSE)</f>
        <v>#N/A</v>
      </c>
    </row>
    <row r="180" spans="1:37" s="33" customFormat="1" ht="14" x14ac:dyDescent="0.25">
      <c r="A180" s="34">
        <v>141</v>
      </c>
      <c r="B180" s="94" t="str">
        <f t="shared" si="17"/>
        <v/>
      </c>
      <c r="C180" s="120"/>
      <c r="D180" s="109"/>
      <c r="E180" s="83"/>
      <c r="F180" s="86"/>
      <c r="G180" s="86"/>
      <c r="H180" s="83"/>
      <c r="I180" s="84"/>
      <c r="J180" s="86"/>
      <c r="K180" s="85"/>
      <c r="L180" s="86"/>
      <c r="M180" s="85"/>
      <c r="N180" s="85"/>
      <c r="O180" s="85"/>
      <c r="P180" s="85"/>
      <c r="Q180" s="85"/>
      <c r="R180" s="86"/>
      <c r="S180" s="85"/>
      <c r="T180" s="102"/>
      <c r="U180" s="102"/>
      <c r="V180" s="102"/>
      <c r="W180" s="86"/>
      <c r="X180" s="134"/>
      <c r="Y180" s="135"/>
      <c r="Z180" s="86"/>
      <c r="AA180" s="87"/>
      <c r="AF180" s="114">
        <f t="shared" si="12"/>
        <v>0</v>
      </c>
      <c r="AG180" s="113">
        <f t="shared" si="13"/>
        <v>0</v>
      </c>
      <c r="AH180" s="113">
        <f t="shared" si="14"/>
        <v>0</v>
      </c>
      <c r="AI180" s="113">
        <f t="shared" si="15"/>
        <v>0</v>
      </c>
      <c r="AJ180" s="113">
        <f t="shared" si="16"/>
        <v>0</v>
      </c>
      <c r="AK180" s="59" t="e">
        <f>VLOOKUP($H180,Lists!$B$2:$B$133,1,FALSE)</f>
        <v>#N/A</v>
      </c>
    </row>
    <row r="181" spans="1:37" s="33" customFormat="1" ht="14" x14ac:dyDescent="0.25">
      <c r="A181" s="34">
        <v>142</v>
      </c>
      <c r="B181" s="94" t="str">
        <f t="shared" si="17"/>
        <v/>
      </c>
      <c r="C181" s="120"/>
      <c r="D181" s="109"/>
      <c r="E181" s="83"/>
      <c r="F181" s="86"/>
      <c r="G181" s="86"/>
      <c r="H181" s="83"/>
      <c r="I181" s="84"/>
      <c r="J181" s="86"/>
      <c r="K181" s="85"/>
      <c r="L181" s="86"/>
      <c r="M181" s="85"/>
      <c r="N181" s="85"/>
      <c r="O181" s="85"/>
      <c r="P181" s="85"/>
      <c r="Q181" s="85"/>
      <c r="R181" s="86"/>
      <c r="S181" s="85"/>
      <c r="T181" s="102"/>
      <c r="U181" s="102"/>
      <c r="V181" s="102"/>
      <c r="W181" s="86"/>
      <c r="X181" s="134"/>
      <c r="Y181" s="135"/>
      <c r="Z181" s="86"/>
      <c r="AA181" s="87"/>
      <c r="AF181" s="114">
        <f t="shared" si="12"/>
        <v>0</v>
      </c>
      <c r="AG181" s="113">
        <f t="shared" si="13"/>
        <v>0</v>
      </c>
      <c r="AH181" s="113">
        <f t="shared" si="14"/>
        <v>0</v>
      </c>
      <c r="AI181" s="113">
        <f t="shared" si="15"/>
        <v>0</v>
      </c>
      <c r="AJ181" s="113">
        <f t="shared" si="16"/>
        <v>0</v>
      </c>
      <c r="AK181" s="59" t="e">
        <f>VLOOKUP($H181,Lists!$B$2:$B$133,1,FALSE)</f>
        <v>#N/A</v>
      </c>
    </row>
    <row r="182" spans="1:37" s="33" customFormat="1" ht="14" x14ac:dyDescent="0.25">
      <c r="A182" s="34">
        <v>143</v>
      </c>
      <c r="B182" s="94" t="str">
        <f t="shared" si="17"/>
        <v/>
      </c>
      <c r="C182" s="120"/>
      <c r="D182" s="109"/>
      <c r="E182" s="83"/>
      <c r="F182" s="86"/>
      <c r="G182" s="86"/>
      <c r="H182" s="83"/>
      <c r="I182" s="84"/>
      <c r="J182" s="86"/>
      <c r="K182" s="85"/>
      <c r="L182" s="86"/>
      <c r="M182" s="85"/>
      <c r="N182" s="85"/>
      <c r="O182" s="85"/>
      <c r="P182" s="85"/>
      <c r="Q182" s="85"/>
      <c r="R182" s="86"/>
      <c r="S182" s="85"/>
      <c r="T182" s="102"/>
      <c r="U182" s="102"/>
      <c r="V182" s="102"/>
      <c r="W182" s="86"/>
      <c r="X182" s="134"/>
      <c r="Y182" s="135"/>
      <c r="Z182" s="86"/>
      <c r="AA182" s="87"/>
      <c r="AF182" s="114">
        <f t="shared" si="12"/>
        <v>0</v>
      </c>
      <c r="AG182" s="113">
        <f t="shared" si="13"/>
        <v>0</v>
      </c>
      <c r="AH182" s="113">
        <f t="shared" si="14"/>
        <v>0</v>
      </c>
      <c r="AI182" s="113">
        <f t="shared" si="15"/>
        <v>0</v>
      </c>
      <c r="AJ182" s="113">
        <f t="shared" si="16"/>
        <v>0</v>
      </c>
      <c r="AK182" s="59" t="e">
        <f>VLOOKUP($H182,Lists!$B$2:$B$133,1,FALSE)</f>
        <v>#N/A</v>
      </c>
    </row>
    <row r="183" spans="1:37" s="33" customFormat="1" ht="14" x14ac:dyDescent="0.25">
      <c r="A183" s="34">
        <v>144</v>
      </c>
      <c r="B183" s="94" t="str">
        <f t="shared" si="17"/>
        <v/>
      </c>
      <c r="C183" s="120"/>
      <c r="D183" s="109"/>
      <c r="E183" s="83"/>
      <c r="F183" s="86"/>
      <c r="G183" s="86"/>
      <c r="H183" s="83"/>
      <c r="I183" s="84"/>
      <c r="J183" s="86"/>
      <c r="K183" s="85"/>
      <c r="L183" s="86"/>
      <c r="M183" s="85"/>
      <c r="N183" s="85"/>
      <c r="O183" s="85"/>
      <c r="P183" s="85"/>
      <c r="Q183" s="85"/>
      <c r="R183" s="86"/>
      <c r="S183" s="85"/>
      <c r="T183" s="102"/>
      <c r="U183" s="102"/>
      <c r="V183" s="102"/>
      <c r="W183" s="86"/>
      <c r="X183" s="134"/>
      <c r="Y183" s="135"/>
      <c r="Z183" s="86"/>
      <c r="AA183" s="87"/>
      <c r="AF183" s="114">
        <f t="shared" si="12"/>
        <v>0</v>
      </c>
      <c r="AG183" s="113">
        <f t="shared" si="13"/>
        <v>0</v>
      </c>
      <c r="AH183" s="113">
        <f t="shared" si="14"/>
        <v>0</v>
      </c>
      <c r="AI183" s="113">
        <f t="shared" si="15"/>
        <v>0</v>
      </c>
      <c r="AJ183" s="113">
        <f t="shared" si="16"/>
        <v>0</v>
      </c>
      <c r="AK183" s="59" t="e">
        <f>VLOOKUP($H183,Lists!$B$2:$B$133,1,FALSE)</f>
        <v>#N/A</v>
      </c>
    </row>
    <row r="184" spans="1:37" s="33" customFormat="1" ht="14" x14ac:dyDescent="0.25">
      <c r="A184" s="34">
        <v>145</v>
      </c>
      <c r="B184" s="94" t="str">
        <f t="shared" si="17"/>
        <v/>
      </c>
      <c r="C184" s="120"/>
      <c r="D184" s="109"/>
      <c r="E184" s="83"/>
      <c r="F184" s="86"/>
      <c r="G184" s="86"/>
      <c r="H184" s="83"/>
      <c r="I184" s="84"/>
      <c r="J184" s="86"/>
      <c r="K184" s="85"/>
      <c r="L184" s="86"/>
      <c r="M184" s="85"/>
      <c r="N184" s="85"/>
      <c r="O184" s="85"/>
      <c r="P184" s="85"/>
      <c r="Q184" s="85"/>
      <c r="R184" s="86"/>
      <c r="S184" s="85"/>
      <c r="T184" s="102"/>
      <c r="U184" s="102"/>
      <c r="V184" s="102"/>
      <c r="W184" s="86"/>
      <c r="X184" s="134"/>
      <c r="Y184" s="135"/>
      <c r="Z184" s="86"/>
      <c r="AA184" s="87"/>
      <c r="AF184" s="114">
        <f t="shared" si="12"/>
        <v>0</v>
      </c>
      <c r="AG184" s="113">
        <f t="shared" si="13"/>
        <v>0</v>
      </c>
      <c r="AH184" s="113">
        <f t="shared" si="14"/>
        <v>0</v>
      </c>
      <c r="AI184" s="113">
        <f t="shared" si="15"/>
        <v>0</v>
      </c>
      <c r="AJ184" s="113">
        <f t="shared" si="16"/>
        <v>0</v>
      </c>
      <c r="AK184" s="59" t="e">
        <f>VLOOKUP($H184,Lists!$B$2:$B$133,1,FALSE)</f>
        <v>#N/A</v>
      </c>
    </row>
    <row r="185" spans="1:37" s="33" customFormat="1" ht="14" x14ac:dyDescent="0.25">
      <c r="A185" s="34">
        <v>146</v>
      </c>
      <c r="B185" s="94" t="str">
        <f t="shared" si="17"/>
        <v/>
      </c>
      <c r="C185" s="120"/>
      <c r="D185" s="109"/>
      <c r="E185" s="83"/>
      <c r="F185" s="86"/>
      <c r="G185" s="86"/>
      <c r="H185" s="83"/>
      <c r="I185" s="84"/>
      <c r="J185" s="86"/>
      <c r="K185" s="85"/>
      <c r="L185" s="86"/>
      <c r="M185" s="85"/>
      <c r="N185" s="85"/>
      <c r="O185" s="85"/>
      <c r="P185" s="85"/>
      <c r="Q185" s="85"/>
      <c r="R185" s="86"/>
      <c r="S185" s="85"/>
      <c r="T185" s="102"/>
      <c r="U185" s="102"/>
      <c r="V185" s="102"/>
      <c r="W185" s="86"/>
      <c r="X185" s="134"/>
      <c r="Y185" s="135"/>
      <c r="Z185" s="86"/>
      <c r="AA185" s="87"/>
      <c r="AF185" s="114">
        <f t="shared" si="12"/>
        <v>0</v>
      </c>
      <c r="AG185" s="113">
        <f t="shared" si="13"/>
        <v>0</v>
      </c>
      <c r="AH185" s="113">
        <f t="shared" si="14"/>
        <v>0</v>
      </c>
      <c r="AI185" s="113">
        <f t="shared" si="15"/>
        <v>0</v>
      </c>
      <c r="AJ185" s="113">
        <f t="shared" si="16"/>
        <v>0</v>
      </c>
      <c r="AK185" s="59" t="e">
        <f>VLOOKUP($H185,Lists!$B$2:$B$133,1,FALSE)</f>
        <v>#N/A</v>
      </c>
    </row>
    <row r="186" spans="1:37" s="33" customFormat="1" ht="14" x14ac:dyDescent="0.25">
      <c r="A186" s="34">
        <v>147</v>
      </c>
      <c r="B186" s="94" t="str">
        <f t="shared" si="17"/>
        <v/>
      </c>
      <c r="C186" s="120"/>
      <c r="D186" s="109"/>
      <c r="E186" s="83"/>
      <c r="F186" s="86"/>
      <c r="G186" s="86"/>
      <c r="H186" s="83"/>
      <c r="I186" s="84"/>
      <c r="J186" s="86"/>
      <c r="K186" s="85"/>
      <c r="L186" s="86"/>
      <c r="M186" s="85"/>
      <c r="N186" s="85"/>
      <c r="O186" s="85"/>
      <c r="P186" s="85"/>
      <c r="Q186" s="85"/>
      <c r="R186" s="86"/>
      <c r="S186" s="85"/>
      <c r="T186" s="102"/>
      <c r="U186" s="102"/>
      <c r="V186" s="102"/>
      <c r="W186" s="86"/>
      <c r="X186" s="134"/>
      <c r="Y186" s="135"/>
      <c r="Z186" s="86"/>
      <c r="AA186" s="87"/>
      <c r="AF186" s="114">
        <f t="shared" si="12"/>
        <v>0</v>
      </c>
      <c r="AG186" s="113">
        <f t="shared" si="13"/>
        <v>0</v>
      </c>
      <c r="AH186" s="113">
        <f t="shared" si="14"/>
        <v>0</v>
      </c>
      <c r="AI186" s="113">
        <f t="shared" si="15"/>
        <v>0</v>
      </c>
      <c r="AJ186" s="113">
        <f t="shared" si="16"/>
        <v>0</v>
      </c>
      <c r="AK186" s="59" t="e">
        <f>VLOOKUP($H186,Lists!$B$2:$B$133,1,FALSE)</f>
        <v>#N/A</v>
      </c>
    </row>
    <row r="187" spans="1:37" s="33" customFormat="1" ht="14" x14ac:dyDescent="0.25">
      <c r="A187" s="34">
        <v>148</v>
      </c>
      <c r="B187" s="94" t="str">
        <f t="shared" si="17"/>
        <v/>
      </c>
      <c r="C187" s="120"/>
      <c r="D187" s="109"/>
      <c r="E187" s="83"/>
      <c r="F187" s="86"/>
      <c r="G187" s="86"/>
      <c r="H187" s="83"/>
      <c r="I187" s="84"/>
      <c r="J187" s="86"/>
      <c r="K187" s="85"/>
      <c r="L187" s="86"/>
      <c r="M187" s="85"/>
      <c r="N187" s="85"/>
      <c r="O187" s="85"/>
      <c r="P187" s="85"/>
      <c r="Q187" s="85"/>
      <c r="R187" s="86"/>
      <c r="S187" s="85"/>
      <c r="T187" s="102"/>
      <c r="U187" s="102"/>
      <c r="V187" s="102"/>
      <c r="W187" s="86"/>
      <c r="X187" s="134"/>
      <c r="Y187" s="135"/>
      <c r="Z187" s="86"/>
      <c r="AA187" s="87"/>
      <c r="AF187" s="114">
        <f t="shared" si="12"/>
        <v>0</v>
      </c>
      <c r="AG187" s="113">
        <f t="shared" si="13"/>
        <v>0</v>
      </c>
      <c r="AH187" s="113">
        <f t="shared" si="14"/>
        <v>0</v>
      </c>
      <c r="AI187" s="113">
        <f t="shared" si="15"/>
        <v>0</v>
      </c>
      <c r="AJ187" s="113">
        <f t="shared" si="16"/>
        <v>0</v>
      </c>
      <c r="AK187" s="59" t="e">
        <f>VLOOKUP($H187,Lists!$B$2:$B$133,1,FALSE)</f>
        <v>#N/A</v>
      </c>
    </row>
    <row r="188" spans="1:37" s="33" customFormat="1" ht="14" x14ac:dyDescent="0.25">
      <c r="A188" s="34">
        <v>149</v>
      </c>
      <c r="B188" s="94" t="str">
        <f t="shared" si="17"/>
        <v/>
      </c>
      <c r="C188" s="120"/>
      <c r="D188" s="109"/>
      <c r="E188" s="83"/>
      <c r="F188" s="86"/>
      <c r="G188" s="86"/>
      <c r="H188" s="83"/>
      <c r="I188" s="84"/>
      <c r="J188" s="86"/>
      <c r="K188" s="85"/>
      <c r="L188" s="86"/>
      <c r="M188" s="85"/>
      <c r="N188" s="85"/>
      <c r="O188" s="85"/>
      <c r="P188" s="85"/>
      <c r="Q188" s="85"/>
      <c r="R188" s="86"/>
      <c r="S188" s="85"/>
      <c r="T188" s="102"/>
      <c r="U188" s="102"/>
      <c r="V188" s="102"/>
      <c r="W188" s="86"/>
      <c r="X188" s="134"/>
      <c r="Y188" s="135"/>
      <c r="Z188" s="86"/>
      <c r="AA188" s="87"/>
      <c r="AF188" s="114">
        <f t="shared" si="12"/>
        <v>0</v>
      </c>
      <c r="AG188" s="113">
        <f t="shared" si="13"/>
        <v>0</v>
      </c>
      <c r="AH188" s="113">
        <f t="shared" si="14"/>
        <v>0</v>
      </c>
      <c r="AI188" s="113">
        <f t="shared" si="15"/>
        <v>0</v>
      </c>
      <c r="AJ188" s="113">
        <f t="shared" si="16"/>
        <v>0</v>
      </c>
      <c r="AK188" s="59" t="e">
        <f>VLOOKUP($H188,Lists!$B$2:$B$133,1,FALSE)</f>
        <v>#N/A</v>
      </c>
    </row>
    <row r="189" spans="1:37" s="33" customFormat="1" ht="14" x14ac:dyDescent="0.25">
      <c r="A189" s="34">
        <v>150</v>
      </c>
      <c r="B189" s="94" t="str">
        <f t="shared" si="17"/>
        <v/>
      </c>
      <c r="C189" s="120"/>
      <c r="D189" s="109"/>
      <c r="E189" s="83"/>
      <c r="F189" s="86"/>
      <c r="G189" s="86"/>
      <c r="H189" s="83"/>
      <c r="I189" s="84"/>
      <c r="J189" s="86"/>
      <c r="K189" s="85"/>
      <c r="L189" s="86"/>
      <c r="M189" s="85"/>
      <c r="N189" s="85"/>
      <c r="O189" s="85"/>
      <c r="P189" s="85"/>
      <c r="Q189" s="85"/>
      <c r="R189" s="86"/>
      <c r="S189" s="85"/>
      <c r="T189" s="102"/>
      <c r="U189" s="102"/>
      <c r="V189" s="102"/>
      <c r="W189" s="86"/>
      <c r="X189" s="134"/>
      <c r="Y189" s="135"/>
      <c r="Z189" s="86"/>
      <c r="AA189" s="87"/>
      <c r="AF189" s="114">
        <f t="shared" si="12"/>
        <v>0</v>
      </c>
      <c r="AG189" s="113">
        <f t="shared" si="13"/>
        <v>0</v>
      </c>
      <c r="AH189" s="113">
        <f t="shared" si="14"/>
        <v>0</v>
      </c>
      <c r="AI189" s="113">
        <f t="shared" si="15"/>
        <v>0</v>
      </c>
      <c r="AJ189" s="113">
        <f t="shared" si="16"/>
        <v>0</v>
      </c>
      <c r="AK189" s="59" t="e">
        <f>VLOOKUP($H189,Lists!$B$2:$B$133,1,FALSE)</f>
        <v>#N/A</v>
      </c>
    </row>
    <row r="190" spans="1:37" s="33" customFormat="1" ht="14" x14ac:dyDescent="0.25">
      <c r="A190" s="34">
        <v>151</v>
      </c>
      <c r="B190" s="94" t="str">
        <f t="shared" si="17"/>
        <v/>
      </c>
      <c r="C190" s="120"/>
      <c r="D190" s="109"/>
      <c r="E190" s="83"/>
      <c r="F190" s="86"/>
      <c r="G190" s="86"/>
      <c r="H190" s="83"/>
      <c r="I190" s="84"/>
      <c r="J190" s="86"/>
      <c r="K190" s="85"/>
      <c r="L190" s="86"/>
      <c r="M190" s="85"/>
      <c r="N190" s="85"/>
      <c r="O190" s="85"/>
      <c r="P190" s="85"/>
      <c r="Q190" s="85"/>
      <c r="R190" s="86"/>
      <c r="S190" s="85"/>
      <c r="T190" s="102"/>
      <c r="U190" s="102"/>
      <c r="V190" s="102"/>
      <c r="W190" s="86"/>
      <c r="X190" s="134"/>
      <c r="Y190" s="135"/>
      <c r="Z190" s="86"/>
      <c r="AA190" s="87"/>
      <c r="AF190" s="114">
        <f t="shared" si="12"/>
        <v>0</v>
      </c>
      <c r="AG190" s="113">
        <f t="shared" si="13"/>
        <v>0</v>
      </c>
      <c r="AH190" s="113">
        <f t="shared" si="14"/>
        <v>0</v>
      </c>
      <c r="AI190" s="113">
        <f t="shared" si="15"/>
        <v>0</v>
      </c>
      <c r="AJ190" s="113">
        <f t="shared" si="16"/>
        <v>0</v>
      </c>
      <c r="AK190" s="59" t="e">
        <f>VLOOKUP($H190,Lists!$B$2:$B$133,1,FALSE)</f>
        <v>#N/A</v>
      </c>
    </row>
    <row r="191" spans="1:37" s="33" customFormat="1" ht="14" x14ac:dyDescent="0.25">
      <c r="A191" s="34">
        <v>152</v>
      </c>
      <c r="B191" s="94" t="str">
        <f t="shared" si="17"/>
        <v/>
      </c>
      <c r="C191" s="120"/>
      <c r="D191" s="109"/>
      <c r="E191" s="83"/>
      <c r="F191" s="86"/>
      <c r="G191" s="86"/>
      <c r="H191" s="83"/>
      <c r="I191" s="84"/>
      <c r="J191" s="86"/>
      <c r="K191" s="85"/>
      <c r="L191" s="86"/>
      <c r="M191" s="85"/>
      <c r="N191" s="85"/>
      <c r="O191" s="85"/>
      <c r="P191" s="85"/>
      <c r="Q191" s="85"/>
      <c r="R191" s="86"/>
      <c r="S191" s="85"/>
      <c r="T191" s="102"/>
      <c r="U191" s="102"/>
      <c r="V191" s="102"/>
      <c r="W191" s="86"/>
      <c r="X191" s="134"/>
      <c r="Y191" s="135"/>
      <c r="Z191" s="86"/>
      <c r="AA191" s="87"/>
      <c r="AF191" s="114">
        <f t="shared" si="12"/>
        <v>0</v>
      </c>
      <c r="AG191" s="113">
        <f t="shared" si="13"/>
        <v>0</v>
      </c>
      <c r="AH191" s="113">
        <f t="shared" si="14"/>
        <v>0</v>
      </c>
      <c r="AI191" s="113">
        <f t="shared" si="15"/>
        <v>0</v>
      </c>
      <c r="AJ191" s="113">
        <f t="shared" si="16"/>
        <v>0</v>
      </c>
      <c r="AK191" s="59" t="e">
        <f>VLOOKUP($H191,Lists!$B$2:$B$133,1,FALSE)</f>
        <v>#N/A</v>
      </c>
    </row>
    <row r="192" spans="1:37" s="33" customFormat="1" ht="14" x14ac:dyDescent="0.25">
      <c r="A192" s="34">
        <v>153</v>
      </c>
      <c r="B192" s="94" t="str">
        <f t="shared" si="17"/>
        <v/>
      </c>
      <c r="C192" s="120"/>
      <c r="D192" s="109"/>
      <c r="E192" s="83"/>
      <c r="F192" s="86"/>
      <c r="G192" s="86"/>
      <c r="H192" s="83"/>
      <c r="I192" s="84"/>
      <c r="J192" s="86"/>
      <c r="K192" s="85"/>
      <c r="L192" s="86"/>
      <c r="M192" s="85"/>
      <c r="N192" s="85"/>
      <c r="O192" s="85"/>
      <c r="P192" s="85"/>
      <c r="Q192" s="85"/>
      <c r="R192" s="86"/>
      <c r="S192" s="85"/>
      <c r="T192" s="102"/>
      <c r="U192" s="102"/>
      <c r="V192" s="102"/>
      <c r="W192" s="86"/>
      <c r="X192" s="134"/>
      <c r="Y192" s="135"/>
      <c r="Z192" s="86"/>
      <c r="AA192" s="87"/>
      <c r="AF192" s="114">
        <f t="shared" si="12"/>
        <v>0</v>
      </c>
      <c r="AG192" s="113">
        <f t="shared" si="13"/>
        <v>0</v>
      </c>
      <c r="AH192" s="113">
        <f t="shared" si="14"/>
        <v>0</v>
      </c>
      <c r="AI192" s="113">
        <f t="shared" si="15"/>
        <v>0</v>
      </c>
      <c r="AJ192" s="113">
        <f t="shared" si="16"/>
        <v>0</v>
      </c>
      <c r="AK192" s="59" t="e">
        <f>VLOOKUP($H192,Lists!$B$2:$B$133,1,FALSE)</f>
        <v>#N/A</v>
      </c>
    </row>
    <row r="193" spans="1:37" s="33" customFormat="1" ht="14" x14ac:dyDescent="0.25">
      <c r="A193" s="34">
        <v>154</v>
      </c>
      <c r="B193" s="94" t="str">
        <f t="shared" si="17"/>
        <v/>
      </c>
      <c r="C193" s="120"/>
      <c r="D193" s="109"/>
      <c r="E193" s="83"/>
      <c r="F193" s="86"/>
      <c r="G193" s="86"/>
      <c r="H193" s="83"/>
      <c r="I193" s="84"/>
      <c r="J193" s="86"/>
      <c r="K193" s="85"/>
      <c r="L193" s="86"/>
      <c r="M193" s="85"/>
      <c r="N193" s="85"/>
      <c r="O193" s="85"/>
      <c r="P193" s="85"/>
      <c r="Q193" s="85"/>
      <c r="R193" s="86"/>
      <c r="S193" s="85"/>
      <c r="T193" s="102"/>
      <c r="U193" s="102"/>
      <c r="V193" s="102"/>
      <c r="W193" s="86"/>
      <c r="X193" s="134"/>
      <c r="Y193" s="135"/>
      <c r="Z193" s="86"/>
      <c r="AA193" s="87"/>
      <c r="AF193" s="114">
        <f t="shared" si="12"/>
        <v>0</v>
      </c>
      <c r="AG193" s="113">
        <f t="shared" si="13"/>
        <v>0</v>
      </c>
      <c r="AH193" s="113">
        <f t="shared" si="14"/>
        <v>0</v>
      </c>
      <c r="AI193" s="113">
        <f t="shared" si="15"/>
        <v>0</v>
      </c>
      <c r="AJ193" s="113">
        <f t="shared" si="16"/>
        <v>0</v>
      </c>
      <c r="AK193" s="59" t="e">
        <f>VLOOKUP($H193,Lists!$B$2:$B$133,1,FALSE)</f>
        <v>#N/A</v>
      </c>
    </row>
    <row r="194" spans="1:37" s="33" customFormat="1" ht="14" x14ac:dyDescent="0.25">
      <c r="A194" s="34">
        <v>155</v>
      </c>
      <c r="B194" s="94" t="str">
        <f t="shared" si="17"/>
        <v/>
      </c>
      <c r="C194" s="120"/>
      <c r="D194" s="109"/>
      <c r="E194" s="83"/>
      <c r="F194" s="86"/>
      <c r="G194" s="86"/>
      <c r="H194" s="83"/>
      <c r="I194" s="84"/>
      <c r="J194" s="86"/>
      <c r="K194" s="85"/>
      <c r="L194" s="86"/>
      <c r="M194" s="85"/>
      <c r="N194" s="85"/>
      <c r="O194" s="85"/>
      <c r="P194" s="85"/>
      <c r="Q194" s="85"/>
      <c r="R194" s="86"/>
      <c r="S194" s="85"/>
      <c r="T194" s="102"/>
      <c r="U194" s="102"/>
      <c r="V194" s="102"/>
      <c r="W194" s="86"/>
      <c r="X194" s="134"/>
      <c r="Y194" s="135"/>
      <c r="Z194" s="86"/>
      <c r="AA194" s="87"/>
      <c r="AF194" s="114">
        <f t="shared" si="12"/>
        <v>0</v>
      </c>
      <c r="AG194" s="113">
        <f t="shared" si="13"/>
        <v>0</v>
      </c>
      <c r="AH194" s="113">
        <f t="shared" si="14"/>
        <v>0</v>
      </c>
      <c r="AI194" s="113">
        <f t="shared" si="15"/>
        <v>0</v>
      </c>
      <c r="AJ194" s="113">
        <f t="shared" si="16"/>
        <v>0</v>
      </c>
      <c r="AK194" s="59" t="e">
        <f>VLOOKUP($H194,Lists!$B$2:$B$133,1,FALSE)</f>
        <v>#N/A</v>
      </c>
    </row>
    <row r="195" spans="1:37" s="33" customFormat="1" ht="14" x14ac:dyDescent="0.25">
      <c r="A195" s="34">
        <v>156</v>
      </c>
      <c r="B195" s="94" t="str">
        <f t="shared" si="17"/>
        <v/>
      </c>
      <c r="C195" s="120"/>
      <c r="D195" s="109"/>
      <c r="E195" s="83"/>
      <c r="F195" s="86"/>
      <c r="G195" s="86"/>
      <c r="H195" s="83"/>
      <c r="I195" s="84"/>
      <c r="J195" s="86"/>
      <c r="K195" s="85"/>
      <c r="L195" s="86"/>
      <c r="M195" s="85"/>
      <c r="N195" s="85"/>
      <c r="O195" s="85"/>
      <c r="P195" s="85"/>
      <c r="Q195" s="85"/>
      <c r="R195" s="86"/>
      <c r="S195" s="85"/>
      <c r="T195" s="102"/>
      <c r="U195" s="102"/>
      <c r="V195" s="102"/>
      <c r="W195" s="86"/>
      <c r="X195" s="134"/>
      <c r="Y195" s="135"/>
      <c r="Z195" s="86"/>
      <c r="AA195" s="87"/>
      <c r="AF195" s="114">
        <f t="shared" si="12"/>
        <v>0</v>
      </c>
      <c r="AG195" s="113">
        <f t="shared" si="13"/>
        <v>0</v>
      </c>
      <c r="AH195" s="113">
        <f t="shared" si="14"/>
        <v>0</v>
      </c>
      <c r="AI195" s="113">
        <f t="shared" si="15"/>
        <v>0</v>
      </c>
      <c r="AJ195" s="113">
        <f t="shared" si="16"/>
        <v>0</v>
      </c>
      <c r="AK195" s="59" t="e">
        <f>VLOOKUP($H195,Lists!$B$2:$B$133,1,FALSE)</f>
        <v>#N/A</v>
      </c>
    </row>
    <row r="196" spans="1:37" s="33" customFormat="1" ht="14" x14ac:dyDescent="0.25">
      <c r="A196" s="34">
        <v>157</v>
      </c>
      <c r="B196" s="94" t="str">
        <f t="shared" si="17"/>
        <v/>
      </c>
      <c r="C196" s="120"/>
      <c r="D196" s="109"/>
      <c r="E196" s="83"/>
      <c r="F196" s="86"/>
      <c r="G196" s="86"/>
      <c r="H196" s="83"/>
      <c r="I196" s="84"/>
      <c r="J196" s="86"/>
      <c r="K196" s="85"/>
      <c r="L196" s="86"/>
      <c r="M196" s="85"/>
      <c r="N196" s="85"/>
      <c r="O196" s="85"/>
      <c r="P196" s="85"/>
      <c r="Q196" s="85"/>
      <c r="R196" s="86"/>
      <c r="S196" s="85"/>
      <c r="T196" s="102"/>
      <c r="U196" s="102"/>
      <c r="V196" s="102"/>
      <c r="W196" s="86"/>
      <c r="X196" s="134"/>
      <c r="Y196" s="135"/>
      <c r="Z196" s="86"/>
      <c r="AA196" s="87"/>
      <c r="AF196" s="114">
        <f t="shared" si="12"/>
        <v>0</v>
      </c>
      <c r="AG196" s="113">
        <f t="shared" si="13"/>
        <v>0</v>
      </c>
      <c r="AH196" s="113">
        <f t="shared" si="14"/>
        <v>0</v>
      </c>
      <c r="AI196" s="113">
        <f t="shared" si="15"/>
        <v>0</v>
      </c>
      <c r="AJ196" s="113">
        <f t="shared" si="16"/>
        <v>0</v>
      </c>
      <c r="AK196" s="59" t="e">
        <f>VLOOKUP($H196,Lists!$B$2:$B$133,1,FALSE)</f>
        <v>#N/A</v>
      </c>
    </row>
    <row r="197" spans="1:37" s="33" customFormat="1" ht="14" x14ac:dyDescent="0.25">
      <c r="A197" s="34">
        <v>158</v>
      </c>
      <c r="B197" s="94" t="str">
        <f t="shared" si="17"/>
        <v/>
      </c>
      <c r="C197" s="120"/>
      <c r="D197" s="109"/>
      <c r="E197" s="83"/>
      <c r="F197" s="86"/>
      <c r="G197" s="86"/>
      <c r="H197" s="83"/>
      <c r="I197" s="84"/>
      <c r="J197" s="86"/>
      <c r="K197" s="85"/>
      <c r="L197" s="86"/>
      <c r="M197" s="85"/>
      <c r="N197" s="85"/>
      <c r="O197" s="85"/>
      <c r="P197" s="85"/>
      <c r="Q197" s="85"/>
      <c r="R197" s="86"/>
      <c r="S197" s="85"/>
      <c r="T197" s="102"/>
      <c r="U197" s="102"/>
      <c r="V197" s="102"/>
      <c r="W197" s="86"/>
      <c r="X197" s="134"/>
      <c r="Y197" s="135"/>
      <c r="Z197" s="86"/>
      <c r="AA197" s="87"/>
      <c r="AF197" s="114">
        <f t="shared" si="12"/>
        <v>0</v>
      </c>
      <c r="AG197" s="113">
        <f t="shared" si="13"/>
        <v>0</v>
      </c>
      <c r="AH197" s="113">
        <f t="shared" si="14"/>
        <v>0</v>
      </c>
      <c r="AI197" s="113">
        <f t="shared" si="15"/>
        <v>0</v>
      </c>
      <c r="AJ197" s="113">
        <f t="shared" si="16"/>
        <v>0</v>
      </c>
      <c r="AK197" s="59" t="e">
        <f>VLOOKUP($H197,Lists!$B$2:$B$133,1,FALSE)</f>
        <v>#N/A</v>
      </c>
    </row>
    <row r="198" spans="1:37" s="33" customFormat="1" ht="14" x14ac:dyDescent="0.25">
      <c r="A198" s="34">
        <v>159</v>
      </c>
      <c r="B198" s="94" t="str">
        <f t="shared" si="17"/>
        <v/>
      </c>
      <c r="C198" s="120"/>
      <c r="D198" s="109"/>
      <c r="E198" s="83"/>
      <c r="F198" s="86"/>
      <c r="G198" s="86"/>
      <c r="H198" s="83"/>
      <c r="I198" s="84"/>
      <c r="J198" s="86"/>
      <c r="K198" s="85"/>
      <c r="L198" s="86"/>
      <c r="M198" s="85"/>
      <c r="N198" s="85"/>
      <c r="O198" s="85"/>
      <c r="P198" s="85"/>
      <c r="Q198" s="85"/>
      <c r="R198" s="86"/>
      <c r="S198" s="85"/>
      <c r="T198" s="102"/>
      <c r="U198" s="102"/>
      <c r="V198" s="102"/>
      <c r="W198" s="86"/>
      <c r="X198" s="134"/>
      <c r="Y198" s="135"/>
      <c r="Z198" s="86"/>
      <c r="AA198" s="87"/>
      <c r="AF198" s="114">
        <f t="shared" si="12"/>
        <v>0</v>
      </c>
      <c r="AG198" s="113">
        <f t="shared" si="13"/>
        <v>0</v>
      </c>
      <c r="AH198" s="113">
        <f t="shared" si="14"/>
        <v>0</v>
      </c>
      <c r="AI198" s="113">
        <f t="shared" si="15"/>
        <v>0</v>
      </c>
      <c r="AJ198" s="113">
        <f t="shared" si="16"/>
        <v>0</v>
      </c>
      <c r="AK198" s="59" t="e">
        <f>VLOOKUP($H198,Lists!$B$2:$B$133,1,FALSE)</f>
        <v>#N/A</v>
      </c>
    </row>
    <row r="199" spans="1:37" s="33" customFormat="1" ht="14" x14ac:dyDescent="0.25">
      <c r="A199" s="34">
        <v>160</v>
      </c>
      <c r="B199" s="94" t="str">
        <f t="shared" si="17"/>
        <v/>
      </c>
      <c r="C199" s="120"/>
      <c r="D199" s="109"/>
      <c r="E199" s="83"/>
      <c r="F199" s="86"/>
      <c r="G199" s="86"/>
      <c r="H199" s="83"/>
      <c r="I199" s="84"/>
      <c r="J199" s="86"/>
      <c r="K199" s="85"/>
      <c r="L199" s="86"/>
      <c r="M199" s="85"/>
      <c r="N199" s="85"/>
      <c r="O199" s="85"/>
      <c r="P199" s="85"/>
      <c r="Q199" s="85"/>
      <c r="R199" s="86"/>
      <c r="S199" s="85"/>
      <c r="T199" s="102"/>
      <c r="U199" s="102"/>
      <c r="V199" s="102"/>
      <c r="W199" s="86"/>
      <c r="X199" s="134"/>
      <c r="Y199" s="135"/>
      <c r="Z199" s="86"/>
      <c r="AA199" s="87"/>
      <c r="AF199" s="114">
        <f t="shared" si="12"/>
        <v>0</v>
      </c>
      <c r="AG199" s="113">
        <f t="shared" si="13"/>
        <v>0</v>
      </c>
      <c r="AH199" s="113">
        <f t="shared" si="14"/>
        <v>0</v>
      </c>
      <c r="AI199" s="113">
        <f t="shared" si="15"/>
        <v>0</v>
      </c>
      <c r="AJ199" s="113">
        <f t="shared" si="16"/>
        <v>0</v>
      </c>
      <c r="AK199" s="59" t="e">
        <f>VLOOKUP($H199,Lists!$B$2:$B$133,1,FALSE)</f>
        <v>#N/A</v>
      </c>
    </row>
    <row r="200" spans="1:37" s="33" customFormat="1" ht="14" x14ac:dyDescent="0.25">
      <c r="A200" s="34">
        <v>161</v>
      </c>
      <c r="B200" s="94" t="str">
        <f t="shared" si="17"/>
        <v/>
      </c>
      <c r="C200" s="120"/>
      <c r="D200" s="109"/>
      <c r="E200" s="83"/>
      <c r="F200" s="86"/>
      <c r="G200" s="86"/>
      <c r="H200" s="83"/>
      <c r="I200" s="84"/>
      <c r="J200" s="86"/>
      <c r="K200" s="85"/>
      <c r="L200" s="86"/>
      <c r="M200" s="85"/>
      <c r="N200" s="85"/>
      <c r="O200" s="85"/>
      <c r="P200" s="85"/>
      <c r="Q200" s="85"/>
      <c r="R200" s="86"/>
      <c r="S200" s="85"/>
      <c r="T200" s="102"/>
      <c r="U200" s="102"/>
      <c r="V200" s="102"/>
      <c r="W200" s="86"/>
      <c r="X200" s="134"/>
      <c r="Y200" s="135"/>
      <c r="Z200" s="86"/>
      <c r="AA200" s="87"/>
      <c r="AF200" s="114">
        <f t="shared" si="12"/>
        <v>0</v>
      </c>
      <c r="AG200" s="113">
        <f t="shared" si="13"/>
        <v>0</v>
      </c>
      <c r="AH200" s="113">
        <f t="shared" si="14"/>
        <v>0</v>
      </c>
      <c r="AI200" s="113">
        <f t="shared" si="15"/>
        <v>0</v>
      </c>
      <c r="AJ200" s="113">
        <f t="shared" si="16"/>
        <v>0</v>
      </c>
      <c r="AK200" s="59" t="e">
        <f>VLOOKUP($H200,Lists!$B$2:$B$133,1,FALSE)</f>
        <v>#N/A</v>
      </c>
    </row>
    <row r="201" spans="1:37" s="33" customFormat="1" ht="14" x14ac:dyDescent="0.25">
      <c r="A201" s="34">
        <v>162</v>
      </c>
      <c r="B201" s="94" t="str">
        <f t="shared" si="17"/>
        <v/>
      </c>
      <c r="C201" s="120"/>
      <c r="D201" s="109"/>
      <c r="E201" s="83"/>
      <c r="F201" s="86"/>
      <c r="G201" s="86"/>
      <c r="H201" s="83"/>
      <c r="I201" s="84"/>
      <c r="J201" s="86"/>
      <c r="K201" s="85"/>
      <c r="L201" s="86"/>
      <c r="M201" s="85"/>
      <c r="N201" s="85"/>
      <c r="O201" s="85"/>
      <c r="P201" s="85"/>
      <c r="Q201" s="85"/>
      <c r="R201" s="86"/>
      <c r="S201" s="85"/>
      <c r="T201" s="102"/>
      <c r="U201" s="102"/>
      <c r="V201" s="102"/>
      <c r="W201" s="86"/>
      <c r="X201" s="134"/>
      <c r="Y201" s="135"/>
      <c r="Z201" s="86"/>
      <c r="AA201" s="87"/>
      <c r="AF201" s="114">
        <f t="shared" si="12"/>
        <v>0</v>
      </c>
      <c r="AG201" s="113">
        <f t="shared" si="13"/>
        <v>0</v>
      </c>
      <c r="AH201" s="113">
        <f t="shared" si="14"/>
        <v>0</v>
      </c>
      <c r="AI201" s="113">
        <f t="shared" si="15"/>
        <v>0</v>
      </c>
      <c r="AJ201" s="113">
        <f t="shared" si="16"/>
        <v>0</v>
      </c>
      <c r="AK201" s="59" t="e">
        <f>VLOOKUP($H201,Lists!$B$2:$B$133,1,FALSE)</f>
        <v>#N/A</v>
      </c>
    </row>
    <row r="202" spans="1:37" s="33" customFormat="1" ht="14" x14ac:dyDescent="0.25">
      <c r="A202" s="34">
        <v>163</v>
      </c>
      <c r="B202" s="94" t="str">
        <f t="shared" si="17"/>
        <v/>
      </c>
      <c r="C202" s="120"/>
      <c r="D202" s="109"/>
      <c r="E202" s="83"/>
      <c r="F202" s="86"/>
      <c r="G202" s="86"/>
      <c r="H202" s="83"/>
      <c r="I202" s="84"/>
      <c r="J202" s="86"/>
      <c r="K202" s="85"/>
      <c r="L202" s="86"/>
      <c r="M202" s="85"/>
      <c r="N202" s="85"/>
      <c r="O202" s="85"/>
      <c r="P202" s="85"/>
      <c r="Q202" s="85"/>
      <c r="R202" s="86"/>
      <c r="S202" s="85"/>
      <c r="T202" s="102"/>
      <c r="U202" s="102"/>
      <c r="V202" s="102"/>
      <c r="W202" s="86"/>
      <c r="X202" s="134"/>
      <c r="Y202" s="135"/>
      <c r="Z202" s="86"/>
      <c r="AA202" s="87"/>
      <c r="AF202" s="114">
        <f t="shared" si="12"/>
        <v>0</v>
      </c>
      <c r="AG202" s="113">
        <f t="shared" si="13"/>
        <v>0</v>
      </c>
      <c r="AH202" s="113">
        <f t="shared" si="14"/>
        <v>0</v>
      </c>
      <c r="AI202" s="113">
        <f t="shared" si="15"/>
        <v>0</v>
      </c>
      <c r="AJ202" s="113">
        <f t="shared" si="16"/>
        <v>0</v>
      </c>
      <c r="AK202" s="59" t="e">
        <f>VLOOKUP($H202,Lists!$B$2:$B$133,1,FALSE)</f>
        <v>#N/A</v>
      </c>
    </row>
    <row r="203" spans="1:37" s="33" customFormat="1" ht="14" x14ac:dyDescent="0.25">
      <c r="A203" s="34">
        <v>164</v>
      </c>
      <c r="B203" s="94" t="str">
        <f t="shared" si="17"/>
        <v/>
      </c>
      <c r="C203" s="120"/>
      <c r="D203" s="109"/>
      <c r="E203" s="83"/>
      <c r="F203" s="86"/>
      <c r="G203" s="86"/>
      <c r="H203" s="83"/>
      <c r="I203" s="84"/>
      <c r="J203" s="86"/>
      <c r="K203" s="85"/>
      <c r="L203" s="86"/>
      <c r="M203" s="85"/>
      <c r="N203" s="85"/>
      <c r="O203" s="85"/>
      <c r="P203" s="85"/>
      <c r="Q203" s="85"/>
      <c r="R203" s="86"/>
      <c r="S203" s="85"/>
      <c r="T203" s="102"/>
      <c r="U203" s="102"/>
      <c r="V203" s="102"/>
      <c r="W203" s="86"/>
      <c r="X203" s="134"/>
      <c r="Y203" s="135"/>
      <c r="Z203" s="86"/>
      <c r="AA203" s="87"/>
      <c r="AF203" s="114">
        <f t="shared" si="12"/>
        <v>0</v>
      </c>
      <c r="AG203" s="113">
        <f t="shared" si="13"/>
        <v>0</v>
      </c>
      <c r="AH203" s="113">
        <f t="shared" si="14"/>
        <v>0</v>
      </c>
      <c r="AI203" s="113">
        <f t="shared" si="15"/>
        <v>0</v>
      </c>
      <c r="AJ203" s="113">
        <f t="shared" si="16"/>
        <v>0</v>
      </c>
      <c r="AK203" s="59" t="e">
        <f>VLOOKUP($H203,Lists!$B$2:$B$133,1,FALSE)</f>
        <v>#N/A</v>
      </c>
    </row>
    <row r="204" spans="1:37" s="33" customFormat="1" ht="14" x14ac:dyDescent="0.25">
      <c r="A204" s="34">
        <v>165</v>
      </c>
      <c r="B204" s="94" t="str">
        <f t="shared" si="17"/>
        <v/>
      </c>
      <c r="C204" s="120"/>
      <c r="D204" s="109"/>
      <c r="E204" s="83"/>
      <c r="F204" s="86"/>
      <c r="G204" s="86"/>
      <c r="H204" s="83"/>
      <c r="I204" s="84"/>
      <c r="J204" s="86"/>
      <c r="K204" s="85"/>
      <c r="L204" s="86"/>
      <c r="M204" s="85"/>
      <c r="N204" s="85"/>
      <c r="O204" s="85"/>
      <c r="P204" s="85"/>
      <c r="Q204" s="85"/>
      <c r="R204" s="86"/>
      <c r="S204" s="85"/>
      <c r="T204" s="102"/>
      <c r="U204" s="102"/>
      <c r="V204" s="102"/>
      <c r="W204" s="86"/>
      <c r="X204" s="134"/>
      <c r="Y204" s="135"/>
      <c r="Z204" s="86"/>
      <c r="AA204" s="87"/>
      <c r="AF204" s="114">
        <f t="shared" si="12"/>
        <v>0</v>
      </c>
      <c r="AG204" s="113">
        <f t="shared" si="13"/>
        <v>0</v>
      </c>
      <c r="AH204" s="113">
        <f t="shared" si="14"/>
        <v>0</v>
      </c>
      <c r="AI204" s="113">
        <f t="shared" si="15"/>
        <v>0</v>
      </c>
      <c r="AJ204" s="113">
        <f t="shared" si="16"/>
        <v>0</v>
      </c>
      <c r="AK204" s="59" t="e">
        <f>VLOOKUP($H204,Lists!$B$2:$B$133,1,FALSE)</f>
        <v>#N/A</v>
      </c>
    </row>
    <row r="205" spans="1:37" s="33" customFormat="1" ht="14" x14ac:dyDescent="0.25">
      <c r="A205" s="34">
        <v>166</v>
      </c>
      <c r="B205" s="94" t="str">
        <f t="shared" si="17"/>
        <v/>
      </c>
      <c r="C205" s="120"/>
      <c r="D205" s="109"/>
      <c r="E205" s="83"/>
      <c r="F205" s="86"/>
      <c r="G205" s="86"/>
      <c r="H205" s="83"/>
      <c r="I205" s="84"/>
      <c r="J205" s="86"/>
      <c r="K205" s="85"/>
      <c r="L205" s="86"/>
      <c r="M205" s="85"/>
      <c r="N205" s="85"/>
      <c r="O205" s="85"/>
      <c r="P205" s="85"/>
      <c r="Q205" s="85"/>
      <c r="R205" s="86"/>
      <c r="S205" s="85"/>
      <c r="T205" s="102"/>
      <c r="U205" s="102"/>
      <c r="V205" s="102"/>
      <c r="W205" s="86"/>
      <c r="X205" s="134"/>
      <c r="Y205" s="135"/>
      <c r="Z205" s="86"/>
      <c r="AA205" s="87"/>
      <c r="AF205" s="114">
        <f t="shared" si="12"/>
        <v>0</v>
      </c>
      <c r="AG205" s="113">
        <f t="shared" si="13"/>
        <v>0</v>
      </c>
      <c r="AH205" s="113">
        <f t="shared" si="14"/>
        <v>0</v>
      </c>
      <c r="AI205" s="113">
        <f t="shared" si="15"/>
        <v>0</v>
      </c>
      <c r="AJ205" s="113">
        <f t="shared" si="16"/>
        <v>0</v>
      </c>
      <c r="AK205" s="59" t="e">
        <f>VLOOKUP($H205,Lists!$B$2:$B$133,1,FALSE)</f>
        <v>#N/A</v>
      </c>
    </row>
    <row r="206" spans="1:37" s="33" customFormat="1" ht="14" x14ac:dyDescent="0.25">
      <c r="A206" s="34">
        <v>167</v>
      </c>
      <c r="B206" s="94" t="str">
        <f t="shared" si="17"/>
        <v/>
      </c>
      <c r="C206" s="120"/>
      <c r="D206" s="109"/>
      <c r="E206" s="83"/>
      <c r="F206" s="86"/>
      <c r="G206" s="86"/>
      <c r="H206" s="83"/>
      <c r="I206" s="84"/>
      <c r="J206" s="86"/>
      <c r="K206" s="85"/>
      <c r="L206" s="86"/>
      <c r="M206" s="85"/>
      <c r="N206" s="85"/>
      <c r="O206" s="85"/>
      <c r="P206" s="85"/>
      <c r="Q206" s="85"/>
      <c r="R206" s="86"/>
      <c r="S206" s="85"/>
      <c r="T206" s="102"/>
      <c r="U206" s="102"/>
      <c r="V206" s="102"/>
      <c r="W206" s="86"/>
      <c r="X206" s="134"/>
      <c r="Y206" s="135"/>
      <c r="Z206" s="86"/>
      <c r="AA206" s="87"/>
      <c r="AF206" s="114">
        <f t="shared" si="12"/>
        <v>0</v>
      </c>
      <c r="AG206" s="113">
        <f t="shared" si="13"/>
        <v>0</v>
      </c>
      <c r="AH206" s="113">
        <f t="shared" si="14"/>
        <v>0</v>
      </c>
      <c r="AI206" s="113">
        <f t="shared" si="15"/>
        <v>0</v>
      </c>
      <c r="AJ206" s="113">
        <f t="shared" si="16"/>
        <v>0</v>
      </c>
      <c r="AK206" s="59" t="e">
        <f>VLOOKUP($H206,Lists!$B$2:$B$133,1,FALSE)</f>
        <v>#N/A</v>
      </c>
    </row>
    <row r="207" spans="1:37" s="33" customFormat="1" ht="14" x14ac:dyDescent="0.25">
      <c r="A207" s="34">
        <v>168</v>
      </c>
      <c r="B207" s="94" t="str">
        <f t="shared" si="17"/>
        <v/>
      </c>
      <c r="C207" s="120"/>
      <c r="D207" s="109"/>
      <c r="E207" s="83"/>
      <c r="F207" s="86"/>
      <c r="G207" s="86"/>
      <c r="H207" s="83"/>
      <c r="I207" s="84"/>
      <c r="J207" s="86"/>
      <c r="K207" s="85"/>
      <c r="L207" s="86"/>
      <c r="M207" s="85"/>
      <c r="N207" s="85"/>
      <c r="O207" s="85"/>
      <c r="P207" s="85"/>
      <c r="Q207" s="85"/>
      <c r="R207" s="86"/>
      <c r="S207" s="85"/>
      <c r="T207" s="102"/>
      <c r="U207" s="102"/>
      <c r="V207" s="102"/>
      <c r="W207" s="86"/>
      <c r="X207" s="134"/>
      <c r="Y207" s="135"/>
      <c r="Z207" s="86"/>
      <c r="AA207" s="87"/>
      <c r="AF207" s="114">
        <f t="shared" si="12"/>
        <v>0</v>
      </c>
      <c r="AG207" s="113">
        <f t="shared" si="13"/>
        <v>0</v>
      </c>
      <c r="AH207" s="113">
        <f t="shared" si="14"/>
        <v>0</v>
      </c>
      <c r="AI207" s="113">
        <f t="shared" si="15"/>
        <v>0</v>
      </c>
      <c r="AJ207" s="113">
        <f t="shared" si="16"/>
        <v>0</v>
      </c>
      <c r="AK207" s="59" t="e">
        <f>VLOOKUP($H207,Lists!$B$2:$B$133,1,FALSE)</f>
        <v>#N/A</v>
      </c>
    </row>
    <row r="208" spans="1:37" s="33" customFormat="1" ht="14" x14ac:dyDescent="0.25">
      <c r="A208" s="34">
        <v>169</v>
      </c>
      <c r="B208" s="94" t="str">
        <f t="shared" si="17"/>
        <v/>
      </c>
      <c r="C208" s="120"/>
      <c r="D208" s="109"/>
      <c r="E208" s="83"/>
      <c r="F208" s="86"/>
      <c r="G208" s="86"/>
      <c r="H208" s="83"/>
      <c r="I208" s="84"/>
      <c r="J208" s="86"/>
      <c r="K208" s="85"/>
      <c r="L208" s="86"/>
      <c r="M208" s="85"/>
      <c r="N208" s="85"/>
      <c r="O208" s="85"/>
      <c r="P208" s="85"/>
      <c r="Q208" s="85"/>
      <c r="R208" s="86"/>
      <c r="S208" s="85"/>
      <c r="T208" s="102"/>
      <c r="U208" s="102"/>
      <c r="V208" s="102"/>
      <c r="W208" s="86"/>
      <c r="X208" s="134"/>
      <c r="Y208" s="135"/>
      <c r="Z208" s="86"/>
      <c r="AA208" s="87"/>
      <c r="AF208" s="114">
        <f t="shared" si="12"/>
        <v>0</v>
      </c>
      <c r="AG208" s="113">
        <f t="shared" si="13"/>
        <v>0</v>
      </c>
      <c r="AH208" s="113">
        <f t="shared" si="14"/>
        <v>0</v>
      </c>
      <c r="AI208" s="113">
        <f t="shared" si="15"/>
        <v>0</v>
      </c>
      <c r="AJ208" s="113">
        <f t="shared" si="16"/>
        <v>0</v>
      </c>
      <c r="AK208" s="59" t="e">
        <f>VLOOKUP($H208,Lists!$B$2:$B$133,1,FALSE)</f>
        <v>#N/A</v>
      </c>
    </row>
    <row r="209" spans="1:37" s="33" customFormat="1" ht="14" x14ac:dyDescent="0.25">
      <c r="A209" s="34">
        <v>170</v>
      </c>
      <c r="B209" s="94" t="str">
        <f t="shared" si="17"/>
        <v/>
      </c>
      <c r="C209" s="120"/>
      <c r="D209" s="109"/>
      <c r="E209" s="83"/>
      <c r="F209" s="86"/>
      <c r="G209" s="86"/>
      <c r="H209" s="83"/>
      <c r="I209" s="84"/>
      <c r="J209" s="86"/>
      <c r="K209" s="85"/>
      <c r="L209" s="86"/>
      <c r="M209" s="85"/>
      <c r="N209" s="85"/>
      <c r="O209" s="85"/>
      <c r="P209" s="85"/>
      <c r="Q209" s="85"/>
      <c r="R209" s="86"/>
      <c r="S209" s="85"/>
      <c r="T209" s="102"/>
      <c r="U209" s="102"/>
      <c r="V209" s="102"/>
      <c r="W209" s="86"/>
      <c r="X209" s="134"/>
      <c r="Y209" s="135"/>
      <c r="Z209" s="86"/>
      <c r="AA209" s="87"/>
      <c r="AF209" s="114">
        <f t="shared" si="12"/>
        <v>0</v>
      </c>
      <c r="AG209" s="113">
        <f t="shared" si="13"/>
        <v>0</v>
      </c>
      <c r="AH209" s="113">
        <f t="shared" si="14"/>
        <v>0</v>
      </c>
      <c r="AI209" s="113">
        <f t="shared" si="15"/>
        <v>0</v>
      </c>
      <c r="AJ209" s="113">
        <f t="shared" si="16"/>
        <v>0</v>
      </c>
      <c r="AK209" s="59" t="e">
        <f>VLOOKUP($H209,Lists!$B$2:$B$133,1,FALSE)</f>
        <v>#N/A</v>
      </c>
    </row>
    <row r="210" spans="1:37" s="33" customFormat="1" ht="14" x14ac:dyDescent="0.25">
      <c r="A210" s="34">
        <v>171</v>
      </c>
      <c r="B210" s="94" t="str">
        <f t="shared" si="17"/>
        <v/>
      </c>
      <c r="C210" s="120"/>
      <c r="D210" s="109"/>
      <c r="E210" s="83"/>
      <c r="F210" s="86"/>
      <c r="G210" s="86"/>
      <c r="H210" s="83"/>
      <c r="I210" s="84"/>
      <c r="J210" s="86"/>
      <c r="K210" s="85"/>
      <c r="L210" s="86"/>
      <c r="M210" s="85"/>
      <c r="N210" s="85"/>
      <c r="O210" s="85"/>
      <c r="P210" s="85"/>
      <c r="Q210" s="85"/>
      <c r="R210" s="86"/>
      <c r="S210" s="85"/>
      <c r="T210" s="102"/>
      <c r="U210" s="102"/>
      <c r="V210" s="102"/>
      <c r="W210" s="86"/>
      <c r="X210" s="134"/>
      <c r="Y210" s="135"/>
      <c r="Z210" s="86"/>
      <c r="AA210" s="87"/>
      <c r="AF210" s="114">
        <f t="shared" si="12"/>
        <v>0</v>
      </c>
      <c r="AG210" s="113">
        <f t="shared" si="13"/>
        <v>0</v>
      </c>
      <c r="AH210" s="113">
        <f t="shared" si="14"/>
        <v>0</v>
      </c>
      <c r="AI210" s="113">
        <f t="shared" si="15"/>
        <v>0</v>
      </c>
      <c r="AJ210" s="113">
        <f t="shared" si="16"/>
        <v>0</v>
      </c>
      <c r="AK210" s="59" t="e">
        <f>VLOOKUP($H210,Lists!$B$2:$B$133,1,FALSE)</f>
        <v>#N/A</v>
      </c>
    </row>
    <row r="211" spans="1:37" s="33" customFormat="1" ht="14" x14ac:dyDescent="0.25">
      <c r="A211" s="34">
        <v>172</v>
      </c>
      <c r="B211" s="94" t="str">
        <f t="shared" si="17"/>
        <v/>
      </c>
      <c r="C211" s="120"/>
      <c r="D211" s="109"/>
      <c r="E211" s="83"/>
      <c r="F211" s="86"/>
      <c r="G211" s="86"/>
      <c r="H211" s="83"/>
      <c r="I211" s="84"/>
      <c r="J211" s="86"/>
      <c r="K211" s="85"/>
      <c r="L211" s="86"/>
      <c r="M211" s="85"/>
      <c r="N211" s="85"/>
      <c r="O211" s="85"/>
      <c r="P211" s="85"/>
      <c r="Q211" s="85"/>
      <c r="R211" s="86"/>
      <c r="S211" s="85"/>
      <c r="T211" s="102"/>
      <c r="U211" s="102"/>
      <c r="V211" s="102"/>
      <c r="W211" s="86"/>
      <c r="X211" s="134"/>
      <c r="Y211" s="135"/>
      <c r="Z211" s="86"/>
      <c r="AA211" s="87"/>
      <c r="AF211" s="114">
        <f t="shared" si="12"/>
        <v>0</v>
      </c>
      <c r="AG211" s="113">
        <f t="shared" si="13"/>
        <v>0</v>
      </c>
      <c r="AH211" s="113">
        <f t="shared" si="14"/>
        <v>0</v>
      </c>
      <c r="AI211" s="113">
        <f t="shared" si="15"/>
        <v>0</v>
      </c>
      <c r="AJ211" s="113">
        <f t="shared" si="16"/>
        <v>0</v>
      </c>
      <c r="AK211" s="59" t="e">
        <f>VLOOKUP($H211,Lists!$B$2:$B$133,1,FALSE)</f>
        <v>#N/A</v>
      </c>
    </row>
    <row r="212" spans="1:37" s="33" customFormat="1" ht="14" x14ac:dyDescent="0.25">
      <c r="A212" s="34">
        <v>173</v>
      </c>
      <c r="B212" s="94" t="str">
        <f t="shared" si="17"/>
        <v/>
      </c>
      <c r="C212" s="120"/>
      <c r="D212" s="109"/>
      <c r="E212" s="83"/>
      <c r="F212" s="86"/>
      <c r="G212" s="86"/>
      <c r="H212" s="83"/>
      <c r="I212" s="84"/>
      <c r="J212" s="86"/>
      <c r="K212" s="85"/>
      <c r="L212" s="86"/>
      <c r="M212" s="85"/>
      <c r="N212" s="85"/>
      <c r="O212" s="85"/>
      <c r="P212" s="85"/>
      <c r="Q212" s="85"/>
      <c r="R212" s="86"/>
      <c r="S212" s="85"/>
      <c r="T212" s="102"/>
      <c r="U212" s="102"/>
      <c r="V212" s="102"/>
      <c r="W212" s="86"/>
      <c r="X212" s="134"/>
      <c r="Y212" s="135"/>
      <c r="Z212" s="86"/>
      <c r="AA212" s="87"/>
      <c r="AF212" s="114">
        <f t="shared" si="12"/>
        <v>0</v>
      </c>
      <c r="AG212" s="113">
        <f t="shared" si="13"/>
        <v>0</v>
      </c>
      <c r="AH212" s="113">
        <f t="shared" si="14"/>
        <v>0</v>
      </c>
      <c r="AI212" s="113">
        <f t="shared" si="15"/>
        <v>0</v>
      </c>
      <c r="AJ212" s="113">
        <f t="shared" si="16"/>
        <v>0</v>
      </c>
      <c r="AK212" s="59" t="e">
        <f>VLOOKUP($H212,Lists!$B$2:$B$133,1,FALSE)</f>
        <v>#N/A</v>
      </c>
    </row>
    <row r="213" spans="1:37" s="33" customFormat="1" ht="14" x14ac:dyDescent="0.25">
      <c r="A213" s="34">
        <v>174</v>
      </c>
      <c r="B213" s="94" t="str">
        <f t="shared" si="17"/>
        <v/>
      </c>
      <c r="C213" s="120"/>
      <c r="D213" s="109"/>
      <c r="E213" s="83"/>
      <c r="F213" s="86"/>
      <c r="G213" s="86"/>
      <c r="H213" s="83"/>
      <c r="I213" s="84"/>
      <c r="J213" s="86"/>
      <c r="K213" s="85"/>
      <c r="L213" s="86"/>
      <c r="M213" s="85"/>
      <c r="N213" s="85"/>
      <c r="O213" s="85"/>
      <c r="P213" s="85"/>
      <c r="Q213" s="85"/>
      <c r="R213" s="86"/>
      <c r="S213" s="85"/>
      <c r="T213" s="102"/>
      <c r="U213" s="102"/>
      <c r="V213" s="102"/>
      <c r="W213" s="86"/>
      <c r="X213" s="134"/>
      <c r="Y213" s="135"/>
      <c r="Z213" s="86"/>
      <c r="AA213" s="87"/>
      <c r="AF213" s="114">
        <f t="shared" si="12"/>
        <v>0</v>
      </c>
      <c r="AG213" s="113">
        <f t="shared" si="13"/>
        <v>0</v>
      </c>
      <c r="AH213" s="113">
        <f t="shared" si="14"/>
        <v>0</v>
      </c>
      <c r="AI213" s="113">
        <f t="shared" si="15"/>
        <v>0</v>
      </c>
      <c r="AJ213" s="113">
        <f t="shared" si="16"/>
        <v>0</v>
      </c>
      <c r="AK213" s="59" t="e">
        <f>VLOOKUP($H213,Lists!$B$2:$B$133,1,FALSE)</f>
        <v>#N/A</v>
      </c>
    </row>
    <row r="214" spans="1:37" s="33" customFormat="1" ht="14" x14ac:dyDescent="0.25">
      <c r="A214" s="34">
        <v>175</v>
      </c>
      <c r="B214" s="94" t="str">
        <f t="shared" si="17"/>
        <v/>
      </c>
      <c r="C214" s="120"/>
      <c r="D214" s="109"/>
      <c r="E214" s="83"/>
      <c r="F214" s="86"/>
      <c r="G214" s="86"/>
      <c r="H214" s="83"/>
      <c r="I214" s="84"/>
      <c r="J214" s="86"/>
      <c r="K214" s="85"/>
      <c r="L214" s="86"/>
      <c r="M214" s="85"/>
      <c r="N214" s="85"/>
      <c r="O214" s="85"/>
      <c r="P214" s="85"/>
      <c r="Q214" s="85"/>
      <c r="R214" s="86"/>
      <c r="S214" s="85"/>
      <c r="T214" s="102"/>
      <c r="U214" s="102"/>
      <c r="V214" s="102"/>
      <c r="W214" s="86"/>
      <c r="X214" s="134"/>
      <c r="Y214" s="135"/>
      <c r="Z214" s="86"/>
      <c r="AA214" s="87"/>
      <c r="AF214" s="114">
        <f t="shared" si="12"/>
        <v>0</v>
      </c>
      <c r="AG214" s="113">
        <f t="shared" si="13"/>
        <v>0</v>
      </c>
      <c r="AH214" s="113">
        <f t="shared" si="14"/>
        <v>0</v>
      </c>
      <c r="AI214" s="113">
        <f t="shared" si="15"/>
        <v>0</v>
      </c>
      <c r="AJ214" s="113">
        <f t="shared" si="16"/>
        <v>0</v>
      </c>
      <c r="AK214" s="59" t="e">
        <f>VLOOKUP($H214,Lists!$B$2:$B$133,1,FALSE)</f>
        <v>#N/A</v>
      </c>
    </row>
    <row r="215" spans="1:37" s="33" customFormat="1" ht="14" x14ac:dyDescent="0.25">
      <c r="A215" s="34">
        <v>176</v>
      </c>
      <c r="B215" s="94" t="str">
        <f t="shared" si="17"/>
        <v/>
      </c>
      <c r="C215" s="120"/>
      <c r="D215" s="109"/>
      <c r="E215" s="83"/>
      <c r="F215" s="86"/>
      <c r="G215" s="86"/>
      <c r="H215" s="83"/>
      <c r="I215" s="84"/>
      <c r="J215" s="86"/>
      <c r="K215" s="85"/>
      <c r="L215" s="86"/>
      <c r="M215" s="85"/>
      <c r="N215" s="85"/>
      <c r="O215" s="85"/>
      <c r="P215" s="85"/>
      <c r="Q215" s="85"/>
      <c r="R215" s="86"/>
      <c r="S215" s="85"/>
      <c r="T215" s="102"/>
      <c r="U215" s="102"/>
      <c r="V215" s="102"/>
      <c r="W215" s="86"/>
      <c r="X215" s="134"/>
      <c r="Y215" s="135"/>
      <c r="Z215" s="86"/>
      <c r="AA215" s="87"/>
      <c r="AF215" s="114">
        <f t="shared" si="12"/>
        <v>0</v>
      </c>
      <c r="AG215" s="113">
        <f t="shared" si="13"/>
        <v>0</v>
      </c>
      <c r="AH215" s="113">
        <f t="shared" si="14"/>
        <v>0</v>
      </c>
      <c r="AI215" s="113">
        <f t="shared" si="15"/>
        <v>0</v>
      </c>
      <c r="AJ215" s="113">
        <f t="shared" si="16"/>
        <v>0</v>
      </c>
      <c r="AK215" s="59" t="e">
        <f>VLOOKUP($H215,Lists!$B$2:$B$133,1,FALSE)</f>
        <v>#N/A</v>
      </c>
    </row>
    <row r="216" spans="1:37" s="33" customFormat="1" ht="14" x14ac:dyDescent="0.25">
      <c r="A216" s="34">
        <v>177</v>
      </c>
      <c r="B216" s="94" t="str">
        <f t="shared" si="17"/>
        <v/>
      </c>
      <c r="C216" s="120"/>
      <c r="D216" s="109"/>
      <c r="E216" s="83"/>
      <c r="F216" s="86"/>
      <c r="G216" s="86"/>
      <c r="H216" s="83"/>
      <c r="I216" s="84"/>
      <c r="J216" s="86"/>
      <c r="K216" s="85"/>
      <c r="L216" s="86"/>
      <c r="M216" s="85"/>
      <c r="N216" s="85"/>
      <c r="O216" s="85"/>
      <c r="P216" s="85"/>
      <c r="Q216" s="85"/>
      <c r="R216" s="86"/>
      <c r="S216" s="85"/>
      <c r="T216" s="102"/>
      <c r="U216" s="102"/>
      <c r="V216" s="102"/>
      <c r="W216" s="86"/>
      <c r="X216" s="134"/>
      <c r="Y216" s="135"/>
      <c r="Z216" s="86"/>
      <c r="AA216" s="87"/>
      <c r="AF216" s="114">
        <f t="shared" si="12"/>
        <v>0</v>
      </c>
      <c r="AG216" s="113">
        <f t="shared" si="13"/>
        <v>0</v>
      </c>
      <c r="AH216" s="113">
        <f t="shared" si="14"/>
        <v>0</v>
      </c>
      <c r="AI216" s="113">
        <f t="shared" si="15"/>
        <v>0</v>
      </c>
      <c r="AJ216" s="113">
        <f t="shared" si="16"/>
        <v>0</v>
      </c>
      <c r="AK216" s="59" t="e">
        <f>VLOOKUP($H216,Lists!$B$2:$B$133,1,FALSE)</f>
        <v>#N/A</v>
      </c>
    </row>
    <row r="217" spans="1:37" s="33" customFormat="1" ht="14" x14ac:dyDescent="0.25">
      <c r="A217" s="34">
        <v>178</v>
      </c>
      <c r="B217" s="94" t="str">
        <f t="shared" si="17"/>
        <v/>
      </c>
      <c r="C217" s="120"/>
      <c r="D217" s="109"/>
      <c r="E217" s="83"/>
      <c r="F217" s="86"/>
      <c r="G217" s="86"/>
      <c r="H217" s="83"/>
      <c r="I217" s="84"/>
      <c r="J217" s="86"/>
      <c r="K217" s="85"/>
      <c r="L217" s="86"/>
      <c r="M217" s="85"/>
      <c r="N217" s="85"/>
      <c r="O217" s="85"/>
      <c r="P217" s="85"/>
      <c r="Q217" s="85"/>
      <c r="R217" s="86"/>
      <c r="S217" s="85"/>
      <c r="T217" s="102"/>
      <c r="U217" s="102"/>
      <c r="V217" s="102"/>
      <c r="W217" s="86"/>
      <c r="X217" s="134"/>
      <c r="Y217" s="135"/>
      <c r="Z217" s="86"/>
      <c r="AA217" s="87"/>
      <c r="AF217" s="114">
        <f t="shared" si="12"/>
        <v>0</v>
      </c>
      <c r="AG217" s="113">
        <f t="shared" si="13"/>
        <v>0</v>
      </c>
      <c r="AH217" s="113">
        <f t="shared" si="14"/>
        <v>0</v>
      </c>
      <c r="AI217" s="113">
        <f t="shared" si="15"/>
        <v>0</v>
      </c>
      <c r="AJ217" s="113">
        <f t="shared" si="16"/>
        <v>0</v>
      </c>
      <c r="AK217" s="59" t="e">
        <f>VLOOKUP($H217,Lists!$B$2:$B$133,1,FALSE)</f>
        <v>#N/A</v>
      </c>
    </row>
    <row r="218" spans="1:37" s="33" customFormat="1" ht="14" x14ac:dyDescent="0.25">
      <c r="A218" s="34">
        <v>179</v>
      </c>
      <c r="B218" s="94" t="str">
        <f t="shared" si="17"/>
        <v/>
      </c>
      <c r="C218" s="120"/>
      <c r="D218" s="109"/>
      <c r="E218" s="83"/>
      <c r="F218" s="86"/>
      <c r="G218" s="86"/>
      <c r="H218" s="83"/>
      <c r="I218" s="84"/>
      <c r="J218" s="86"/>
      <c r="K218" s="85"/>
      <c r="L218" s="86"/>
      <c r="M218" s="85"/>
      <c r="N218" s="85"/>
      <c r="O218" s="85"/>
      <c r="P218" s="85"/>
      <c r="Q218" s="85"/>
      <c r="R218" s="86"/>
      <c r="S218" s="85"/>
      <c r="T218" s="102"/>
      <c r="U218" s="102"/>
      <c r="V218" s="102"/>
      <c r="W218" s="86"/>
      <c r="X218" s="134"/>
      <c r="Y218" s="135"/>
      <c r="Z218" s="86"/>
      <c r="AA218" s="87"/>
      <c r="AF218" s="114">
        <f t="shared" si="12"/>
        <v>0</v>
      </c>
      <c r="AG218" s="113">
        <f t="shared" si="13"/>
        <v>0</v>
      </c>
      <c r="AH218" s="113">
        <f t="shared" si="14"/>
        <v>0</v>
      </c>
      <c r="AI218" s="113">
        <f t="shared" si="15"/>
        <v>0</v>
      </c>
      <c r="AJ218" s="113">
        <f t="shared" si="16"/>
        <v>0</v>
      </c>
      <c r="AK218" s="59" t="e">
        <f>VLOOKUP($H218,Lists!$B$2:$B$133,1,FALSE)</f>
        <v>#N/A</v>
      </c>
    </row>
    <row r="219" spans="1:37" s="33" customFormat="1" ht="14" x14ac:dyDescent="0.25">
      <c r="A219" s="34">
        <v>180</v>
      </c>
      <c r="B219" s="94" t="str">
        <f t="shared" si="17"/>
        <v/>
      </c>
      <c r="C219" s="120"/>
      <c r="D219" s="109"/>
      <c r="E219" s="83"/>
      <c r="F219" s="86"/>
      <c r="G219" s="86"/>
      <c r="H219" s="83"/>
      <c r="I219" s="84"/>
      <c r="J219" s="86"/>
      <c r="K219" s="85"/>
      <c r="L219" s="86"/>
      <c r="M219" s="85"/>
      <c r="N219" s="85"/>
      <c r="O219" s="85"/>
      <c r="P219" s="85"/>
      <c r="Q219" s="85"/>
      <c r="R219" s="86"/>
      <c r="S219" s="85"/>
      <c r="T219" s="102"/>
      <c r="U219" s="102"/>
      <c r="V219" s="102"/>
      <c r="W219" s="86"/>
      <c r="X219" s="134"/>
      <c r="Y219" s="135"/>
      <c r="Z219" s="86"/>
      <c r="AA219" s="87"/>
      <c r="AF219" s="114">
        <f t="shared" si="12"/>
        <v>0</v>
      </c>
      <c r="AG219" s="113">
        <f t="shared" si="13"/>
        <v>0</v>
      </c>
      <c r="AH219" s="113">
        <f t="shared" si="14"/>
        <v>0</v>
      </c>
      <c r="AI219" s="113">
        <f t="shared" si="15"/>
        <v>0</v>
      </c>
      <c r="AJ219" s="113">
        <f t="shared" si="16"/>
        <v>0</v>
      </c>
      <c r="AK219" s="59" t="e">
        <f>VLOOKUP($H219,Lists!$B$2:$B$133,1,FALSE)</f>
        <v>#N/A</v>
      </c>
    </row>
    <row r="220" spans="1:37" s="33" customFormat="1" ht="14" x14ac:dyDescent="0.25">
      <c r="A220" s="34">
        <v>181</v>
      </c>
      <c r="B220" s="94" t="str">
        <f t="shared" si="17"/>
        <v/>
      </c>
      <c r="C220" s="120"/>
      <c r="D220" s="109"/>
      <c r="E220" s="83"/>
      <c r="F220" s="86"/>
      <c r="G220" s="86"/>
      <c r="H220" s="83"/>
      <c r="I220" s="84"/>
      <c r="J220" s="86"/>
      <c r="K220" s="85"/>
      <c r="L220" s="86"/>
      <c r="M220" s="85"/>
      <c r="N220" s="85"/>
      <c r="O220" s="85"/>
      <c r="P220" s="85"/>
      <c r="Q220" s="85"/>
      <c r="R220" s="86"/>
      <c r="S220" s="85"/>
      <c r="T220" s="102"/>
      <c r="U220" s="102"/>
      <c r="V220" s="102"/>
      <c r="W220" s="86"/>
      <c r="X220" s="134"/>
      <c r="Y220" s="135"/>
      <c r="Z220" s="86"/>
      <c r="AA220" s="87"/>
      <c r="AF220" s="114">
        <f t="shared" si="12"/>
        <v>0</v>
      </c>
      <c r="AG220" s="113">
        <f t="shared" si="13"/>
        <v>0</v>
      </c>
      <c r="AH220" s="113">
        <f t="shared" si="14"/>
        <v>0</v>
      </c>
      <c r="AI220" s="113">
        <f t="shared" si="15"/>
        <v>0</v>
      </c>
      <c r="AJ220" s="113">
        <f t="shared" si="16"/>
        <v>0</v>
      </c>
      <c r="AK220" s="59" t="e">
        <f>VLOOKUP($H220,Lists!$B$2:$B$133,1,FALSE)</f>
        <v>#N/A</v>
      </c>
    </row>
    <row r="221" spans="1:37" s="33" customFormat="1" ht="14" x14ac:dyDescent="0.25">
      <c r="A221" s="34">
        <v>182</v>
      </c>
      <c r="B221" s="94" t="str">
        <f t="shared" si="17"/>
        <v/>
      </c>
      <c r="C221" s="120"/>
      <c r="D221" s="109"/>
      <c r="E221" s="83"/>
      <c r="F221" s="86"/>
      <c r="G221" s="86"/>
      <c r="H221" s="83"/>
      <c r="I221" s="84"/>
      <c r="J221" s="86"/>
      <c r="K221" s="85"/>
      <c r="L221" s="86"/>
      <c r="M221" s="85"/>
      <c r="N221" s="85"/>
      <c r="O221" s="85"/>
      <c r="P221" s="85"/>
      <c r="Q221" s="85"/>
      <c r="R221" s="86"/>
      <c r="S221" s="85"/>
      <c r="T221" s="102"/>
      <c r="U221" s="102"/>
      <c r="V221" s="102"/>
      <c r="W221" s="86"/>
      <c r="X221" s="134"/>
      <c r="Y221" s="135"/>
      <c r="Z221" s="86"/>
      <c r="AA221" s="87"/>
      <c r="AF221" s="114">
        <f t="shared" si="12"/>
        <v>0</v>
      </c>
      <c r="AG221" s="113">
        <f t="shared" si="13"/>
        <v>0</v>
      </c>
      <c r="AH221" s="113">
        <f t="shared" si="14"/>
        <v>0</v>
      </c>
      <c r="AI221" s="113">
        <f t="shared" si="15"/>
        <v>0</v>
      </c>
      <c r="AJ221" s="113">
        <f t="shared" si="16"/>
        <v>0</v>
      </c>
      <c r="AK221" s="59" t="e">
        <f>VLOOKUP($H221,Lists!$B$2:$B$133,1,FALSE)</f>
        <v>#N/A</v>
      </c>
    </row>
    <row r="222" spans="1:37" s="33" customFormat="1" ht="14" x14ac:dyDescent="0.25">
      <c r="A222" s="34">
        <v>183</v>
      </c>
      <c r="B222" s="94" t="str">
        <f t="shared" si="17"/>
        <v/>
      </c>
      <c r="C222" s="120"/>
      <c r="D222" s="109"/>
      <c r="E222" s="83"/>
      <c r="F222" s="86"/>
      <c r="G222" s="86"/>
      <c r="H222" s="83"/>
      <c r="I222" s="84"/>
      <c r="J222" s="86"/>
      <c r="K222" s="85"/>
      <c r="L222" s="86"/>
      <c r="M222" s="85"/>
      <c r="N222" s="85"/>
      <c r="O222" s="85"/>
      <c r="P222" s="85"/>
      <c r="Q222" s="85"/>
      <c r="R222" s="86"/>
      <c r="S222" s="85"/>
      <c r="T222" s="102"/>
      <c r="U222" s="102"/>
      <c r="V222" s="102"/>
      <c r="W222" s="86"/>
      <c r="X222" s="134"/>
      <c r="Y222" s="135"/>
      <c r="Z222" s="86"/>
      <c r="AA222" s="87"/>
      <c r="AF222" s="114">
        <f t="shared" si="12"/>
        <v>0</v>
      </c>
      <c r="AG222" s="113">
        <f t="shared" si="13"/>
        <v>0</v>
      </c>
      <c r="AH222" s="113">
        <f t="shared" si="14"/>
        <v>0</v>
      </c>
      <c r="AI222" s="113">
        <f t="shared" si="15"/>
        <v>0</v>
      </c>
      <c r="AJ222" s="113">
        <f t="shared" si="16"/>
        <v>0</v>
      </c>
      <c r="AK222" s="59" t="e">
        <f>VLOOKUP($H222,Lists!$B$2:$B$133,1,FALSE)</f>
        <v>#N/A</v>
      </c>
    </row>
    <row r="223" spans="1:37" s="33" customFormat="1" ht="14" x14ac:dyDescent="0.25">
      <c r="A223" s="34">
        <v>184</v>
      </c>
      <c r="B223" s="94" t="str">
        <f t="shared" si="17"/>
        <v/>
      </c>
      <c r="C223" s="120"/>
      <c r="D223" s="109"/>
      <c r="E223" s="83"/>
      <c r="F223" s="86"/>
      <c r="G223" s="86"/>
      <c r="H223" s="83"/>
      <c r="I223" s="84"/>
      <c r="J223" s="86"/>
      <c r="K223" s="85"/>
      <c r="L223" s="86"/>
      <c r="M223" s="85"/>
      <c r="N223" s="85"/>
      <c r="O223" s="85"/>
      <c r="P223" s="85"/>
      <c r="Q223" s="85"/>
      <c r="R223" s="86"/>
      <c r="S223" s="85"/>
      <c r="T223" s="102"/>
      <c r="U223" s="102"/>
      <c r="V223" s="102"/>
      <c r="W223" s="86"/>
      <c r="X223" s="134"/>
      <c r="Y223" s="135"/>
      <c r="Z223" s="86"/>
      <c r="AA223" s="87"/>
      <c r="AF223" s="114">
        <f t="shared" si="12"/>
        <v>0</v>
      </c>
      <c r="AG223" s="113">
        <f t="shared" si="13"/>
        <v>0</v>
      </c>
      <c r="AH223" s="113">
        <f t="shared" si="14"/>
        <v>0</v>
      </c>
      <c r="AI223" s="113">
        <f t="shared" si="15"/>
        <v>0</v>
      </c>
      <c r="AJ223" s="113">
        <f t="shared" si="16"/>
        <v>0</v>
      </c>
      <c r="AK223" s="59" t="e">
        <f>VLOOKUP($H223,Lists!$B$2:$B$133,1,FALSE)</f>
        <v>#N/A</v>
      </c>
    </row>
    <row r="224" spans="1:37" s="33" customFormat="1" ht="14" x14ac:dyDescent="0.25">
      <c r="A224" s="34">
        <v>185</v>
      </c>
      <c r="B224" s="94" t="str">
        <f t="shared" si="17"/>
        <v/>
      </c>
      <c r="C224" s="120"/>
      <c r="D224" s="109"/>
      <c r="E224" s="83"/>
      <c r="F224" s="86"/>
      <c r="G224" s="86"/>
      <c r="H224" s="83"/>
      <c r="I224" s="84"/>
      <c r="J224" s="86"/>
      <c r="K224" s="85"/>
      <c r="L224" s="86"/>
      <c r="M224" s="85"/>
      <c r="N224" s="85"/>
      <c r="O224" s="85"/>
      <c r="P224" s="85"/>
      <c r="Q224" s="85"/>
      <c r="R224" s="86"/>
      <c r="S224" s="85"/>
      <c r="T224" s="102"/>
      <c r="U224" s="102"/>
      <c r="V224" s="102"/>
      <c r="W224" s="86"/>
      <c r="X224" s="134"/>
      <c r="Y224" s="135"/>
      <c r="Z224" s="86"/>
      <c r="AA224" s="87"/>
      <c r="AF224" s="114">
        <f t="shared" si="12"/>
        <v>0</v>
      </c>
      <c r="AG224" s="113">
        <f t="shared" si="13"/>
        <v>0</v>
      </c>
      <c r="AH224" s="113">
        <f t="shared" si="14"/>
        <v>0</v>
      </c>
      <c r="AI224" s="113">
        <f t="shared" si="15"/>
        <v>0</v>
      </c>
      <c r="AJ224" s="113">
        <f t="shared" si="16"/>
        <v>0</v>
      </c>
      <c r="AK224" s="59" t="e">
        <f>VLOOKUP($H224,Lists!$B$2:$B$133,1,FALSE)</f>
        <v>#N/A</v>
      </c>
    </row>
    <row r="225" spans="1:37" s="33" customFormat="1" ht="14" x14ac:dyDescent="0.25">
      <c r="A225" s="34">
        <v>186</v>
      </c>
      <c r="B225" s="94" t="str">
        <f t="shared" si="17"/>
        <v/>
      </c>
      <c r="C225" s="120"/>
      <c r="D225" s="109"/>
      <c r="E225" s="83"/>
      <c r="F225" s="86"/>
      <c r="G225" s="86"/>
      <c r="H225" s="83"/>
      <c r="I225" s="84"/>
      <c r="J225" s="86"/>
      <c r="K225" s="85"/>
      <c r="L225" s="86"/>
      <c r="M225" s="85"/>
      <c r="N225" s="85"/>
      <c r="O225" s="85"/>
      <c r="P225" s="85"/>
      <c r="Q225" s="85"/>
      <c r="R225" s="86"/>
      <c r="S225" s="85"/>
      <c r="T225" s="102"/>
      <c r="U225" s="102"/>
      <c r="V225" s="102"/>
      <c r="W225" s="86"/>
      <c r="X225" s="134"/>
      <c r="Y225" s="135"/>
      <c r="Z225" s="86"/>
      <c r="AA225" s="87"/>
      <c r="AF225" s="114">
        <f t="shared" si="12"/>
        <v>0</v>
      </c>
      <c r="AG225" s="113">
        <f t="shared" si="13"/>
        <v>0</v>
      </c>
      <c r="AH225" s="113">
        <f t="shared" si="14"/>
        <v>0</v>
      </c>
      <c r="AI225" s="113">
        <f t="shared" si="15"/>
        <v>0</v>
      </c>
      <c r="AJ225" s="113">
        <f t="shared" si="16"/>
        <v>0</v>
      </c>
      <c r="AK225" s="59" t="e">
        <f>VLOOKUP($H225,Lists!$B$2:$B$133,1,FALSE)</f>
        <v>#N/A</v>
      </c>
    </row>
    <row r="226" spans="1:37" s="33" customFormat="1" ht="14" x14ac:dyDescent="0.25">
      <c r="A226" s="34">
        <v>187</v>
      </c>
      <c r="B226" s="94" t="str">
        <f t="shared" si="17"/>
        <v/>
      </c>
      <c r="C226" s="120"/>
      <c r="D226" s="109"/>
      <c r="E226" s="83"/>
      <c r="F226" s="86"/>
      <c r="G226" s="86"/>
      <c r="H226" s="83"/>
      <c r="I226" s="84"/>
      <c r="J226" s="86"/>
      <c r="K226" s="85"/>
      <c r="L226" s="86"/>
      <c r="M226" s="85"/>
      <c r="N226" s="85"/>
      <c r="O226" s="85"/>
      <c r="P226" s="85"/>
      <c r="Q226" s="85"/>
      <c r="R226" s="86"/>
      <c r="S226" s="85"/>
      <c r="T226" s="102"/>
      <c r="U226" s="102"/>
      <c r="V226" s="102"/>
      <c r="W226" s="86"/>
      <c r="X226" s="134"/>
      <c r="Y226" s="135"/>
      <c r="Z226" s="86"/>
      <c r="AA226" s="87"/>
      <c r="AF226" s="114">
        <f t="shared" si="12"/>
        <v>0</v>
      </c>
      <c r="AG226" s="113">
        <f t="shared" si="13"/>
        <v>0</v>
      </c>
      <c r="AH226" s="113">
        <f t="shared" si="14"/>
        <v>0</v>
      </c>
      <c r="AI226" s="113">
        <f t="shared" si="15"/>
        <v>0</v>
      </c>
      <c r="AJ226" s="113">
        <f t="shared" si="16"/>
        <v>0</v>
      </c>
      <c r="AK226" s="59" t="e">
        <f>VLOOKUP($H226,Lists!$B$2:$B$133,1,FALSE)</f>
        <v>#N/A</v>
      </c>
    </row>
    <row r="227" spans="1:37" s="33" customFormat="1" ht="14" x14ac:dyDescent="0.25">
      <c r="A227" s="34">
        <v>188</v>
      </c>
      <c r="B227" s="94" t="str">
        <f t="shared" si="17"/>
        <v/>
      </c>
      <c r="C227" s="120"/>
      <c r="D227" s="109"/>
      <c r="E227" s="83"/>
      <c r="F227" s="86"/>
      <c r="G227" s="86"/>
      <c r="H227" s="83"/>
      <c r="I227" s="84"/>
      <c r="J227" s="86"/>
      <c r="K227" s="85"/>
      <c r="L227" s="86"/>
      <c r="M227" s="85"/>
      <c r="N227" s="85"/>
      <c r="O227" s="85"/>
      <c r="P227" s="85"/>
      <c r="Q227" s="85"/>
      <c r="R227" s="86"/>
      <c r="S227" s="85"/>
      <c r="T227" s="102"/>
      <c r="U227" s="102"/>
      <c r="V227" s="102"/>
      <c r="W227" s="86"/>
      <c r="X227" s="134"/>
      <c r="Y227" s="135"/>
      <c r="Z227" s="86"/>
      <c r="AA227" s="87"/>
      <c r="AF227" s="114">
        <f t="shared" si="12"/>
        <v>0</v>
      </c>
      <c r="AG227" s="113">
        <f t="shared" si="13"/>
        <v>0</v>
      </c>
      <c r="AH227" s="113">
        <f t="shared" si="14"/>
        <v>0</v>
      </c>
      <c r="AI227" s="113">
        <f t="shared" si="15"/>
        <v>0</v>
      </c>
      <c r="AJ227" s="113">
        <f t="shared" si="16"/>
        <v>0</v>
      </c>
      <c r="AK227" s="59" t="e">
        <f>VLOOKUP($H227,Lists!$B$2:$B$133,1,FALSE)</f>
        <v>#N/A</v>
      </c>
    </row>
    <row r="228" spans="1:37" s="33" customFormat="1" ht="14" x14ac:dyDescent="0.25">
      <c r="A228" s="34">
        <v>189</v>
      </c>
      <c r="B228" s="94" t="str">
        <f t="shared" si="17"/>
        <v/>
      </c>
      <c r="C228" s="120"/>
      <c r="D228" s="109"/>
      <c r="E228" s="83"/>
      <c r="F228" s="86"/>
      <c r="G228" s="86"/>
      <c r="H228" s="83"/>
      <c r="I228" s="84"/>
      <c r="J228" s="86"/>
      <c r="K228" s="85"/>
      <c r="L228" s="86"/>
      <c r="M228" s="85"/>
      <c r="N228" s="85"/>
      <c r="O228" s="85"/>
      <c r="P228" s="85"/>
      <c r="Q228" s="85"/>
      <c r="R228" s="86"/>
      <c r="S228" s="85"/>
      <c r="T228" s="102"/>
      <c r="U228" s="102"/>
      <c r="V228" s="102"/>
      <c r="W228" s="86"/>
      <c r="X228" s="134"/>
      <c r="Y228" s="135"/>
      <c r="Z228" s="86"/>
      <c r="AA228" s="87"/>
      <c r="AF228" s="114">
        <f t="shared" si="12"/>
        <v>0</v>
      </c>
      <c r="AG228" s="113">
        <f t="shared" si="13"/>
        <v>0</v>
      </c>
      <c r="AH228" s="113">
        <f t="shared" si="14"/>
        <v>0</v>
      </c>
      <c r="AI228" s="113">
        <f t="shared" si="15"/>
        <v>0</v>
      </c>
      <c r="AJ228" s="113">
        <f t="shared" si="16"/>
        <v>0</v>
      </c>
      <c r="AK228" s="59" t="e">
        <f>VLOOKUP($H228,Lists!$B$2:$B$133,1,FALSE)</f>
        <v>#N/A</v>
      </c>
    </row>
    <row r="229" spans="1:37" s="33" customFormat="1" ht="14" x14ac:dyDescent="0.25">
      <c r="A229" s="34">
        <v>190</v>
      </c>
      <c r="B229" s="94" t="str">
        <f t="shared" si="17"/>
        <v/>
      </c>
      <c r="C229" s="120"/>
      <c r="D229" s="109"/>
      <c r="E229" s="83"/>
      <c r="F229" s="86"/>
      <c r="G229" s="86"/>
      <c r="H229" s="83"/>
      <c r="I229" s="84"/>
      <c r="J229" s="86"/>
      <c r="K229" s="85"/>
      <c r="L229" s="86"/>
      <c r="M229" s="85"/>
      <c r="N229" s="85"/>
      <c r="O229" s="85"/>
      <c r="P229" s="85"/>
      <c r="Q229" s="85"/>
      <c r="R229" s="86"/>
      <c r="S229" s="85"/>
      <c r="T229" s="102"/>
      <c r="U229" s="102"/>
      <c r="V229" s="102"/>
      <c r="W229" s="86"/>
      <c r="X229" s="134"/>
      <c r="Y229" s="135"/>
      <c r="Z229" s="86"/>
      <c r="AA229" s="87"/>
      <c r="AF229" s="114">
        <f t="shared" si="12"/>
        <v>0</v>
      </c>
      <c r="AG229" s="113">
        <f t="shared" si="13"/>
        <v>0</v>
      </c>
      <c r="AH229" s="113">
        <f t="shared" si="14"/>
        <v>0</v>
      </c>
      <c r="AI229" s="113">
        <f t="shared" si="15"/>
        <v>0</v>
      </c>
      <c r="AJ229" s="113">
        <f t="shared" si="16"/>
        <v>0</v>
      </c>
      <c r="AK229" s="59" t="e">
        <f>VLOOKUP($H229,Lists!$B$2:$B$133,1,FALSE)</f>
        <v>#N/A</v>
      </c>
    </row>
    <row r="230" spans="1:37" s="33" customFormat="1" ht="14" x14ac:dyDescent="0.25">
      <c r="A230" s="34">
        <v>191</v>
      </c>
      <c r="B230" s="94" t="str">
        <f t="shared" si="17"/>
        <v/>
      </c>
      <c r="C230" s="120"/>
      <c r="D230" s="109"/>
      <c r="E230" s="83"/>
      <c r="F230" s="86"/>
      <c r="G230" s="86"/>
      <c r="H230" s="83"/>
      <c r="I230" s="84"/>
      <c r="J230" s="86"/>
      <c r="K230" s="85"/>
      <c r="L230" s="86"/>
      <c r="M230" s="85"/>
      <c r="N230" s="85"/>
      <c r="O230" s="85"/>
      <c r="P230" s="85"/>
      <c r="Q230" s="85"/>
      <c r="R230" s="86"/>
      <c r="S230" s="85"/>
      <c r="T230" s="102"/>
      <c r="U230" s="102"/>
      <c r="V230" s="102"/>
      <c r="W230" s="86"/>
      <c r="X230" s="134"/>
      <c r="Y230" s="135"/>
      <c r="Z230" s="86"/>
      <c r="AA230" s="87"/>
      <c r="AF230" s="114">
        <f t="shared" si="12"/>
        <v>0</v>
      </c>
      <c r="AG230" s="113">
        <f t="shared" si="13"/>
        <v>0</v>
      </c>
      <c r="AH230" s="113">
        <f t="shared" si="14"/>
        <v>0</v>
      </c>
      <c r="AI230" s="113">
        <f t="shared" si="15"/>
        <v>0</v>
      </c>
      <c r="AJ230" s="113">
        <f t="shared" si="16"/>
        <v>0</v>
      </c>
      <c r="AK230" s="59" t="e">
        <f>VLOOKUP($H230,Lists!$B$2:$B$133,1,FALSE)</f>
        <v>#N/A</v>
      </c>
    </row>
    <row r="231" spans="1:37" s="33" customFormat="1" ht="14" x14ac:dyDescent="0.25">
      <c r="A231" s="34">
        <v>192</v>
      </c>
      <c r="B231" s="94" t="str">
        <f t="shared" si="17"/>
        <v/>
      </c>
      <c r="C231" s="120"/>
      <c r="D231" s="109"/>
      <c r="E231" s="83"/>
      <c r="F231" s="86"/>
      <c r="G231" s="86"/>
      <c r="H231" s="83"/>
      <c r="I231" s="84"/>
      <c r="J231" s="86"/>
      <c r="K231" s="85"/>
      <c r="L231" s="86"/>
      <c r="M231" s="85"/>
      <c r="N231" s="85"/>
      <c r="O231" s="85"/>
      <c r="P231" s="85"/>
      <c r="Q231" s="85"/>
      <c r="R231" s="86"/>
      <c r="S231" s="85"/>
      <c r="T231" s="102"/>
      <c r="U231" s="102"/>
      <c r="V231" s="102"/>
      <c r="W231" s="86"/>
      <c r="X231" s="134"/>
      <c r="Y231" s="135"/>
      <c r="Z231" s="86"/>
      <c r="AA231" s="87"/>
      <c r="AF231" s="114">
        <f t="shared" si="12"/>
        <v>0</v>
      </c>
      <c r="AG231" s="113">
        <f t="shared" si="13"/>
        <v>0</v>
      </c>
      <c r="AH231" s="113">
        <f t="shared" si="14"/>
        <v>0</v>
      </c>
      <c r="AI231" s="113">
        <f t="shared" si="15"/>
        <v>0</v>
      </c>
      <c r="AJ231" s="113">
        <f t="shared" si="16"/>
        <v>0</v>
      </c>
      <c r="AK231" s="59" t="e">
        <f>VLOOKUP($H231,Lists!$B$2:$B$133,1,FALSE)</f>
        <v>#N/A</v>
      </c>
    </row>
    <row r="232" spans="1:37" s="33" customFormat="1" ht="14" x14ac:dyDescent="0.25">
      <c r="A232" s="34">
        <v>193</v>
      </c>
      <c r="B232" s="94" t="str">
        <f t="shared" si="17"/>
        <v/>
      </c>
      <c r="C232" s="120"/>
      <c r="D232" s="109"/>
      <c r="E232" s="83"/>
      <c r="F232" s="86"/>
      <c r="G232" s="86"/>
      <c r="H232" s="83"/>
      <c r="I232" s="84"/>
      <c r="J232" s="86"/>
      <c r="K232" s="85"/>
      <c r="L232" s="86"/>
      <c r="M232" s="85"/>
      <c r="N232" s="85"/>
      <c r="O232" s="85"/>
      <c r="P232" s="85"/>
      <c r="Q232" s="85"/>
      <c r="R232" s="86"/>
      <c r="S232" s="85"/>
      <c r="T232" s="102"/>
      <c r="U232" s="102"/>
      <c r="V232" s="102"/>
      <c r="W232" s="86"/>
      <c r="X232" s="134"/>
      <c r="Y232" s="135"/>
      <c r="Z232" s="86"/>
      <c r="AA232" s="87"/>
      <c r="AF232" s="114">
        <f t="shared" ref="AF232:AF295" si="18">K232*I232</f>
        <v>0</v>
      </c>
      <c r="AG232" s="113">
        <f t="shared" ref="AG232:AG295" si="19">M232*I232</f>
        <v>0</v>
      </c>
      <c r="AH232" s="113">
        <f t="shared" ref="AH232:AH295" si="20">O232*I232</f>
        <v>0</v>
      </c>
      <c r="AI232" s="113">
        <f t="shared" ref="AI232:AI295" si="21">Q232*I232</f>
        <v>0</v>
      </c>
      <c r="AJ232" s="113">
        <f t="shared" ref="AJ232:AJ295" si="22">S232*I232</f>
        <v>0</v>
      </c>
      <c r="AK232" s="59" t="e">
        <f>VLOOKUP($H232,Lists!$B$2:$B$133,1,FALSE)</f>
        <v>#N/A</v>
      </c>
    </row>
    <row r="233" spans="1:37" s="33" customFormat="1" ht="14" x14ac:dyDescent="0.25">
      <c r="A233" s="34">
        <v>194</v>
      </c>
      <c r="B233" s="94" t="str">
        <f t="shared" ref="B233:B296" si="23">IF(C233&gt;0,A233,"")</f>
        <v/>
      </c>
      <c r="C233" s="120"/>
      <c r="D233" s="109"/>
      <c r="E233" s="83"/>
      <c r="F233" s="86"/>
      <c r="G233" s="86"/>
      <c r="H233" s="83"/>
      <c r="I233" s="84"/>
      <c r="J233" s="86"/>
      <c r="K233" s="85"/>
      <c r="L233" s="86"/>
      <c r="M233" s="85"/>
      <c r="N233" s="85"/>
      <c r="O233" s="85"/>
      <c r="P233" s="85"/>
      <c r="Q233" s="85"/>
      <c r="R233" s="86"/>
      <c r="S233" s="85"/>
      <c r="T233" s="102"/>
      <c r="U233" s="102"/>
      <c r="V233" s="102"/>
      <c r="W233" s="86"/>
      <c r="X233" s="134"/>
      <c r="Y233" s="135"/>
      <c r="Z233" s="86"/>
      <c r="AA233" s="87"/>
      <c r="AF233" s="114">
        <f t="shared" si="18"/>
        <v>0</v>
      </c>
      <c r="AG233" s="113">
        <f t="shared" si="19"/>
        <v>0</v>
      </c>
      <c r="AH233" s="113">
        <f t="shared" si="20"/>
        <v>0</v>
      </c>
      <c r="AI233" s="113">
        <f t="shared" si="21"/>
        <v>0</v>
      </c>
      <c r="AJ233" s="113">
        <f t="shared" si="22"/>
        <v>0</v>
      </c>
      <c r="AK233" s="59" t="e">
        <f>VLOOKUP($H233,Lists!$B$2:$B$133,1,FALSE)</f>
        <v>#N/A</v>
      </c>
    </row>
    <row r="234" spans="1:37" s="33" customFormat="1" ht="14" x14ac:dyDescent="0.25">
      <c r="A234" s="34">
        <v>195</v>
      </c>
      <c r="B234" s="94" t="str">
        <f t="shared" si="23"/>
        <v/>
      </c>
      <c r="C234" s="120"/>
      <c r="D234" s="109"/>
      <c r="E234" s="83"/>
      <c r="F234" s="86"/>
      <c r="G234" s="86"/>
      <c r="H234" s="83"/>
      <c r="I234" s="84"/>
      <c r="J234" s="86"/>
      <c r="K234" s="85"/>
      <c r="L234" s="86"/>
      <c r="M234" s="85"/>
      <c r="N234" s="85"/>
      <c r="O234" s="85"/>
      <c r="P234" s="85"/>
      <c r="Q234" s="85"/>
      <c r="R234" s="86"/>
      <c r="S234" s="85"/>
      <c r="T234" s="102"/>
      <c r="U234" s="102"/>
      <c r="V234" s="102"/>
      <c r="W234" s="86"/>
      <c r="X234" s="134"/>
      <c r="Y234" s="135"/>
      <c r="Z234" s="86"/>
      <c r="AA234" s="87"/>
      <c r="AF234" s="114">
        <f t="shared" si="18"/>
        <v>0</v>
      </c>
      <c r="AG234" s="113">
        <f t="shared" si="19"/>
        <v>0</v>
      </c>
      <c r="AH234" s="113">
        <f t="shared" si="20"/>
        <v>0</v>
      </c>
      <c r="AI234" s="113">
        <f t="shared" si="21"/>
        <v>0</v>
      </c>
      <c r="AJ234" s="113">
        <f t="shared" si="22"/>
        <v>0</v>
      </c>
      <c r="AK234" s="59" t="e">
        <f>VLOOKUP($H234,Lists!$B$2:$B$133,1,FALSE)</f>
        <v>#N/A</v>
      </c>
    </row>
    <row r="235" spans="1:37" s="33" customFormat="1" ht="14" x14ac:dyDescent="0.25">
      <c r="A235" s="34">
        <v>196</v>
      </c>
      <c r="B235" s="94" t="str">
        <f t="shared" si="23"/>
        <v/>
      </c>
      <c r="C235" s="120"/>
      <c r="D235" s="109"/>
      <c r="E235" s="83"/>
      <c r="F235" s="86"/>
      <c r="G235" s="86"/>
      <c r="H235" s="83"/>
      <c r="I235" s="84"/>
      <c r="J235" s="86"/>
      <c r="K235" s="85"/>
      <c r="L235" s="86"/>
      <c r="M235" s="85"/>
      <c r="N235" s="85"/>
      <c r="O235" s="85"/>
      <c r="P235" s="85"/>
      <c r="Q235" s="85"/>
      <c r="R235" s="86"/>
      <c r="S235" s="85"/>
      <c r="T235" s="102"/>
      <c r="U235" s="102"/>
      <c r="V235" s="102"/>
      <c r="W235" s="86"/>
      <c r="X235" s="134"/>
      <c r="Y235" s="135"/>
      <c r="Z235" s="86"/>
      <c r="AA235" s="87"/>
      <c r="AF235" s="114">
        <f t="shared" si="18"/>
        <v>0</v>
      </c>
      <c r="AG235" s="113">
        <f t="shared" si="19"/>
        <v>0</v>
      </c>
      <c r="AH235" s="113">
        <f t="shared" si="20"/>
        <v>0</v>
      </c>
      <c r="AI235" s="113">
        <f t="shared" si="21"/>
        <v>0</v>
      </c>
      <c r="AJ235" s="113">
        <f t="shared" si="22"/>
        <v>0</v>
      </c>
      <c r="AK235" s="59" t="e">
        <f>VLOOKUP($H235,Lists!$B$2:$B$133,1,FALSE)</f>
        <v>#N/A</v>
      </c>
    </row>
    <row r="236" spans="1:37" s="33" customFormat="1" ht="14" x14ac:dyDescent="0.25">
      <c r="A236" s="34">
        <v>197</v>
      </c>
      <c r="B236" s="94" t="str">
        <f t="shared" si="23"/>
        <v/>
      </c>
      <c r="C236" s="120"/>
      <c r="D236" s="109"/>
      <c r="E236" s="83"/>
      <c r="F236" s="86"/>
      <c r="G236" s="86"/>
      <c r="H236" s="83"/>
      <c r="I236" s="84"/>
      <c r="J236" s="86"/>
      <c r="K236" s="85"/>
      <c r="L236" s="86"/>
      <c r="M236" s="85"/>
      <c r="N236" s="85"/>
      <c r="O236" s="85"/>
      <c r="P236" s="85"/>
      <c r="Q236" s="85"/>
      <c r="R236" s="86"/>
      <c r="S236" s="85"/>
      <c r="T236" s="102"/>
      <c r="U236" s="102"/>
      <c r="V236" s="102"/>
      <c r="W236" s="86"/>
      <c r="X236" s="134"/>
      <c r="Y236" s="135"/>
      <c r="Z236" s="86"/>
      <c r="AA236" s="87"/>
      <c r="AF236" s="114">
        <f t="shared" si="18"/>
        <v>0</v>
      </c>
      <c r="AG236" s="113">
        <f t="shared" si="19"/>
        <v>0</v>
      </c>
      <c r="AH236" s="113">
        <f t="shared" si="20"/>
        <v>0</v>
      </c>
      <c r="AI236" s="113">
        <f t="shared" si="21"/>
        <v>0</v>
      </c>
      <c r="AJ236" s="113">
        <f t="shared" si="22"/>
        <v>0</v>
      </c>
      <c r="AK236" s="59" t="e">
        <f>VLOOKUP($H236,Lists!$B$2:$B$133,1,FALSE)</f>
        <v>#N/A</v>
      </c>
    </row>
    <row r="237" spans="1:37" s="33" customFormat="1" ht="14" x14ac:dyDescent="0.25">
      <c r="A237" s="34">
        <v>198</v>
      </c>
      <c r="B237" s="94" t="str">
        <f t="shared" si="23"/>
        <v/>
      </c>
      <c r="C237" s="120"/>
      <c r="D237" s="109"/>
      <c r="E237" s="83"/>
      <c r="F237" s="86"/>
      <c r="G237" s="86"/>
      <c r="H237" s="83"/>
      <c r="I237" s="84"/>
      <c r="J237" s="86"/>
      <c r="K237" s="85"/>
      <c r="L237" s="86"/>
      <c r="M237" s="85"/>
      <c r="N237" s="85"/>
      <c r="O237" s="85"/>
      <c r="P237" s="85"/>
      <c r="Q237" s="85"/>
      <c r="R237" s="86"/>
      <c r="S237" s="85"/>
      <c r="T237" s="102"/>
      <c r="U237" s="102"/>
      <c r="V237" s="102"/>
      <c r="W237" s="86"/>
      <c r="X237" s="134"/>
      <c r="Y237" s="135"/>
      <c r="Z237" s="86"/>
      <c r="AA237" s="87"/>
      <c r="AF237" s="114">
        <f t="shared" si="18"/>
        <v>0</v>
      </c>
      <c r="AG237" s="113">
        <f t="shared" si="19"/>
        <v>0</v>
      </c>
      <c r="AH237" s="113">
        <f t="shared" si="20"/>
        <v>0</v>
      </c>
      <c r="AI237" s="113">
        <f t="shared" si="21"/>
        <v>0</v>
      </c>
      <c r="AJ237" s="113">
        <f t="shared" si="22"/>
        <v>0</v>
      </c>
      <c r="AK237" s="59" t="e">
        <f>VLOOKUP($H237,Lists!$B$2:$B$133,1,FALSE)</f>
        <v>#N/A</v>
      </c>
    </row>
    <row r="238" spans="1:37" s="33" customFormat="1" ht="14" x14ac:dyDescent="0.25">
      <c r="A238" s="34">
        <v>199</v>
      </c>
      <c r="B238" s="94" t="str">
        <f t="shared" si="23"/>
        <v/>
      </c>
      <c r="C238" s="120"/>
      <c r="D238" s="109"/>
      <c r="E238" s="83"/>
      <c r="F238" s="86"/>
      <c r="G238" s="86"/>
      <c r="H238" s="83"/>
      <c r="I238" s="84"/>
      <c r="J238" s="86"/>
      <c r="K238" s="85"/>
      <c r="L238" s="86"/>
      <c r="M238" s="85"/>
      <c r="N238" s="85"/>
      <c r="O238" s="85"/>
      <c r="P238" s="85"/>
      <c r="Q238" s="85"/>
      <c r="R238" s="86"/>
      <c r="S238" s="85"/>
      <c r="T238" s="102"/>
      <c r="U238" s="102"/>
      <c r="V238" s="102"/>
      <c r="W238" s="86"/>
      <c r="X238" s="134"/>
      <c r="Y238" s="135"/>
      <c r="Z238" s="86"/>
      <c r="AA238" s="87"/>
      <c r="AF238" s="114">
        <f t="shared" si="18"/>
        <v>0</v>
      </c>
      <c r="AG238" s="113">
        <f t="shared" si="19"/>
        <v>0</v>
      </c>
      <c r="AH238" s="113">
        <f t="shared" si="20"/>
        <v>0</v>
      </c>
      <c r="AI238" s="113">
        <f t="shared" si="21"/>
        <v>0</v>
      </c>
      <c r="AJ238" s="113">
        <f t="shared" si="22"/>
        <v>0</v>
      </c>
      <c r="AK238" s="59" t="e">
        <f>VLOOKUP($H238,Lists!$B$2:$B$133,1,FALSE)</f>
        <v>#N/A</v>
      </c>
    </row>
    <row r="239" spans="1:37" s="33" customFormat="1" ht="14" x14ac:dyDescent="0.25">
      <c r="A239" s="34">
        <v>200</v>
      </c>
      <c r="B239" s="94" t="str">
        <f t="shared" si="23"/>
        <v/>
      </c>
      <c r="C239" s="120"/>
      <c r="D239" s="109"/>
      <c r="E239" s="83"/>
      <c r="F239" s="86"/>
      <c r="G239" s="86"/>
      <c r="H239" s="83"/>
      <c r="I239" s="84"/>
      <c r="J239" s="86"/>
      <c r="K239" s="85"/>
      <c r="L239" s="86"/>
      <c r="M239" s="85"/>
      <c r="N239" s="85"/>
      <c r="O239" s="85"/>
      <c r="P239" s="85"/>
      <c r="Q239" s="85"/>
      <c r="R239" s="86"/>
      <c r="S239" s="85"/>
      <c r="T239" s="102"/>
      <c r="U239" s="102"/>
      <c r="V239" s="102"/>
      <c r="W239" s="86"/>
      <c r="X239" s="134"/>
      <c r="Y239" s="135"/>
      <c r="Z239" s="86"/>
      <c r="AA239" s="87"/>
      <c r="AF239" s="114">
        <f t="shared" si="18"/>
        <v>0</v>
      </c>
      <c r="AG239" s="113">
        <f t="shared" si="19"/>
        <v>0</v>
      </c>
      <c r="AH239" s="113">
        <f t="shared" si="20"/>
        <v>0</v>
      </c>
      <c r="AI239" s="113">
        <f t="shared" si="21"/>
        <v>0</v>
      </c>
      <c r="AJ239" s="113">
        <f t="shared" si="22"/>
        <v>0</v>
      </c>
      <c r="AK239" s="59" t="e">
        <f>VLOOKUP($H239,Lists!$B$2:$B$133,1,FALSE)</f>
        <v>#N/A</v>
      </c>
    </row>
    <row r="240" spans="1:37" s="35" customFormat="1" ht="14" x14ac:dyDescent="0.25">
      <c r="A240" s="34">
        <v>201</v>
      </c>
      <c r="B240" s="94" t="str">
        <f t="shared" si="23"/>
        <v/>
      </c>
      <c r="C240" s="120"/>
      <c r="D240" s="109"/>
      <c r="E240" s="83"/>
      <c r="F240" s="86"/>
      <c r="G240" s="86"/>
      <c r="H240" s="83"/>
      <c r="I240" s="84"/>
      <c r="J240" s="86"/>
      <c r="K240" s="85"/>
      <c r="L240" s="86"/>
      <c r="M240" s="85"/>
      <c r="N240" s="85"/>
      <c r="O240" s="85"/>
      <c r="P240" s="85"/>
      <c r="Q240" s="85"/>
      <c r="R240" s="86"/>
      <c r="S240" s="85"/>
      <c r="T240" s="102"/>
      <c r="U240" s="102"/>
      <c r="V240" s="102"/>
      <c r="W240" s="86"/>
      <c r="X240" s="134"/>
      <c r="Y240" s="135"/>
      <c r="Z240" s="86"/>
      <c r="AA240" s="87"/>
      <c r="AF240" s="114">
        <f t="shared" si="18"/>
        <v>0</v>
      </c>
      <c r="AG240" s="113">
        <f t="shared" si="19"/>
        <v>0</v>
      </c>
      <c r="AH240" s="113">
        <f t="shared" si="20"/>
        <v>0</v>
      </c>
      <c r="AI240" s="113">
        <f t="shared" si="21"/>
        <v>0</v>
      </c>
      <c r="AJ240" s="113">
        <f t="shared" si="22"/>
        <v>0</v>
      </c>
      <c r="AK240" s="59" t="e">
        <f>VLOOKUP($H240,Lists!$B$2:$B$133,1,FALSE)</f>
        <v>#N/A</v>
      </c>
    </row>
    <row r="241" spans="1:37" s="35" customFormat="1" ht="14" x14ac:dyDescent="0.25">
      <c r="A241" s="34">
        <v>202</v>
      </c>
      <c r="B241" s="94" t="str">
        <f t="shared" si="23"/>
        <v/>
      </c>
      <c r="C241" s="120"/>
      <c r="D241" s="109"/>
      <c r="E241" s="83"/>
      <c r="F241" s="86"/>
      <c r="G241" s="86"/>
      <c r="H241" s="83"/>
      <c r="I241" s="84"/>
      <c r="J241" s="86"/>
      <c r="K241" s="85"/>
      <c r="L241" s="86"/>
      <c r="M241" s="85"/>
      <c r="N241" s="85"/>
      <c r="O241" s="85"/>
      <c r="P241" s="85"/>
      <c r="Q241" s="85"/>
      <c r="R241" s="86"/>
      <c r="S241" s="85"/>
      <c r="T241" s="102"/>
      <c r="U241" s="102"/>
      <c r="V241" s="102"/>
      <c r="W241" s="86"/>
      <c r="X241" s="134"/>
      <c r="Y241" s="135"/>
      <c r="Z241" s="86"/>
      <c r="AA241" s="87"/>
      <c r="AF241" s="114">
        <f t="shared" si="18"/>
        <v>0</v>
      </c>
      <c r="AG241" s="113">
        <f t="shared" si="19"/>
        <v>0</v>
      </c>
      <c r="AH241" s="113">
        <f t="shared" si="20"/>
        <v>0</v>
      </c>
      <c r="AI241" s="113">
        <f t="shared" si="21"/>
        <v>0</v>
      </c>
      <c r="AJ241" s="113">
        <f t="shared" si="22"/>
        <v>0</v>
      </c>
      <c r="AK241" s="59" t="e">
        <f>VLOOKUP($H241,Lists!$B$2:$B$133,1,FALSE)</f>
        <v>#N/A</v>
      </c>
    </row>
    <row r="242" spans="1:37" s="35" customFormat="1" ht="14" x14ac:dyDescent="0.25">
      <c r="A242" s="34">
        <v>203</v>
      </c>
      <c r="B242" s="94" t="str">
        <f t="shared" si="23"/>
        <v/>
      </c>
      <c r="C242" s="120"/>
      <c r="D242" s="109"/>
      <c r="E242" s="83"/>
      <c r="F242" s="86"/>
      <c r="G242" s="86"/>
      <c r="H242" s="83"/>
      <c r="I242" s="84"/>
      <c r="J242" s="86"/>
      <c r="K242" s="85"/>
      <c r="L242" s="86"/>
      <c r="M242" s="85"/>
      <c r="N242" s="85"/>
      <c r="O242" s="85"/>
      <c r="P242" s="85"/>
      <c r="Q242" s="85"/>
      <c r="R242" s="86"/>
      <c r="S242" s="85"/>
      <c r="T242" s="102"/>
      <c r="U242" s="102"/>
      <c r="V242" s="102"/>
      <c r="W242" s="86"/>
      <c r="X242" s="134"/>
      <c r="Y242" s="135"/>
      <c r="Z242" s="86"/>
      <c r="AA242" s="87"/>
      <c r="AF242" s="114">
        <f t="shared" si="18"/>
        <v>0</v>
      </c>
      <c r="AG242" s="113">
        <f t="shared" si="19"/>
        <v>0</v>
      </c>
      <c r="AH242" s="113">
        <f t="shared" si="20"/>
        <v>0</v>
      </c>
      <c r="AI242" s="113">
        <f t="shared" si="21"/>
        <v>0</v>
      </c>
      <c r="AJ242" s="113">
        <f t="shared" si="22"/>
        <v>0</v>
      </c>
      <c r="AK242" s="59" t="e">
        <f>VLOOKUP($H242,Lists!$B$2:$B$133,1,FALSE)</f>
        <v>#N/A</v>
      </c>
    </row>
    <row r="243" spans="1:37" s="35" customFormat="1" ht="14" x14ac:dyDescent="0.25">
      <c r="A243" s="34">
        <v>204</v>
      </c>
      <c r="B243" s="94" t="str">
        <f t="shared" si="23"/>
        <v/>
      </c>
      <c r="C243" s="120"/>
      <c r="D243" s="109"/>
      <c r="E243" s="83"/>
      <c r="F243" s="86"/>
      <c r="G243" s="86"/>
      <c r="H243" s="83"/>
      <c r="I243" s="84"/>
      <c r="J243" s="86"/>
      <c r="K243" s="85"/>
      <c r="L243" s="86"/>
      <c r="M243" s="85"/>
      <c r="N243" s="85"/>
      <c r="O243" s="85"/>
      <c r="P243" s="85"/>
      <c r="Q243" s="85"/>
      <c r="R243" s="86"/>
      <c r="S243" s="85"/>
      <c r="T243" s="102"/>
      <c r="U243" s="102"/>
      <c r="V243" s="102"/>
      <c r="W243" s="86"/>
      <c r="X243" s="134"/>
      <c r="Y243" s="135"/>
      <c r="Z243" s="86"/>
      <c r="AA243" s="87"/>
      <c r="AF243" s="114">
        <f t="shared" si="18"/>
        <v>0</v>
      </c>
      <c r="AG243" s="113">
        <f t="shared" si="19"/>
        <v>0</v>
      </c>
      <c r="AH243" s="113">
        <f t="shared" si="20"/>
        <v>0</v>
      </c>
      <c r="AI243" s="113">
        <f t="shared" si="21"/>
        <v>0</v>
      </c>
      <c r="AJ243" s="113">
        <f t="shared" si="22"/>
        <v>0</v>
      </c>
      <c r="AK243" s="59" t="e">
        <f>VLOOKUP($H243,Lists!$B$2:$B$133,1,FALSE)</f>
        <v>#N/A</v>
      </c>
    </row>
    <row r="244" spans="1:37" s="35" customFormat="1" ht="14" x14ac:dyDescent="0.25">
      <c r="A244" s="34">
        <v>205</v>
      </c>
      <c r="B244" s="94" t="str">
        <f t="shared" si="23"/>
        <v/>
      </c>
      <c r="C244" s="120"/>
      <c r="D244" s="109"/>
      <c r="E244" s="83"/>
      <c r="F244" s="86"/>
      <c r="G244" s="86"/>
      <c r="H244" s="83"/>
      <c r="I244" s="84"/>
      <c r="J244" s="86"/>
      <c r="K244" s="85"/>
      <c r="L244" s="86"/>
      <c r="M244" s="85"/>
      <c r="N244" s="85"/>
      <c r="O244" s="85"/>
      <c r="P244" s="85"/>
      <c r="Q244" s="85"/>
      <c r="R244" s="86"/>
      <c r="S244" s="85"/>
      <c r="T244" s="102"/>
      <c r="U244" s="102"/>
      <c r="V244" s="102"/>
      <c r="W244" s="86"/>
      <c r="X244" s="134"/>
      <c r="Y244" s="135"/>
      <c r="Z244" s="86"/>
      <c r="AA244" s="87"/>
      <c r="AF244" s="114">
        <f t="shared" si="18"/>
        <v>0</v>
      </c>
      <c r="AG244" s="113">
        <f t="shared" si="19"/>
        <v>0</v>
      </c>
      <c r="AH244" s="113">
        <f t="shared" si="20"/>
        <v>0</v>
      </c>
      <c r="AI244" s="113">
        <f t="shared" si="21"/>
        <v>0</v>
      </c>
      <c r="AJ244" s="113">
        <f t="shared" si="22"/>
        <v>0</v>
      </c>
      <c r="AK244" s="59" t="e">
        <f>VLOOKUP($H244,Lists!$B$2:$B$133,1,FALSE)</f>
        <v>#N/A</v>
      </c>
    </row>
    <row r="245" spans="1:37" s="35" customFormat="1" ht="14" x14ac:dyDescent="0.25">
      <c r="A245" s="34">
        <v>206</v>
      </c>
      <c r="B245" s="94" t="str">
        <f t="shared" si="23"/>
        <v/>
      </c>
      <c r="C245" s="120"/>
      <c r="D245" s="109"/>
      <c r="E245" s="83"/>
      <c r="F245" s="86"/>
      <c r="G245" s="86"/>
      <c r="H245" s="83"/>
      <c r="I245" s="84"/>
      <c r="J245" s="86"/>
      <c r="K245" s="85"/>
      <c r="L245" s="86"/>
      <c r="M245" s="85"/>
      <c r="N245" s="85"/>
      <c r="O245" s="85"/>
      <c r="P245" s="85"/>
      <c r="Q245" s="85"/>
      <c r="R245" s="86"/>
      <c r="S245" s="85"/>
      <c r="T245" s="102"/>
      <c r="U245" s="102"/>
      <c r="V245" s="102"/>
      <c r="W245" s="86"/>
      <c r="X245" s="134"/>
      <c r="Y245" s="135"/>
      <c r="Z245" s="86"/>
      <c r="AA245" s="87"/>
      <c r="AF245" s="114">
        <f t="shared" si="18"/>
        <v>0</v>
      </c>
      <c r="AG245" s="113">
        <f t="shared" si="19"/>
        <v>0</v>
      </c>
      <c r="AH245" s="113">
        <f t="shared" si="20"/>
        <v>0</v>
      </c>
      <c r="AI245" s="113">
        <f t="shared" si="21"/>
        <v>0</v>
      </c>
      <c r="AJ245" s="113">
        <f t="shared" si="22"/>
        <v>0</v>
      </c>
      <c r="AK245" s="59" t="e">
        <f>VLOOKUP($H245,Lists!$B$2:$B$133,1,FALSE)</f>
        <v>#N/A</v>
      </c>
    </row>
    <row r="246" spans="1:37" s="35" customFormat="1" ht="14" x14ac:dyDescent="0.25">
      <c r="A246" s="34">
        <v>207</v>
      </c>
      <c r="B246" s="94" t="str">
        <f t="shared" si="23"/>
        <v/>
      </c>
      <c r="C246" s="120"/>
      <c r="D246" s="109"/>
      <c r="E246" s="83"/>
      <c r="F246" s="86"/>
      <c r="G246" s="86"/>
      <c r="H246" s="83"/>
      <c r="I246" s="84"/>
      <c r="J246" s="86"/>
      <c r="K246" s="85"/>
      <c r="L246" s="86"/>
      <c r="M246" s="85"/>
      <c r="N246" s="85"/>
      <c r="O246" s="85"/>
      <c r="P246" s="85"/>
      <c r="Q246" s="85"/>
      <c r="R246" s="86"/>
      <c r="S246" s="85"/>
      <c r="T246" s="102"/>
      <c r="U246" s="102"/>
      <c r="V246" s="102"/>
      <c r="W246" s="86"/>
      <c r="X246" s="134"/>
      <c r="Y246" s="135"/>
      <c r="Z246" s="86"/>
      <c r="AA246" s="87"/>
      <c r="AF246" s="114">
        <f t="shared" si="18"/>
        <v>0</v>
      </c>
      <c r="AG246" s="113">
        <f t="shared" si="19"/>
        <v>0</v>
      </c>
      <c r="AH246" s="113">
        <f t="shared" si="20"/>
        <v>0</v>
      </c>
      <c r="AI246" s="113">
        <f t="shared" si="21"/>
        <v>0</v>
      </c>
      <c r="AJ246" s="113">
        <f t="shared" si="22"/>
        <v>0</v>
      </c>
      <c r="AK246" s="59" t="e">
        <f>VLOOKUP($H246,Lists!$B$2:$B$133,1,FALSE)</f>
        <v>#N/A</v>
      </c>
    </row>
    <row r="247" spans="1:37" s="35" customFormat="1" ht="14" x14ac:dyDescent="0.25">
      <c r="A247" s="34">
        <v>208</v>
      </c>
      <c r="B247" s="94" t="str">
        <f t="shared" si="23"/>
        <v/>
      </c>
      <c r="C247" s="120"/>
      <c r="D247" s="109"/>
      <c r="E247" s="83"/>
      <c r="F247" s="86"/>
      <c r="G247" s="86"/>
      <c r="H247" s="83"/>
      <c r="I247" s="84"/>
      <c r="J247" s="86"/>
      <c r="K247" s="85"/>
      <c r="L247" s="86"/>
      <c r="M247" s="85"/>
      <c r="N247" s="85"/>
      <c r="O247" s="85"/>
      <c r="P247" s="85"/>
      <c r="Q247" s="85"/>
      <c r="R247" s="86"/>
      <c r="S247" s="85"/>
      <c r="T247" s="102"/>
      <c r="U247" s="102"/>
      <c r="V247" s="102"/>
      <c r="W247" s="86"/>
      <c r="X247" s="134"/>
      <c r="Y247" s="135"/>
      <c r="Z247" s="86"/>
      <c r="AA247" s="87"/>
      <c r="AF247" s="114">
        <f t="shared" si="18"/>
        <v>0</v>
      </c>
      <c r="AG247" s="113">
        <f t="shared" si="19"/>
        <v>0</v>
      </c>
      <c r="AH247" s="113">
        <f t="shared" si="20"/>
        <v>0</v>
      </c>
      <c r="AI247" s="113">
        <f t="shared" si="21"/>
        <v>0</v>
      </c>
      <c r="AJ247" s="113">
        <f t="shared" si="22"/>
        <v>0</v>
      </c>
      <c r="AK247" s="59" t="e">
        <f>VLOOKUP($H247,Lists!$B$2:$B$133,1,FALSE)</f>
        <v>#N/A</v>
      </c>
    </row>
    <row r="248" spans="1:37" s="35" customFormat="1" ht="14" x14ac:dyDescent="0.25">
      <c r="A248" s="34">
        <v>209</v>
      </c>
      <c r="B248" s="94" t="str">
        <f t="shared" si="23"/>
        <v/>
      </c>
      <c r="C248" s="120"/>
      <c r="D248" s="109"/>
      <c r="E248" s="83"/>
      <c r="F248" s="86"/>
      <c r="G248" s="86"/>
      <c r="H248" s="83"/>
      <c r="I248" s="84"/>
      <c r="J248" s="86"/>
      <c r="K248" s="85"/>
      <c r="L248" s="86"/>
      <c r="M248" s="85"/>
      <c r="N248" s="85"/>
      <c r="O248" s="85"/>
      <c r="P248" s="85"/>
      <c r="Q248" s="85"/>
      <c r="R248" s="86"/>
      <c r="S248" s="85"/>
      <c r="T248" s="102"/>
      <c r="U248" s="102"/>
      <c r="V248" s="102"/>
      <c r="W248" s="86"/>
      <c r="X248" s="134"/>
      <c r="Y248" s="135"/>
      <c r="Z248" s="86"/>
      <c r="AA248" s="87"/>
      <c r="AF248" s="114">
        <f t="shared" si="18"/>
        <v>0</v>
      </c>
      <c r="AG248" s="113">
        <f t="shared" si="19"/>
        <v>0</v>
      </c>
      <c r="AH248" s="113">
        <f t="shared" si="20"/>
        <v>0</v>
      </c>
      <c r="AI248" s="113">
        <f t="shared" si="21"/>
        <v>0</v>
      </c>
      <c r="AJ248" s="113">
        <f t="shared" si="22"/>
        <v>0</v>
      </c>
      <c r="AK248" s="59" t="e">
        <f>VLOOKUP($H248,Lists!$B$2:$B$133,1,FALSE)</f>
        <v>#N/A</v>
      </c>
    </row>
    <row r="249" spans="1:37" s="35" customFormat="1" ht="14" x14ac:dyDescent="0.25">
      <c r="A249" s="34">
        <v>210</v>
      </c>
      <c r="B249" s="94" t="str">
        <f t="shared" si="23"/>
        <v/>
      </c>
      <c r="C249" s="120"/>
      <c r="D249" s="109"/>
      <c r="E249" s="83"/>
      <c r="F249" s="86"/>
      <c r="G249" s="86"/>
      <c r="H249" s="83"/>
      <c r="I249" s="84"/>
      <c r="J249" s="86"/>
      <c r="K249" s="85"/>
      <c r="L249" s="86"/>
      <c r="M249" s="85"/>
      <c r="N249" s="85"/>
      <c r="O249" s="85"/>
      <c r="P249" s="85"/>
      <c r="Q249" s="85"/>
      <c r="R249" s="86"/>
      <c r="S249" s="85"/>
      <c r="T249" s="102"/>
      <c r="U249" s="102"/>
      <c r="V249" s="102"/>
      <c r="W249" s="86"/>
      <c r="X249" s="134"/>
      <c r="Y249" s="135"/>
      <c r="Z249" s="86"/>
      <c r="AA249" s="87"/>
      <c r="AF249" s="114">
        <f t="shared" si="18"/>
        <v>0</v>
      </c>
      <c r="AG249" s="113">
        <f t="shared" si="19"/>
        <v>0</v>
      </c>
      <c r="AH249" s="113">
        <f t="shared" si="20"/>
        <v>0</v>
      </c>
      <c r="AI249" s="113">
        <f t="shared" si="21"/>
        <v>0</v>
      </c>
      <c r="AJ249" s="113">
        <f t="shared" si="22"/>
        <v>0</v>
      </c>
      <c r="AK249" s="59" t="e">
        <f>VLOOKUP($H249,Lists!$B$2:$B$133,1,FALSE)</f>
        <v>#N/A</v>
      </c>
    </row>
    <row r="250" spans="1:37" s="35" customFormat="1" ht="14" x14ac:dyDescent="0.25">
      <c r="A250" s="34">
        <v>211</v>
      </c>
      <c r="B250" s="94" t="str">
        <f t="shared" si="23"/>
        <v/>
      </c>
      <c r="C250" s="120"/>
      <c r="D250" s="109"/>
      <c r="E250" s="83"/>
      <c r="F250" s="86"/>
      <c r="G250" s="86"/>
      <c r="H250" s="83"/>
      <c r="I250" s="84"/>
      <c r="J250" s="86"/>
      <c r="K250" s="85"/>
      <c r="L250" s="86"/>
      <c r="M250" s="85"/>
      <c r="N250" s="85"/>
      <c r="O250" s="85"/>
      <c r="P250" s="85"/>
      <c r="Q250" s="85"/>
      <c r="R250" s="86"/>
      <c r="S250" s="85"/>
      <c r="T250" s="102"/>
      <c r="U250" s="102"/>
      <c r="V250" s="102"/>
      <c r="W250" s="86"/>
      <c r="X250" s="134"/>
      <c r="Y250" s="135"/>
      <c r="Z250" s="86"/>
      <c r="AA250" s="87"/>
      <c r="AF250" s="114">
        <f t="shared" si="18"/>
        <v>0</v>
      </c>
      <c r="AG250" s="113">
        <f t="shared" si="19"/>
        <v>0</v>
      </c>
      <c r="AH250" s="113">
        <f t="shared" si="20"/>
        <v>0</v>
      </c>
      <c r="AI250" s="113">
        <f t="shared" si="21"/>
        <v>0</v>
      </c>
      <c r="AJ250" s="113">
        <f t="shared" si="22"/>
        <v>0</v>
      </c>
      <c r="AK250" s="59" t="e">
        <f>VLOOKUP($H250,Lists!$B$2:$B$133,1,FALSE)</f>
        <v>#N/A</v>
      </c>
    </row>
    <row r="251" spans="1:37" s="35" customFormat="1" ht="14" x14ac:dyDescent="0.25">
      <c r="A251" s="34">
        <v>212</v>
      </c>
      <c r="B251" s="94" t="str">
        <f t="shared" si="23"/>
        <v/>
      </c>
      <c r="C251" s="120"/>
      <c r="D251" s="109"/>
      <c r="E251" s="83"/>
      <c r="F251" s="86"/>
      <c r="G251" s="86"/>
      <c r="H251" s="83"/>
      <c r="I251" s="84"/>
      <c r="J251" s="86"/>
      <c r="K251" s="85"/>
      <c r="L251" s="86"/>
      <c r="M251" s="85"/>
      <c r="N251" s="85"/>
      <c r="O251" s="85"/>
      <c r="P251" s="85"/>
      <c r="Q251" s="85"/>
      <c r="R251" s="86"/>
      <c r="S251" s="85"/>
      <c r="T251" s="102"/>
      <c r="U251" s="102"/>
      <c r="V251" s="102"/>
      <c r="W251" s="86"/>
      <c r="X251" s="134"/>
      <c r="Y251" s="135"/>
      <c r="Z251" s="86"/>
      <c r="AA251" s="87"/>
      <c r="AF251" s="114">
        <f t="shared" si="18"/>
        <v>0</v>
      </c>
      <c r="AG251" s="113">
        <f t="shared" si="19"/>
        <v>0</v>
      </c>
      <c r="AH251" s="113">
        <f t="shared" si="20"/>
        <v>0</v>
      </c>
      <c r="AI251" s="113">
        <f t="shared" si="21"/>
        <v>0</v>
      </c>
      <c r="AJ251" s="113">
        <f t="shared" si="22"/>
        <v>0</v>
      </c>
      <c r="AK251" s="59" t="e">
        <f>VLOOKUP($H251,Lists!$B$2:$B$133,1,FALSE)</f>
        <v>#N/A</v>
      </c>
    </row>
    <row r="252" spans="1:37" s="35" customFormat="1" ht="14" x14ac:dyDescent="0.25">
      <c r="A252" s="34">
        <v>213</v>
      </c>
      <c r="B252" s="94" t="str">
        <f t="shared" si="23"/>
        <v/>
      </c>
      <c r="C252" s="120"/>
      <c r="D252" s="109"/>
      <c r="E252" s="83"/>
      <c r="F252" s="86"/>
      <c r="G252" s="86"/>
      <c r="H252" s="83"/>
      <c r="I252" s="84"/>
      <c r="J252" s="86"/>
      <c r="K252" s="85"/>
      <c r="L252" s="86"/>
      <c r="M252" s="85"/>
      <c r="N252" s="85"/>
      <c r="O252" s="85"/>
      <c r="P252" s="85"/>
      <c r="Q252" s="85"/>
      <c r="R252" s="86"/>
      <c r="S252" s="85"/>
      <c r="T252" s="102"/>
      <c r="U252" s="102"/>
      <c r="V252" s="102"/>
      <c r="W252" s="86"/>
      <c r="X252" s="134"/>
      <c r="Y252" s="135"/>
      <c r="Z252" s="86"/>
      <c r="AA252" s="87"/>
      <c r="AF252" s="114">
        <f t="shared" si="18"/>
        <v>0</v>
      </c>
      <c r="AG252" s="113">
        <f t="shared" si="19"/>
        <v>0</v>
      </c>
      <c r="AH252" s="113">
        <f t="shared" si="20"/>
        <v>0</v>
      </c>
      <c r="AI252" s="113">
        <f t="shared" si="21"/>
        <v>0</v>
      </c>
      <c r="AJ252" s="113">
        <f t="shared" si="22"/>
        <v>0</v>
      </c>
      <c r="AK252" s="59" t="e">
        <f>VLOOKUP($H252,Lists!$B$2:$B$133,1,FALSE)</f>
        <v>#N/A</v>
      </c>
    </row>
    <row r="253" spans="1:37" s="35" customFormat="1" ht="14" x14ac:dyDescent="0.25">
      <c r="A253" s="34">
        <v>214</v>
      </c>
      <c r="B253" s="94" t="str">
        <f t="shared" si="23"/>
        <v/>
      </c>
      <c r="C253" s="120"/>
      <c r="D253" s="109"/>
      <c r="E253" s="83"/>
      <c r="F253" s="86"/>
      <c r="G253" s="86"/>
      <c r="H253" s="83"/>
      <c r="I253" s="84"/>
      <c r="J253" s="86"/>
      <c r="K253" s="85"/>
      <c r="L253" s="86"/>
      <c r="M253" s="85"/>
      <c r="N253" s="85"/>
      <c r="O253" s="85"/>
      <c r="P253" s="85"/>
      <c r="Q253" s="85"/>
      <c r="R253" s="86"/>
      <c r="S253" s="85"/>
      <c r="T253" s="102"/>
      <c r="U253" s="102"/>
      <c r="V253" s="102"/>
      <c r="W253" s="86"/>
      <c r="X253" s="134"/>
      <c r="Y253" s="135"/>
      <c r="Z253" s="86"/>
      <c r="AA253" s="87"/>
      <c r="AF253" s="114">
        <f t="shared" si="18"/>
        <v>0</v>
      </c>
      <c r="AG253" s="113">
        <f t="shared" si="19"/>
        <v>0</v>
      </c>
      <c r="AH253" s="113">
        <f t="shared" si="20"/>
        <v>0</v>
      </c>
      <c r="AI253" s="113">
        <f t="shared" si="21"/>
        <v>0</v>
      </c>
      <c r="AJ253" s="113">
        <f t="shared" si="22"/>
        <v>0</v>
      </c>
      <c r="AK253" s="59" t="e">
        <f>VLOOKUP($H253,Lists!$B$2:$B$133,1,FALSE)</f>
        <v>#N/A</v>
      </c>
    </row>
    <row r="254" spans="1:37" s="35" customFormat="1" ht="14" x14ac:dyDescent="0.25">
      <c r="A254" s="34">
        <v>215</v>
      </c>
      <c r="B254" s="94" t="str">
        <f t="shared" si="23"/>
        <v/>
      </c>
      <c r="C254" s="120"/>
      <c r="D254" s="109"/>
      <c r="E254" s="83"/>
      <c r="F254" s="86"/>
      <c r="G254" s="86"/>
      <c r="H254" s="83"/>
      <c r="I254" s="84"/>
      <c r="J254" s="86"/>
      <c r="K254" s="85"/>
      <c r="L254" s="86"/>
      <c r="M254" s="85"/>
      <c r="N254" s="85"/>
      <c r="O254" s="85"/>
      <c r="P254" s="85"/>
      <c r="Q254" s="85"/>
      <c r="R254" s="86"/>
      <c r="S254" s="85"/>
      <c r="T254" s="102"/>
      <c r="U254" s="102"/>
      <c r="V254" s="102"/>
      <c r="W254" s="86"/>
      <c r="X254" s="134"/>
      <c r="Y254" s="135"/>
      <c r="Z254" s="86"/>
      <c r="AA254" s="87"/>
      <c r="AF254" s="114">
        <f t="shared" si="18"/>
        <v>0</v>
      </c>
      <c r="AG254" s="113">
        <f t="shared" si="19"/>
        <v>0</v>
      </c>
      <c r="AH254" s="113">
        <f t="shared" si="20"/>
        <v>0</v>
      </c>
      <c r="AI254" s="113">
        <f t="shared" si="21"/>
        <v>0</v>
      </c>
      <c r="AJ254" s="113">
        <f t="shared" si="22"/>
        <v>0</v>
      </c>
      <c r="AK254" s="59" t="e">
        <f>VLOOKUP($H254,Lists!$B$2:$B$133,1,FALSE)</f>
        <v>#N/A</v>
      </c>
    </row>
    <row r="255" spans="1:37" s="35" customFormat="1" ht="14" x14ac:dyDescent="0.25">
      <c r="A255" s="34">
        <v>216</v>
      </c>
      <c r="B255" s="94" t="str">
        <f t="shared" si="23"/>
        <v/>
      </c>
      <c r="C255" s="120"/>
      <c r="D255" s="109"/>
      <c r="E255" s="83"/>
      <c r="F255" s="86"/>
      <c r="G255" s="86"/>
      <c r="H255" s="83"/>
      <c r="I255" s="84"/>
      <c r="J255" s="86"/>
      <c r="K255" s="85"/>
      <c r="L255" s="86"/>
      <c r="M255" s="85"/>
      <c r="N255" s="85"/>
      <c r="O255" s="85"/>
      <c r="P255" s="85"/>
      <c r="Q255" s="85"/>
      <c r="R255" s="86"/>
      <c r="S255" s="85"/>
      <c r="T255" s="102"/>
      <c r="U255" s="102"/>
      <c r="V255" s="102"/>
      <c r="W255" s="86"/>
      <c r="X255" s="134"/>
      <c r="Y255" s="135"/>
      <c r="Z255" s="86"/>
      <c r="AA255" s="87"/>
      <c r="AF255" s="114">
        <f t="shared" si="18"/>
        <v>0</v>
      </c>
      <c r="AG255" s="113">
        <f t="shared" si="19"/>
        <v>0</v>
      </c>
      <c r="AH255" s="113">
        <f t="shared" si="20"/>
        <v>0</v>
      </c>
      <c r="AI255" s="113">
        <f t="shared" si="21"/>
        <v>0</v>
      </c>
      <c r="AJ255" s="113">
        <f t="shared" si="22"/>
        <v>0</v>
      </c>
      <c r="AK255" s="59" t="e">
        <f>VLOOKUP($H255,Lists!$B$2:$B$133,1,FALSE)</f>
        <v>#N/A</v>
      </c>
    </row>
    <row r="256" spans="1:37" s="35" customFormat="1" ht="14" x14ac:dyDescent="0.25">
      <c r="A256" s="34">
        <v>217</v>
      </c>
      <c r="B256" s="94" t="str">
        <f t="shared" si="23"/>
        <v/>
      </c>
      <c r="C256" s="120"/>
      <c r="D256" s="109"/>
      <c r="E256" s="83"/>
      <c r="F256" s="86"/>
      <c r="G256" s="86"/>
      <c r="H256" s="83"/>
      <c r="I256" s="84"/>
      <c r="J256" s="86"/>
      <c r="K256" s="85"/>
      <c r="L256" s="86"/>
      <c r="M256" s="85"/>
      <c r="N256" s="85"/>
      <c r="O256" s="85"/>
      <c r="P256" s="85"/>
      <c r="Q256" s="85"/>
      <c r="R256" s="86"/>
      <c r="S256" s="85"/>
      <c r="T256" s="102"/>
      <c r="U256" s="102"/>
      <c r="V256" s="102"/>
      <c r="W256" s="86"/>
      <c r="X256" s="134"/>
      <c r="Y256" s="135"/>
      <c r="Z256" s="86"/>
      <c r="AA256" s="87"/>
      <c r="AF256" s="114">
        <f t="shared" si="18"/>
        <v>0</v>
      </c>
      <c r="AG256" s="113">
        <f t="shared" si="19"/>
        <v>0</v>
      </c>
      <c r="AH256" s="113">
        <f t="shared" si="20"/>
        <v>0</v>
      </c>
      <c r="AI256" s="113">
        <f t="shared" si="21"/>
        <v>0</v>
      </c>
      <c r="AJ256" s="113">
        <f t="shared" si="22"/>
        <v>0</v>
      </c>
      <c r="AK256" s="59" t="e">
        <f>VLOOKUP($H256,Lists!$B$2:$B$133,1,FALSE)</f>
        <v>#N/A</v>
      </c>
    </row>
    <row r="257" spans="1:37" s="35" customFormat="1" ht="14" x14ac:dyDescent="0.25">
      <c r="A257" s="34">
        <v>218</v>
      </c>
      <c r="B257" s="94" t="str">
        <f t="shared" si="23"/>
        <v/>
      </c>
      <c r="C257" s="120"/>
      <c r="D257" s="109"/>
      <c r="E257" s="83"/>
      <c r="F257" s="86"/>
      <c r="G257" s="86"/>
      <c r="H257" s="83"/>
      <c r="I257" s="84"/>
      <c r="J257" s="86"/>
      <c r="K257" s="85"/>
      <c r="L257" s="86"/>
      <c r="M257" s="85"/>
      <c r="N257" s="85"/>
      <c r="O257" s="85"/>
      <c r="P257" s="85"/>
      <c r="Q257" s="85"/>
      <c r="R257" s="86"/>
      <c r="S257" s="85"/>
      <c r="T257" s="102"/>
      <c r="U257" s="102"/>
      <c r="V257" s="102"/>
      <c r="W257" s="86"/>
      <c r="X257" s="134"/>
      <c r="Y257" s="135"/>
      <c r="Z257" s="86"/>
      <c r="AA257" s="87"/>
      <c r="AF257" s="114">
        <f t="shared" si="18"/>
        <v>0</v>
      </c>
      <c r="AG257" s="113">
        <f t="shared" si="19"/>
        <v>0</v>
      </c>
      <c r="AH257" s="113">
        <f t="shared" si="20"/>
        <v>0</v>
      </c>
      <c r="AI257" s="113">
        <f t="shared" si="21"/>
        <v>0</v>
      </c>
      <c r="AJ257" s="113">
        <f t="shared" si="22"/>
        <v>0</v>
      </c>
      <c r="AK257" s="59" t="e">
        <f>VLOOKUP($H257,Lists!$B$2:$B$133,1,FALSE)</f>
        <v>#N/A</v>
      </c>
    </row>
    <row r="258" spans="1:37" s="35" customFormat="1" ht="14" x14ac:dyDescent="0.25">
      <c r="A258" s="34">
        <v>219</v>
      </c>
      <c r="B258" s="94" t="str">
        <f t="shared" si="23"/>
        <v/>
      </c>
      <c r="C258" s="120"/>
      <c r="D258" s="109"/>
      <c r="E258" s="83"/>
      <c r="F258" s="86"/>
      <c r="G258" s="86"/>
      <c r="H258" s="83"/>
      <c r="I258" s="84"/>
      <c r="J258" s="86"/>
      <c r="K258" s="85"/>
      <c r="L258" s="86"/>
      <c r="M258" s="85"/>
      <c r="N258" s="85"/>
      <c r="O258" s="85"/>
      <c r="P258" s="85"/>
      <c r="Q258" s="85"/>
      <c r="R258" s="86"/>
      <c r="S258" s="85"/>
      <c r="T258" s="102"/>
      <c r="U258" s="102"/>
      <c r="V258" s="102"/>
      <c r="W258" s="86"/>
      <c r="X258" s="134"/>
      <c r="Y258" s="135"/>
      <c r="Z258" s="86"/>
      <c r="AA258" s="87"/>
      <c r="AF258" s="114">
        <f t="shared" si="18"/>
        <v>0</v>
      </c>
      <c r="AG258" s="113">
        <f t="shared" si="19"/>
        <v>0</v>
      </c>
      <c r="AH258" s="113">
        <f t="shared" si="20"/>
        <v>0</v>
      </c>
      <c r="AI258" s="113">
        <f t="shared" si="21"/>
        <v>0</v>
      </c>
      <c r="AJ258" s="113">
        <f t="shared" si="22"/>
        <v>0</v>
      </c>
      <c r="AK258" s="59" t="e">
        <f>VLOOKUP($H258,Lists!$B$2:$B$133,1,FALSE)</f>
        <v>#N/A</v>
      </c>
    </row>
    <row r="259" spans="1:37" s="35" customFormat="1" ht="14" x14ac:dyDescent="0.25">
      <c r="A259" s="34">
        <v>220</v>
      </c>
      <c r="B259" s="94" t="str">
        <f t="shared" si="23"/>
        <v/>
      </c>
      <c r="C259" s="120"/>
      <c r="D259" s="109"/>
      <c r="E259" s="83"/>
      <c r="F259" s="86"/>
      <c r="G259" s="86"/>
      <c r="H259" s="83"/>
      <c r="I259" s="84"/>
      <c r="J259" s="86"/>
      <c r="K259" s="85"/>
      <c r="L259" s="86"/>
      <c r="M259" s="85"/>
      <c r="N259" s="85"/>
      <c r="O259" s="85"/>
      <c r="P259" s="85"/>
      <c r="Q259" s="85"/>
      <c r="R259" s="86"/>
      <c r="S259" s="85"/>
      <c r="T259" s="102"/>
      <c r="U259" s="102"/>
      <c r="V259" s="102"/>
      <c r="W259" s="86"/>
      <c r="X259" s="134"/>
      <c r="Y259" s="135"/>
      <c r="Z259" s="86"/>
      <c r="AA259" s="87"/>
      <c r="AF259" s="114">
        <f t="shared" si="18"/>
        <v>0</v>
      </c>
      <c r="AG259" s="113">
        <f t="shared" si="19"/>
        <v>0</v>
      </c>
      <c r="AH259" s="113">
        <f t="shared" si="20"/>
        <v>0</v>
      </c>
      <c r="AI259" s="113">
        <f t="shared" si="21"/>
        <v>0</v>
      </c>
      <c r="AJ259" s="113">
        <f t="shared" si="22"/>
        <v>0</v>
      </c>
      <c r="AK259" s="59" t="e">
        <f>VLOOKUP($H259,Lists!$B$2:$B$133,1,FALSE)</f>
        <v>#N/A</v>
      </c>
    </row>
    <row r="260" spans="1:37" s="35" customFormat="1" ht="14" x14ac:dyDescent="0.25">
      <c r="A260" s="34">
        <v>221</v>
      </c>
      <c r="B260" s="94" t="str">
        <f t="shared" si="23"/>
        <v/>
      </c>
      <c r="C260" s="120"/>
      <c r="D260" s="109"/>
      <c r="E260" s="83"/>
      <c r="F260" s="86"/>
      <c r="G260" s="86"/>
      <c r="H260" s="83"/>
      <c r="I260" s="84"/>
      <c r="J260" s="86"/>
      <c r="K260" s="85"/>
      <c r="L260" s="86"/>
      <c r="M260" s="85"/>
      <c r="N260" s="85"/>
      <c r="O260" s="85"/>
      <c r="P260" s="85"/>
      <c r="Q260" s="85"/>
      <c r="R260" s="86"/>
      <c r="S260" s="85"/>
      <c r="T260" s="102"/>
      <c r="U260" s="102"/>
      <c r="V260" s="102"/>
      <c r="W260" s="86"/>
      <c r="X260" s="134"/>
      <c r="Y260" s="135"/>
      <c r="Z260" s="86"/>
      <c r="AA260" s="87"/>
      <c r="AF260" s="114">
        <f t="shared" si="18"/>
        <v>0</v>
      </c>
      <c r="AG260" s="113">
        <f t="shared" si="19"/>
        <v>0</v>
      </c>
      <c r="AH260" s="113">
        <f t="shared" si="20"/>
        <v>0</v>
      </c>
      <c r="AI260" s="113">
        <f t="shared" si="21"/>
        <v>0</v>
      </c>
      <c r="AJ260" s="113">
        <f t="shared" si="22"/>
        <v>0</v>
      </c>
      <c r="AK260" s="59" t="e">
        <f>VLOOKUP($H260,Lists!$B$2:$B$133,1,FALSE)</f>
        <v>#N/A</v>
      </c>
    </row>
    <row r="261" spans="1:37" s="35" customFormat="1" ht="14" x14ac:dyDescent="0.25">
      <c r="A261" s="34">
        <v>222</v>
      </c>
      <c r="B261" s="94" t="str">
        <f t="shared" si="23"/>
        <v/>
      </c>
      <c r="C261" s="120"/>
      <c r="D261" s="109"/>
      <c r="E261" s="83"/>
      <c r="F261" s="86"/>
      <c r="G261" s="86"/>
      <c r="H261" s="83"/>
      <c r="I261" s="84"/>
      <c r="J261" s="86"/>
      <c r="K261" s="85"/>
      <c r="L261" s="86"/>
      <c r="M261" s="85"/>
      <c r="N261" s="85"/>
      <c r="O261" s="85"/>
      <c r="P261" s="85"/>
      <c r="Q261" s="85"/>
      <c r="R261" s="86"/>
      <c r="S261" s="85"/>
      <c r="T261" s="102"/>
      <c r="U261" s="102"/>
      <c r="V261" s="102"/>
      <c r="W261" s="86"/>
      <c r="X261" s="134"/>
      <c r="Y261" s="135"/>
      <c r="Z261" s="86"/>
      <c r="AA261" s="87"/>
      <c r="AF261" s="114">
        <f t="shared" si="18"/>
        <v>0</v>
      </c>
      <c r="AG261" s="113">
        <f t="shared" si="19"/>
        <v>0</v>
      </c>
      <c r="AH261" s="113">
        <f t="shared" si="20"/>
        <v>0</v>
      </c>
      <c r="AI261" s="113">
        <f t="shared" si="21"/>
        <v>0</v>
      </c>
      <c r="AJ261" s="113">
        <f t="shared" si="22"/>
        <v>0</v>
      </c>
      <c r="AK261" s="59" t="e">
        <f>VLOOKUP($H261,Lists!$B$2:$B$133,1,FALSE)</f>
        <v>#N/A</v>
      </c>
    </row>
    <row r="262" spans="1:37" s="35" customFormat="1" ht="14" x14ac:dyDescent="0.25">
      <c r="A262" s="34">
        <v>223</v>
      </c>
      <c r="B262" s="94" t="str">
        <f t="shared" si="23"/>
        <v/>
      </c>
      <c r="C262" s="120"/>
      <c r="D262" s="109"/>
      <c r="E262" s="83"/>
      <c r="F262" s="86"/>
      <c r="G262" s="86"/>
      <c r="H262" s="83"/>
      <c r="I262" s="84"/>
      <c r="J262" s="86"/>
      <c r="K262" s="85"/>
      <c r="L262" s="86"/>
      <c r="M262" s="85"/>
      <c r="N262" s="85"/>
      <c r="O262" s="85"/>
      <c r="P262" s="85"/>
      <c r="Q262" s="85"/>
      <c r="R262" s="86"/>
      <c r="S262" s="85"/>
      <c r="T262" s="102"/>
      <c r="U262" s="102"/>
      <c r="V262" s="102"/>
      <c r="W262" s="86"/>
      <c r="X262" s="134"/>
      <c r="Y262" s="135"/>
      <c r="Z262" s="86"/>
      <c r="AA262" s="87"/>
      <c r="AF262" s="114">
        <f t="shared" si="18"/>
        <v>0</v>
      </c>
      <c r="AG262" s="113">
        <f t="shared" si="19"/>
        <v>0</v>
      </c>
      <c r="AH262" s="113">
        <f t="shared" si="20"/>
        <v>0</v>
      </c>
      <c r="AI262" s="113">
        <f t="shared" si="21"/>
        <v>0</v>
      </c>
      <c r="AJ262" s="113">
        <f t="shared" si="22"/>
        <v>0</v>
      </c>
      <c r="AK262" s="59" t="e">
        <f>VLOOKUP($H262,Lists!$B$2:$B$133,1,FALSE)</f>
        <v>#N/A</v>
      </c>
    </row>
    <row r="263" spans="1:37" s="35" customFormat="1" ht="14" x14ac:dyDescent="0.25">
      <c r="A263" s="34">
        <v>224</v>
      </c>
      <c r="B263" s="94" t="str">
        <f t="shared" si="23"/>
        <v/>
      </c>
      <c r="C263" s="120"/>
      <c r="D263" s="109"/>
      <c r="E263" s="83"/>
      <c r="F263" s="86"/>
      <c r="G263" s="86"/>
      <c r="H263" s="83"/>
      <c r="I263" s="84"/>
      <c r="J263" s="86"/>
      <c r="K263" s="85"/>
      <c r="L263" s="86"/>
      <c r="M263" s="85"/>
      <c r="N263" s="85"/>
      <c r="O263" s="85"/>
      <c r="P263" s="85"/>
      <c r="Q263" s="85"/>
      <c r="R263" s="86"/>
      <c r="S263" s="85"/>
      <c r="T263" s="102"/>
      <c r="U263" s="102"/>
      <c r="V263" s="102"/>
      <c r="W263" s="86"/>
      <c r="X263" s="134"/>
      <c r="Y263" s="135"/>
      <c r="Z263" s="86"/>
      <c r="AA263" s="87"/>
      <c r="AF263" s="114">
        <f t="shared" si="18"/>
        <v>0</v>
      </c>
      <c r="AG263" s="113">
        <f t="shared" si="19"/>
        <v>0</v>
      </c>
      <c r="AH263" s="113">
        <f t="shared" si="20"/>
        <v>0</v>
      </c>
      <c r="AI263" s="113">
        <f t="shared" si="21"/>
        <v>0</v>
      </c>
      <c r="AJ263" s="113">
        <f t="shared" si="22"/>
        <v>0</v>
      </c>
      <c r="AK263" s="59" t="e">
        <f>VLOOKUP($H263,Lists!$B$2:$B$133,1,FALSE)</f>
        <v>#N/A</v>
      </c>
    </row>
    <row r="264" spans="1:37" s="35" customFormat="1" ht="14" x14ac:dyDescent="0.25">
      <c r="A264" s="34">
        <v>225</v>
      </c>
      <c r="B264" s="94" t="str">
        <f t="shared" si="23"/>
        <v/>
      </c>
      <c r="C264" s="120"/>
      <c r="D264" s="109"/>
      <c r="E264" s="83"/>
      <c r="F264" s="86"/>
      <c r="G264" s="86"/>
      <c r="H264" s="83"/>
      <c r="I264" s="84"/>
      <c r="J264" s="86"/>
      <c r="K264" s="85"/>
      <c r="L264" s="86"/>
      <c r="M264" s="85"/>
      <c r="N264" s="85"/>
      <c r="O264" s="85"/>
      <c r="P264" s="85"/>
      <c r="Q264" s="85"/>
      <c r="R264" s="86"/>
      <c r="S264" s="85"/>
      <c r="T264" s="102"/>
      <c r="U264" s="102"/>
      <c r="V264" s="102"/>
      <c r="W264" s="86"/>
      <c r="X264" s="134"/>
      <c r="Y264" s="135"/>
      <c r="Z264" s="86"/>
      <c r="AA264" s="87"/>
      <c r="AF264" s="114">
        <f t="shared" si="18"/>
        <v>0</v>
      </c>
      <c r="AG264" s="113">
        <f t="shared" si="19"/>
        <v>0</v>
      </c>
      <c r="AH264" s="113">
        <f t="shared" si="20"/>
        <v>0</v>
      </c>
      <c r="AI264" s="113">
        <f t="shared" si="21"/>
        <v>0</v>
      </c>
      <c r="AJ264" s="113">
        <f t="shared" si="22"/>
        <v>0</v>
      </c>
      <c r="AK264" s="59" t="e">
        <f>VLOOKUP($H264,Lists!$B$2:$B$133,1,FALSE)</f>
        <v>#N/A</v>
      </c>
    </row>
    <row r="265" spans="1:37" s="35" customFormat="1" ht="14" x14ac:dyDescent="0.25">
      <c r="A265" s="34">
        <v>226</v>
      </c>
      <c r="B265" s="94" t="str">
        <f t="shared" si="23"/>
        <v/>
      </c>
      <c r="C265" s="120"/>
      <c r="D265" s="109"/>
      <c r="E265" s="83"/>
      <c r="F265" s="86"/>
      <c r="G265" s="86"/>
      <c r="H265" s="83"/>
      <c r="I265" s="84"/>
      <c r="J265" s="86"/>
      <c r="K265" s="85"/>
      <c r="L265" s="86"/>
      <c r="M265" s="85"/>
      <c r="N265" s="85"/>
      <c r="O265" s="85"/>
      <c r="P265" s="85"/>
      <c r="Q265" s="85"/>
      <c r="R265" s="86"/>
      <c r="S265" s="85"/>
      <c r="T265" s="102"/>
      <c r="U265" s="102"/>
      <c r="V265" s="102"/>
      <c r="W265" s="86"/>
      <c r="X265" s="134"/>
      <c r="Y265" s="135"/>
      <c r="Z265" s="86"/>
      <c r="AA265" s="87"/>
      <c r="AF265" s="114">
        <f t="shared" si="18"/>
        <v>0</v>
      </c>
      <c r="AG265" s="113">
        <f t="shared" si="19"/>
        <v>0</v>
      </c>
      <c r="AH265" s="113">
        <f t="shared" si="20"/>
        <v>0</v>
      </c>
      <c r="AI265" s="113">
        <f t="shared" si="21"/>
        <v>0</v>
      </c>
      <c r="AJ265" s="113">
        <f t="shared" si="22"/>
        <v>0</v>
      </c>
      <c r="AK265" s="59" t="e">
        <f>VLOOKUP($H265,Lists!$B$2:$B$133,1,FALSE)</f>
        <v>#N/A</v>
      </c>
    </row>
    <row r="266" spans="1:37" s="35" customFormat="1" ht="14" x14ac:dyDescent="0.25">
      <c r="A266" s="34">
        <v>227</v>
      </c>
      <c r="B266" s="94" t="str">
        <f t="shared" si="23"/>
        <v/>
      </c>
      <c r="C266" s="120"/>
      <c r="D266" s="109"/>
      <c r="E266" s="83"/>
      <c r="F266" s="86"/>
      <c r="G266" s="86"/>
      <c r="H266" s="83"/>
      <c r="I266" s="84"/>
      <c r="J266" s="86"/>
      <c r="K266" s="85"/>
      <c r="L266" s="86"/>
      <c r="M266" s="85"/>
      <c r="N266" s="85"/>
      <c r="O266" s="85"/>
      <c r="P266" s="85"/>
      <c r="Q266" s="85"/>
      <c r="R266" s="86"/>
      <c r="S266" s="85"/>
      <c r="T266" s="102"/>
      <c r="U266" s="102"/>
      <c r="V266" s="102"/>
      <c r="W266" s="86"/>
      <c r="X266" s="134"/>
      <c r="Y266" s="135"/>
      <c r="Z266" s="86"/>
      <c r="AA266" s="87"/>
      <c r="AF266" s="114">
        <f t="shared" si="18"/>
        <v>0</v>
      </c>
      <c r="AG266" s="113">
        <f t="shared" si="19"/>
        <v>0</v>
      </c>
      <c r="AH266" s="113">
        <f t="shared" si="20"/>
        <v>0</v>
      </c>
      <c r="AI266" s="113">
        <f t="shared" si="21"/>
        <v>0</v>
      </c>
      <c r="AJ266" s="113">
        <f t="shared" si="22"/>
        <v>0</v>
      </c>
      <c r="AK266" s="59" t="e">
        <f>VLOOKUP($H266,Lists!$B$2:$B$133,1,FALSE)</f>
        <v>#N/A</v>
      </c>
    </row>
    <row r="267" spans="1:37" s="35" customFormat="1" ht="14" x14ac:dyDescent="0.25">
      <c r="A267" s="34">
        <v>228</v>
      </c>
      <c r="B267" s="94" t="str">
        <f t="shared" si="23"/>
        <v/>
      </c>
      <c r="C267" s="120"/>
      <c r="D267" s="109"/>
      <c r="E267" s="83"/>
      <c r="F267" s="86"/>
      <c r="G267" s="86"/>
      <c r="H267" s="83"/>
      <c r="I267" s="84"/>
      <c r="J267" s="86"/>
      <c r="K267" s="85"/>
      <c r="L267" s="86"/>
      <c r="M267" s="85"/>
      <c r="N267" s="85"/>
      <c r="O267" s="85"/>
      <c r="P267" s="85"/>
      <c r="Q267" s="85"/>
      <c r="R267" s="86"/>
      <c r="S267" s="85"/>
      <c r="T267" s="102"/>
      <c r="U267" s="102"/>
      <c r="V267" s="102"/>
      <c r="W267" s="86"/>
      <c r="X267" s="134"/>
      <c r="Y267" s="135"/>
      <c r="Z267" s="86"/>
      <c r="AA267" s="87"/>
      <c r="AF267" s="114">
        <f t="shared" si="18"/>
        <v>0</v>
      </c>
      <c r="AG267" s="113">
        <f t="shared" si="19"/>
        <v>0</v>
      </c>
      <c r="AH267" s="113">
        <f t="shared" si="20"/>
        <v>0</v>
      </c>
      <c r="AI267" s="113">
        <f t="shared" si="21"/>
        <v>0</v>
      </c>
      <c r="AJ267" s="113">
        <f t="shared" si="22"/>
        <v>0</v>
      </c>
      <c r="AK267" s="59" t="e">
        <f>VLOOKUP($H267,Lists!$B$2:$B$133,1,FALSE)</f>
        <v>#N/A</v>
      </c>
    </row>
    <row r="268" spans="1:37" s="35" customFormat="1" ht="14" x14ac:dyDescent="0.25">
      <c r="A268" s="34">
        <v>229</v>
      </c>
      <c r="B268" s="94" t="str">
        <f t="shared" si="23"/>
        <v/>
      </c>
      <c r="C268" s="120"/>
      <c r="D268" s="109"/>
      <c r="E268" s="83"/>
      <c r="F268" s="86"/>
      <c r="G268" s="86"/>
      <c r="H268" s="83"/>
      <c r="I268" s="84"/>
      <c r="J268" s="86"/>
      <c r="K268" s="85"/>
      <c r="L268" s="86"/>
      <c r="M268" s="85"/>
      <c r="N268" s="85"/>
      <c r="O268" s="85"/>
      <c r="P268" s="85"/>
      <c r="Q268" s="85"/>
      <c r="R268" s="86"/>
      <c r="S268" s="85"/>
      <c r="T268" s="102"/>
      <c r="U268" s="102"/>
      <c r="V268" s="102"/>
      <c r="W268" s="86"/>
      <c r="X268" s="134"/>
      <c r="Y268" s="135"/>
      <c r="Z268" s="86"/>
      <c r="AA268" s="87"/>
      <c r="AF268" s="114">
        <f t="shared" si="18"/>
        <v>0</v>
      </c>
      <c r="AG268" s="113">
        <f t="shared" si="19"/>
        <v>0</v>
      </c>
      <c r="AH268" s="113">
        <f t="shared" si="20"/>
        <v>0</v>
      </c>
      <c r="AI268" s="113">
        <f t="shared" si="21"/>
        <v>0</v>
      </c>
      <c r="AJ268" s="113">
        <f t="shared" si="22"/>
        <v>0</v>
      </c>
      <c r="AK268" s="59" t="e">
        <f>VLOOKUP($H268,Lists!$B$2:$B$133,1,FALSE)</f>
        <v>#N/A</v>
      </c>
    </row>
    <row r="269" spans="1:37" s="35" customFormat="1" ht="14" x14ac:dyDescent="0.25">
      <c r="A269" s="34">
        <v>230</v>
      </c>
      <c r="B269" s="94" t="str">
        <f t="shared" si="23"/>
        <v/>
      </c>
      <c r="C269" s="120"/>
      <c r="D269" s="109"/>
      <c r="E269" s="83"/>
      <c r="F269" s="86"/>
      <c r="G269" s="86"/>
      <c r="H269" s="83"/>
      <c r="I269" s="84"/>
      <c r="J269" s="86"/>
      <c r="K269" s="85"/>
      <c r="L269" s="86"/>
      <c r="M269" s="85"/>
      <c r="N269" s="85"/>
      <c r="O269" s="85"/>
      <c r="P269" s="85"/>
      <c r="Q269" s="85"/>
      <c r="R269" s="86"/>
      <c r="S269" s="85"/>
      <c r="T269" s="102"/>
      <c r="U269" s="102"/>
      <c r="V269" s="102"/>
      <c r="W269" s="86"/>
      <c r="X269" s="134"/>
      <c r="Y269" s="135"/>
      <c r="Z269" s="86"/>
      <c r="AA269" s="87"/>
      <c r="AF269" s="114">
        <f t="shared" si="18"/>
        <v>0</v>
      </c>
      <c r="AG269" s="113">
        <f t="shared" si="19"/>
        <v>0</v>
      </c>
      <c r="AH269" s="113">
        <f t="shared" si="20"/>
        <v>0</v>
      </c>
      <c r="AI269" s="113">
        <f t="shared" si="21"/>
        <v>0</v>
      </c>
      <c r="AJ269" s="113">
        <f t="shared" si="22"/>
        <v>0</v>
      </c>
      <c r="AK269" s="59" t="e">
        <f>VLOOKUP($H269,Lists!$B$2:$B$133,1,FALSE)</f>
        <v>#N/A</v>
      </c>
    </row>
    <row r="270" spans="1:37" s="35" customFormat="1" ht="14" x14ac:dyDescent="0.25">
      <c r="A270" s="34">
        <v>231</v>
      </c>
      <c r="B270" s="94" t="str">
        <f t="shared" si="23"/>
        <v/>
      </c>
      <c r="C270" s="120"/>
      <c r="D270" s="109"/>
      <c r="E270" s="83"/>
      <c r="F270" s="86"/>
      <c r="G270" s="86"/>
      <c r="H270" s="83"/>
      <c r="I270" s="84"/>
      <c r="J270" s="86"/>
      <c r="K270" s="85"/>
      <c r="L270" s="86"/>
      <c r="M270" s="85"/>
      <c r="N270" s="85"/>
      <c r="O270" s="85"/>
      <c r="P270" s="85"/>
      <c r="Q270" s="85"/>
      <c r="R270" s="86"/>
      <c r="S270" s="85"/>
      <c r="T270" s="102"/>
      <c r="U270" s="102"/>
      <c r="V270" s="102"/>
      <c r="W270" s="86"/>
      <c r="X270" s="134"/>
      <c r="Y270" s="135"/>
      <c r="Z270" s="86"/>
      <c r="AA270" s="87"/>
      <c r="AF270" s="114">
        <f t="shared" si="18"/>
        <v>0</v>
      </c>
      <c r="AG270" s="113">
        <f t="shared" si="19"/>
        <v>0</v>
      </c>
      <c r="AH270" s="113">
        <f t="shared" si="20"/>
        <v>0</v>
      </c>
      <c r="AI270" s="113">
        <f t="shared" si="21"/>
        <v>0</v>
      </c>
      <c r="AJ270" s="113">
        <f t="shared" si="22"/>
        <v>0</v>
      </c>
      <c r="AK270" s="59" t="e">
        <f>VLOOKUP($H270,Lists!$B$2:$B$133,1,FALSE)</f>
        <v>#N/A</v>
      </c>
    </row>
    <row r="271" spans="1:37" s="35" customFormat="1" ht="14" x14ac:dyDescent="0.25">
      <c r="A271" s="34">
        <v>232</v>
      </c>
      <c r="B271" s="94" t="str">
        <f t="shared" si="23"/>
        <v/>
      </c>
      <c r="C271" s="120"/>
      <c r="D271" s="109"/>
      <c r="E271" s="83"/>
      <c r="F271" s="86"/>
      <c r="G271" s="86"/>
      <c r="H271" s="83"/>
      <c r="I271" s="84"/>
      <c r="J271" s="86"/>
      <c r="K271" s="85"/>
      <c r="L271" s="86"/>
      <c r="M271" s="85"/>
      <c r="N271" s="85"/>
      <c r="O271" s="85"/>
      <c r="P271" s="85"/>
      <c r="Q271" s="85"/>
      <c r="R271" s="86"/>
      <c r="S271" s="85"/>
      <c r="T271" s="102"/>
      <c r="U271" s="102"/>
      <c r="V271" s="102"/>
      <c r="W271" s="86"/>
      <c r="X271" s="134"/>
      <c r="Y271" s="135"/>
      <c r="Z271" s="86"/>
      <c r="AA271" s="87"/>
      <c r="AF271" s="114">
        <f t="shared" si="18"/>
        <v>0</v>
      </c>
      <c r="AG271" s="113">
        <f t="shared" si="19"/>
        <v>0</v>
      </c>
      <c r="AH271" s="113">
        <f t="shared" si="20"/>
        <v>0</v>
      </c>
      <c r="AI271" s="113">
        <f t="shared" si="21"/>
        <v>0</v>
      </c>
      <c r="AJ271" s="113">
        <f t="shared" si="22"/>
        <v>0</v>
      </c>
      <c r="AK271" s="59" t="e">
        <f>VLOOKUP($H271,Lists!$B$2:$B$133,1,FALSE)</f>
        <v>#N/A</v>
      </c>
    </row>
    <row r="272" spans="1:37" s="35" customFormat="1" ht="14" x14ac:dyDescent="0.25">
      <c r="A272" s="34">
        <v>233</v>
      </c>
      <c r="B272" s="94" t="str">
        <f t="shared" si="23"/>
        <v/>
      </c>
      <c r="C272" s="120"/>
      <c r="D272" s="109"/>
      <c r="E272" s="83"/>
      <c r="F272" s="86"/>
      <c r="G272" s="86"/>
      <c r="H272" s="83"/>
      <c r="I272" s="84"/>
      <c r="J272" s="86"/>
      <c r="K272" s="85"/>
      <c r="L272" s="86"/>
      <c r="M272" s="85"/>
      <c r="N272" s="85"/>
      <c r="O272" s="85"/>
      <c r="P272" s="85"/>
      <c r="Q272" s="85"/>
      <c r="R272" s="86"/>
      <c r="S272" s="85"/>
      <c r="T272" s="102"/>
      <c r="U272" s="102"/>
      <c r="V272" s="102"/>
      <c r="W272" s="86"/>
      <c r="X272" s="134"/>
      <c r="Y272" s="135"/>
      <c r="Z272" s="86"/>
      <c r="AA272" s="87"/>
      <c r="AF272" s="114">
        <f t="shared" si="18"/>
        <v>0</v>
      </c>
      <c r="AG272" s="113">
        <f t="shared" si="19"/>
        <v>0</v>
      </c>
      <c r="AH272" s="113">
        <f t="shared" si="20"/>
        <v>0</v>
      </c>
      <c r="AI272" s="113">
        <f t="shared" si="21"/>
        <v>0</v>
      </c>
      <c r="AJ272" s="113">
        <f t="shared" si="22"/>
        <v>0</v>
      </c>
      <c r="AK272" s="59" t="e">
        <f>VLOOKUP($H272,Lists!$B$2:$B$133,1,FALSE)</f>
        <v>#N/A</v>
      </c>
    </row>
    <row r="273" spans="1:37" s="35" customFormat="1" ht="14" x14ac:dyDescent="0.25">
      <c r="A273" s="34">
        <v>234</v>
      </c>
      <c r="B273" s="94" t="str">
        <f t="shared" si="23"/>
        <v/>
      </c>
      <c r="C273" s="120"/>
      <c r="D273" s="109"/>
      <c r="E273" s="83"/>
      <c r="F273" s="86"/>
      <c r="G273" s="86"/>
      <c r="H273" s="83"/>
      <c r="I273" s="84"/>
      <c r="J273" s="86"/>
      <c r="K273" s="85"/>
      <c r="L273" s="86"/>
      <c r="M273" s="85"/>
      <c r="N273" s="85"/>
      <c r="O273" s="85"/>
      <c r="P273" s="85"/>
      <c r="Q273" s="85"/>
      <c r="R273" s="86"/>
      <c r="S273" s="85"/>
      <c r="T273" s="102"/>
      <c r="U273" s="102"/>
      <c r="V273" s="102"/>
      <c r="W273" s="86"/>
      <c r="X273" s="134"/>
      <c r="Y273" s="135"/>
      <c r="Z273" s="86"/>
      <c r="AA273" s="87"/>
      <c r="AF273" s="114">
        <f t="shared" si="18"/>
        <v>0</v>
      </c>
      <c r="AG273" s="113">
        <f t="shared" si="19"/>
        <v>0</v>
      </c>
      <c r="AH273" s="113">
        <f t="shared" si="20"/>
        <v>0</v>
      </c>
      <c r="AI273" s="113">
        <f t="shared" si="21"/>
        <v>0</v>
      </c>
      <c r="AJ273" s="113">
        <f t="shared" si="22"/>
        <v>0</v>
      </c>
      <c r="AK273" s="59" t="e">
        <f>VLOOKUP($H273,Lists!$B$2:$B$133,1,FALSE)</f>
        <v>#N/A</v>
      </c>
    </row>
    <row r="274" spans="1:37" s="35" customFormat="1" ht="14" x14ac:dyDescent="0.25">
      <c r="A274" s="34">
        <v>235</v>
      </c>
      <c r="B274" s="94" t="str">
        <f t="shared" si="23"/>
        <v/>
      </c>
      <c r="C274" s="120"/>
      <c r="D274" s="109"/>
      <c r="E274" s="83"/>
      <c r="F274" s="86"/>
      <c r="G274" s="86"/>
      <c r="H274" s="83"/>
      <c r="I274" s="84"/>
      <c r="J274" s="86"/>
      <c r="K274" s="85"/>
      <c r="L274" s="86"/>
      <c r="M274" s="85"/>
      <c r="N274" s="85"/>
      <c r="O274" s="85"/>
      <c r="P274" s="85"/>
      <c r="Q274" s="85"/>
      <c r="R274" s="86"/>
      <c r="S274" s="85"/>
      <c r="T274" s="102"/>
      <c r="U274" s="102"/>
      <c r="V274" s="102"/>
      <c r="W274" s="86"/>
      <c r="X274" s="134"/>
      <c r="Y274" s="135"/>
      <c r="Z274" s="86"/>
      <c r="AA274" s="87"/>
      <c r="AF274" s="114">
        <f t="shared" si="18"/>
        <v>0</v>
      </c>
      <c r="AG274" s="113">
        <f t="shared" si="19"/>
        <v>0</v>
      </c>
      <c r="AH274" s="113">
        <f t="shared" si="20"/>
        <v>0</v>
      </c>
      <c r="AI274" s="113">
        <f t="shared" si="21"/>
        <v>0</v>
      </c>
      <c r="AJ274" s="113">
        <f t="shared" si="22"/>
        <v>0</v>
      </c>
      <c r="AK274" s="59" t="e">
        <f>VLOOKUP($H274,Lists!$B$2:$B$133,1,FALSE)</f>
        <v>#N/A</v>
      </c>
    </row>
    <row r="275" spans="1:37" s="35" customFormat="1" ht="14" x14ac:dyDescent="0.25">
      <c r="A275" s="34">
        <v>236</v>
      </c>
      <c r="B275" s="94" t="str">
        <f t="shared" si="23"/>
        <v/>
      </c>
      <c r="C275" s="120"/>
      <c r="D275" s="109"/>
      <c r="E275" s="83"/>
      <c r="F275" s="86"/>
      <c r="G275" s="86"/>
      <c r="H275" s="83"/>
      <c r="I275" s="84"/>
      <c r="J275" s="86"/>
      <c r="K275" s="85"/>
      <c r="L275" s="86"/>
      <c r="M275" s="85"/>
      <c r="N275" s="85"/>
      <c r="O275" s="85"/>
      <c r="P275" s="85"/>
      <c r="Q275" s="85"/>
      <c r="R275" s="86"/>
      <c r="S275" s="85"/>
      <c r="T275" s="102"/>
      <c r="U275" s="102"/>
      <c r="V275" s="102"/>
      <c r="W275" s="86"/>
      <c r="X275" s="134"/>
      <c r="Y275" s="135"/>
      <c r="Z275" s="86"/>
      <c r="AA275" s="87"/>
      <c r="AF275" s="114">
        <f t="shared" si="18"/>
        <v>0</v>
      </c>
      <c r="AG275" s="113">
        <f t="shared" si="19"/>
        <v>0</v>
      </c>
      <c r="AH275" s="113">
        <f t="shared" si="20"/>
        <v>0</v>
      </c>
      <c r="AI275" s="113">
        <f t="shared" si="21"/>
        <v>0</v>
      </c>
      <c r="AJ275" s="113">
        <f t="shared" si="22"/>
        <v>0</v>
      </c>
      <c r="AK275" s="59" t="e">
        <f>VLOOKUP($H275,Lists!$B$2:$B$133,1,FALSE)</f>
        <v>#N/A</v>
      </c>
    </row>
    <row r="276" spans="1:37" s="35" customFormat="1" ht="14" x14ac:dyDescent="0.25">
      <c r="A276" s="34">
        <v>237</v>
      </c>
      <c r="B276" s="94" t="str">
        <f t="shared" si="23"/>
        <v/>
      </c>
      <c r="C276" s="120"/>
      <c r="D276" s="109"/>
      <c r="E276" s="83"/>
      <c r="F276" s="86"/>
      <c r="G276" s="86"/>
      <c r="H276" s="83"/>
      <c r="I276" s="84"/>
      <c r="J276" s="86"/>
      <c r="K276" s="85"/>
      <c r="L276" s="86"/>
      <c r="M276" s="85"/>
      <c r="N276" s="85"/>
      <c r="O276" s="85"/>
      <c r="P276" s="85"/>
      <c r="Q276" s="85"/>
      <c r="R276" s="86"/>
      <c r="S276" s="85"/>
      <c r="T276" s="102"/>
      <c r="U276" s="102"/>
      <c r="V276" s="102"/>
      <c r="W276" s="86"/>
      <c r="X276" s="134"/>
      <c r="Y276" s="135"/>
      <c r="Z276" s="86"/>
      <c r="AA276" s="87"/>
      <c r="AF276" s="114">
        <f t="shared" si="18"/>
        <v>0</v>
      </c>
      <c r="AG276" s="113">
        <f t="shared" si="19"/>
        <v>0</v>
      </c>
      <c r="AH276" s="113">
        <f t="shared" si="20"/>
        <v>0</v>
      </c>
      <c r="AI276" s="113">
        <f t="shared" si="21"/>
        <v>0</v>
      </c>
      <c r="AJ276" s="113">
        <f t="shared" si="22"/>
        <v>0</v>
      </c>
      <c r="AK276" s="59" t="e">
        <f>VLOOKUP($H276,Lists!$B$2:$B$133,1,FALSE)</f>
        <v>#N/A</v>
      </c>
    </row>
    <row r="277" spans="1:37" s="35" customFormat="1" ht="14" x14ac:dyDescent="0.25">
      <c r="A277" s="34">
        <v>238</v>
      </c>
      <c r="B277" s="94" t="str">
        <f t="shared" si="23"/>
        <v/>
      </c>
      <c r="C277" s="120"/>
      <c r="D277" s="109"/>
      <c r="E277" s="83"/>
      <c r="F277" s="86"/>
      <c r="G277" s="86"/>
      <c r="H277" s="83"/>
      <c r="I277" s="84"/>
      <c r="J277" s="86"/>
      <c r="K277" s="85"/>
      <c r="L277" s="86"/>
      <c r="M277" s="85"/>
      <c r="N277" s="85"/>
      <c r="O277" s="85"/>
      <c r="P277" s="85"/>
      <c r="Q277" s="85"/>
      <c r="R277" s="86"/>
      <c r="S277" s="85"/>
      <c r="T277" s="102"/>
      <c r="U277" s="102"/>
      <c r="V277" s="102"/>
      <c r="W277" s="86"/>
      <c r="X277" s="134"/>
      <c r="Y277" s="135"/>
      <c r="Z277" s="86"/>
      <c r="AA277" s="87"/>
      <c r="AF277" s="114">
        <f t="shared" si="18"/>
        <v>0</v>
      </c>
      <c r="AG277" s="113">
        <f t="shared" si="19"/>
        <v>0</v>
      </c>
      <c r="AH277" s="113">
        <f t="shared" si="20"/>
        <v>0</v>
      </c>
      <c r="AI277" s="113">
        <f t="shared" si="21"/>
        <v>0</v>
      </c>
      <c r="AJ277" s="113">
        <f t="shared" si="22"/>
        <v>0</v>
      </c>
      <c r="AK277" s="59" t="e">
        <f>VLOOKUP($H277,Lists!$B$2:$B$133,1,FALSE)</f>
        <v>#N/A</v>
      </c>
    </row>
    <row r="278" spans="1:37" s="35" customFormat="1" ht="14" x14ac:dyDescent="0.25">
      <c r="A278" s="34">
        <v>239</v>
      </c>
      <c r="B278" s="94" t="str">
        <f t="shared" si="23"/>
        <v/>
      </c>
      <c r="C278" s="120"/>
      <c r="D278" s="109"/>
      <c r="E278" s="83"/>
      <c r="F278" s="86"/>
      <c r="G278" s="86"/>
      <c r="H278" s="83"/>
      <c r="I278" s="84"/>
      <c r="J278" s="86"/>
      <c r="K278" s="85"/>
      <c r="L278" s="86"/>
      <c r="M278" s="85"/>
      <c r="N278" s="85"/>
      <c r="O278" s="85"/>
      <c r="P278" s="85"/>
      <c r="Q278" s="85"/>
      <c r="R278" s="86"/>
      <c r="S278" s="85"/>
      <c r="T278" s="102"/>
      <c r="U278" s="102"/>
      <c r="V278" s="102"/>
      <c r="W278" s="86"/>
      <c r="X278" s="134"/>
      <c r="Y278" s="135"/>
      <c r="Z278" s="86"/>
      <c r="AA278" s="87"/>
      <c r="AF278" s="114">
        <f t="shared" si="18"/>
        <v>0</v>
      </c>
      <c r="AG278" s="113">
        <f t="shared" si="19"/>
        <v>0</v>
      </c>
      <c r="AH278" s="113">
        <f t="shared" si="20"/>
        <v>0</v>
      </c>
      <c r="AI278" s="113">
        <f t="shared" si="21"/>
        <v>0</v>
      </c>
      <c r="AJ278" s="113">
        <f t="shared" si="22"/>
        <v>0</v>
      </c>
      <c r="AK278" s="59" t="e">
        <f>VLOOKUP($H278,Lists!$B$2:$B$133,1,FALSE)</f>
        <v>#N/A</v>
      </c>
    </row>
    <row r="279" spans="1:37" s="35" customFormat="1" ht="14" x14ac:dyDescent="0.25">
      <c r="A279" s="34">
        <v>240</v>
      </c>
      <c r="B279" s="94" t="str">
        <f t="shared" si="23"/>
        <v/>
      </c>
      <c r="C279" s="120"/>
      <c r="D279" s="109"/>
      <c r="E279" s="83"/>
      <c r="F279" s="86"/>
      <c r="G279" s="86"/>
      <c r="H279" s="83"/>
      <c r="I279" s="84"/>
      <c r="J279" s="86"/>
      <c r="K279" s="85"/>
      <c r="L279" s="86"/>
      <c r="M279" s="85"/>
      <c r="N279" s="85"/>
      <c r="O279" s="85"/>
      <c r="P279" s="85"/>
      <c r="Q279" s="85"/>
      <c r="R279" s="86"/>
      <c r="S279" s="85"/>
      <c r="T279" s="102"/>
      <c r="U279" s="102"/>
      <c r="V279" s="102"/>
      <c r="W279" s="86"/>
      <c r="X279" s="134"/>
      <c r="Y279" s="135"/>
      <c r="Z279" s="86"/>
      <c r="AA279" s="87"/>
      <c r="AF279" s="114">
        <f t="shared" si="18"/>
        <v>0</v>
      </c>
      <c r="AG279" s="113">
        <f t="shared" si="19"/>
        <v>0</v>
      </c>
      <c r="AH279" s="113">
        <f t="shared" si="20"/>
        <v>0</v>
      </c>
      <c r="AI279" s="113">
        <f t="shared" si="21"/>
        <v>0</v>
      </c>
      <c r="AJ279" s="113">
        <f t="shared" si="22"/>
        <v>0</v>
      </c>
      <c r="AK279" s="59" t="e">
        <f>VLOOKUP($H279,Lists!$B$2:$B$133,1,FALSE)</f>
        <v>#N/A</v>
      </c>
    </row>
    <row r="280" spans="1:37" s="35" customFormat="1" ht="14" x14ac:dyDescent="0.25">
      <c r="A280" s="34">
        <v>241</v>
      </c>
      <c r="B280" s="94" t="str">
        <f t="shared" si="23"/>
        <v/>
      </c>
      <c r="C280" s="120"/>
      <c r="D280" s="109"/>
      <c r="E280" s="83"/>
      <c r="F280" s="86"/>
      <c r="G280" s="86"/>
      <c r="H280" s="83"/>
      <c r="I280" s="84"/>
      <c r="J280" s="86"/>
      <c r="K280" s="85"/>
      <c r="L280" s="86"/>
      <c r="M280" s="85"/>
      <c r="N280" s="85"/>
      <c r="O280" s="85"/>
      <c r="P280" s="85"/>
      <c r="Q280" s="85"/>
      <c r="R280" s="86"/>
      <c r="S280" s="85"/>
      <c r="T280" s="102"/>
      <c r="U280" s="102"/>
      <c r="V280" s="102"/>
      <c r="W280" s="86"/>
      <c r="X280" s="134"/>
      <c r="Y280" s="135"/>
      <c r="Z280" s="86"/>
      <c r="AA280" s="87"/>
      <c r="AF280" s="114">
        <f t="shared" si="18"/>
        <v>0</v>
      </c>
      <c r="AG280" s="113">
        <f t="shared" si="19"/>
        <v>0</v>
      </c>
      <c r="AH280" s="113">
        <f t="shared" si="20"/>
        <v>0</v>
      </c>
      <c r="AI280" s="113">
        <f t="shared" si="21"/>
        <v>0</v>
      </c>
      <c r="AJ280" s="113">
        <f t="shared" si="22"/>
        <v>0</v>
      </c>
      <c r="AK280" s="59" t="e">
        <f>VLOOKUP($H280,Lists!$B$2:$B$133,1,FALSE)</f>
        <v>#N/A</v>
      </c>
    </row>
    <row r="281" spans="1:37" s="35" customFormat="1" ht="14" x14ac:dyDescent="0.25">
      <c r="A281" s="34">
        <v>242</v>
      </c>
      <c r="B281" s="94" t="str">
        <f t="shared" si="23"/>
        <v/>
      </c>
      <c r="C281" s="120"/>
      <c r="D281" s="109"/>
      <c r="E281" s="83"/>
      <c r="F281" s="86"/>
      <c r="G281" s="86"/>
      <c r="H281" s="83"/>
      <c r="I281" s="84"/>
      <c r="J281" s="86"/>
      <c r="K281" s="85"/>
      <c r="L281" s="86"/>
      <c r="M281" s="85"/>
      <c r="N281" s="85"/>
      <c r="O281" s="85"/>
      <c r="P281" s="85"/>
      <c r="Q281" s="85"/>
      <c r="R281" s="86"/>
      <c r="S281" s="85"/>
      <c r="T281" s="102"/>
      <c r="U281" s="102"/>
      <c r="V281" s="102"/>
      <c r="W281" s="86"/>
      <c r="X281" s="134"/>
      <c r="Y281" s="135"/>
      <c r="Z281" s="86"/>
      <c r="AA281" s="87"/>
      <c r="AF281" s="114">
        <f t="shared" si="18"/>
        <v>0</v>
      </c>
      <c r="AG281" s="113">
        <f t="shared" si="19"/>
        <v>0</v>
      </c>
      <c r="AH281" s="113">
        <f t="shared" si="20"/>
        <v>0</v>
      </c>
      <c r="AI281" s="113">
        <f t="shared" si="21"/>
        <v>0</v>
      </c>
      <c r="AJ281" s="113">
        <f t="shared" si="22"/>
        <v>0</v>
      </c>
      <c r="AK281" s="59" t="e">
        <f>VLOOKUP($H281,Lists!$B$2:$B$133,1,FALSE)</f>
        <v>#N/A</v>
      </c>
    </row>
    <row r="282" spans="1:37" s="35" customFormat="1" ht="14" x14ac:dyDescent="0.25">
      <c r="A282" s="34">
        <v>243</v>
      </c>
      <c r="B282" s="94" t="str">
        <f t="shared" si="23"/>
        <v/>
      </c>
      <c r="C282" s="120"/>
      <c r="D282" s="109"/>
      <c r="E282" s="83"/>
      <c r="F282" s="86"/>
      <c r="G282" s="86"/>
      <c r="H282" s="83"/>
      <c r="I282" s="84"/>
      <c r="J282" s="86"/>
      <c r="K282" s="85"/>
      <c r="L282" s="86"/>
      <c r="M282" s="85"/>
      <c r="N282" s="85"/>
      <c r="O282" s="85"/>
      <c r="P282" s="85"/>
      <c r="Q282" s="85"/>
      <c r="R282" s="86"/>
      <c r="S282" s="85"/>
      <c r="T282" s="102"/>
      <c r="U282" s="102"/>
      <c r="V282" s="102"/>
      <c r="W282" s="86"/>
      <c r="X282" s="134"/>
      <c r="Y282" s="135"/>
      <c r="Z282" s="86"/>
      <c r="AA282" s="87"/>
      <c r="AF282" s="114">
        <f t="shared" si="18"/>
        <v>0</v>
      </c>
      <c r="AG282" s="113">
        <f t="shared" si="19"/>
        <v>0</v>
      </c>
      <c r="AH282" s="113">
        <f t="shared" si="20"/>
        <v>0</v>
      </c>
      <c r="AI282" s="113">
        <f t="shared" si="21"/>
        <v>0</v>
      </c>
      <c r="AJ282" s="113">
        <f t="shared" si="22"/>
        <v>0</v>
      </c>
      <c r="AK282" s="59" t="e">
        <f>VLOOKUP($H282,Lists!$B$2:$B$133,1,FALSE)</f>
        <v>#N/A</v>
      </c>
    </row>
    <row r="283" spans="1:37" s="35" customFormat="1" ht="14" x14ac:dyDescent="0.25">
      <c r="A283" s="34">
        <v>244</v>
      </c>
      <c r="B283" s="94" t="str">
        <f t="shared" si="23"/>
        <v/>
      </c>
      <c r="C283" s="120"/>
      <c r="D283" s="109"/>
      <c r="E283" s="83"/>
      <c r="F283" s="86"/>
      <c r="G283" s="86"/>
      <c r="H283" s="83"/>
      <c r="I283" s="84"/>
      <c r="J283" s="86"/>
      <c r="K283" s="85"/>
      <c r="L283" s="86"/>
      <c r="M283" s="85"/>
      <c r="N283" s="85"/>
      <c r="O283" s="85"/>
      <c r="P283" s="85"/>
      <c r="Q283" s="85"/>
      <c r="R283" s="86"/>
      <c r="S283" s="85"/>
      <c r="T283" s="102"/>
      <c r="U283" s="102"/>
      <c r="V283" s="102"/>
      <c r="W283" s="86"/>
      <c r="X283" s="134"/>
      <c r="Y283" s="135"/>
      <c r="Z283" s="86"/>
      <c r="AA283" s="87"/>
      <c r="AF283" s="114">
        <f t="shared" si="18"/>
        <v>0</v>
      </c>
      <c r="AG283" s="113">
        <f t="shared" si="19"/>
        <v>0</v>
      </c>
      <c r="AH283" s="113">
        <f t="shared" si="20"/>
        <v>0</v>
      </c>
      <c r="AI283" s="113">
        <f t="shared" si="21"/>
        <v>0</v>
      </c>
      <c r="AJ283" s="113">
        <f t="shared" si="22"/>
        <v>0</v>
      </c>
      <c r="AK283" s="59" t="e">
        <f>VLOOKUP($H283,Lists!$B$2:$B$133,1,FALSE)</f>
        <v>#N/A</v>
      </c>
    </row>
    <row r="284" spans="1:37" s="35" customFormat="1" ht="14" x14ac:dyDescent="0.25">
      <c r="A284" s="34">
        <v>245</v>
      </c>
      <c r="B284" s="94" t="str">
        <f t="shared" si="23"/>
        <v/>
      </c>
      <c r="C284" s="120"/>
      <c r="D284" s="109"/>
      <c r="E284" s="83"/>
      <c r="F284" s="86"/>
      <c r="G284" s="86"/>
      <c r="H284" s="83"/>
      <c r="I284" s="84"/>
      <c r="J284" s="86"/>
      <c r="K284" s="85"/>
      <c r="L284" s="86"/>
      <c r="M284" s="85"/>
      <c r="N284" s="85"/>
      <c r="O284" s="85"/>
      <c r="P284" s="85"/>
      <c r="Q284" s="85"/>
      <c r="R284" s="86"/>
      <c r="S284" s="85"/>
      <c r="T284" s="102"/>
      <c r="U284" s="102"/>
      <c r="V284" s="102"/>
      <c r="W284" s="86"/>
      <c r="X284" s="134"/>
      <c r="Y284" s="135"/>
      <c r="Z284" s="86"/>
      <c r="AA284" s="87"/>
      <c r="AF284" s="114">
        <f t="shared" si="18"/>
        <v>0</v>
      </c>
      <c r="AG284" s="113">
        <f t="shared" si="19"/>
        <v>0</v>
      </c>
      <c r="AH284" s="113">
        <f t="shared" si="20"/>
        <v>0</v>
      </c>
      <c r="AI284" s="113">
        <f t="shared" si="21"/>
        <v>0</v>
      </c>
      <c r="AJ284" s="113">
        <f t="shared" si="22"/>
        <v>0</v>
      </c>
      <c r="AK284" s="59" t="e">
        <f>VLOOKUP($H284,Lists!$B$2:$B$133,1,FALSE)</f>
        <v>#N/A</v>
      </c>
    </row>
    <row r="285" spans="1:37" s="35" customFormat="1" ht="14" x14ac:dyDescent="0.25">
      <c r="A285" s="34">
        <v>246</v>
      </c>
      <c r="B285" s="94" t="str">
        <f t="shared" si="23"/>
        <v/>
      </c>
      <c r="C285" s="120"/>
      <c r="D285" s="109"/>
      <c r="E285" s="83"/>
      <c r="F285" s="86"/>
      <c r="G285" s="86"/>
      <c r="H285" s="83"/>
      <c r="I285" s="84"/>
      <c r="J285" s="86"/>
      <c r="K285" s="85"/>
      <c r="L285" s="86"/>
      <c r="M285" s="85"/>
      <c r="N285" s="85"/>
      <c r="O285" s="85"/>
      <c r="P285" s="85"/>
      <c r="Q285" s="85"/>
      <c r="R285" s="86"/>
      <c r="S285" s="85"/>
      <c r="T285" s="102"/>
      <c r="U285" s="102"/>
      <c r="V285" s="102"/>
      <c r="W285" s="86"/>
      <c r="X285" s="134"/>
      <c r="Y285" s="135"/>
      <c r="Z285" s="86"/>
      <c r="AA285" s="87"/>
      <c r="AF285" s="114">
        <f t="shared" si="18"/>
        <v>0</v>
      </c>
      <c r="AG285" s="113">
        <f t="shared" si="19"/>
        <v>0</v>
      </c>
      <c r="AH285" s="113">
        <f t="shared" si="20"/>
        <v>0</v>
      </c>
      <c r="AI285" s="113">
        <f t="shared" si="21"/>
        <v>0</v>
      </c>
      <c r="AJ285" s="113">
        <f t="shared" si="22"/>
        <v>0</v>
      </c>
      <c r="AK285" s="59" t="e">
        <f>VLOOKUP($H285,Lists!$B$2:$B$133,1,FALSE)</f>
        <v>#N/A</v>
      </c>
    </row>
    <row r="286" spans="1:37" s="35" customFormat="1" ht="14" x14ac:dyDescent="0.25">
      <c r="A286" s="34">
        <v>247</v>
      </c>
      <c r="B286" s="94" t="str">
        <f t="shared" si="23"/>
        <v/>
      </c>
      <c r="C286" s="120"/>
      <c r="D286" s="109"/>
      <c r="E286" s="83"/>
      <c r="F286" s="86"/>
      <c r="G286" s="86"/>
      <c r="H286" s="83"/>
      <c r="I286" s="84"/>
      <c r="J286" s="86"/>
      <c r="K286" s="85"/>
      <c r="L286" s="86"/>
      <c r="M286" s="85"/>
      <c r="N286" s="85"/>
      <c r="O286" s="85"/>
      <c r="P286" s="85"/>
      <c r="Q286" s="85"/>
      <c r="R286" s="86"/>
      <c r="S286" s="85"/>
      <c r="T286" s="102"/>
      <c r="U286" s="102"/>
      <c r="V286" s="102"/>
      <c r="W286" s="86"/>
      <c r="X286" s="134"/>
      <c r="Y286" s="135"/>
      <c r="Z286" s="86"/>
      <c r="AA286" s="87"/>
      <c r="AF286" s="114">
        <f t="shared" si="18"/>
        <v>0</v>
      </c>
      <c r="AG286" s="113">
        <f t="shared" si="19"/>
        <v>0</v>
      </c>
      <c r="AH286" s="113">
        <f t="shared" si="20"/>
        <v>0</v>
      </c>
      <c r="AI286" s="113">
        <f t="shared" si="21"/>
        <v>0</v>
      </c>
      <c r="AJ286" s="113">
        <f t="shared" si="22"/>
        <v>0</v>
      </c>
      <c r="AK286" s="59" t="e">
        <f>VLOOKUP($H286,Lists!$B$2:$B$133,1,FALSE)</f>
        <v>#N/A</v>
      </c>
    </row>
    <row r="287" spans="1:37" s="35" customFormat="1" ht="14" x14ac:dyDescent="0.25">
      <c r="A287" s="34">
        <v>248</v>
      </c>
      <c r="B287" s="94" t="str">
        <f t="shared" si="23"/>
        <v/>
      </c>
      <c r="C287" s="120"/>
      <c r="D287" s="109"/>
      <c r="E287" s="83"/>
      <c r="F287" s="86"/>
      <c r="G287" s="86"/>
      <c r="H287" s="83"/>
      <c r="I287" s="84"/>
      <c r="J287" s="86"/>
      <c r="K287" s="85"/>
      <c r="L287" s="86"/>
      <c r="M287" s="85"/>
      <c r="N287" s="85"/>
      <c r="O287" s="85"/>
      <c r="P287" s="85"/>
      <c r="Q287" s="85"/>
      <c r="R287" s="86"/>
      <c r="S287" s="85"/>
      <c r="T287" s="102"/>
      <c r="U287" s="102"/>
      <c r="V287" s="102"/>
      <c r="W287" s="86"/>
      <c r="X287" s="134"/>
      <c r="Y287" s="135"/>
      <c r="Z287" s="86"/>
      <c r="AA287" s="87"/>
      <c r="AF287" s="114">
        <f t="shared" si="18"/>
        <v>0</v>
      </c>
      <c r="AG287" s="113">
        <f t="shared" si="19"/>
        <v>0</v>
      </c>
      <c r="AH287" s="113">
        <f t="shared" si="20"/>
        <v>0</v>
      </c>
      <c r="AI287" s="113">
        <f t="shared" si="21"/>
        <v>0</v>
      </c>
      <c r="AJ287" s="113">
        <f t="shared" si="22"/>
        <v>0</v>
      </c>
      <c r="AK287" s="59" t="e">
        <f>VLOOKUP($H287,Lists!$B$2:$B$133,1,FALSE)</f>
        <v>#N/A</v>
      </c>
    </row>
    <row r="288" spans="1:37" s="35" customFormat="1" ht="14" x14ac:dyDescent="0.25">
      <c r="A288" s="34">
        <v>249</v>
      </c>
      <c r="B288" s="94" t="str">
        <f t="shared" si="23"/>
        <v/>
      </c>
      <c r="C288" s="120"/>
      <c r="D288" s="109"/>
      <c r="E288" s="83"/>
      <c r="F288" s="86"/>
      <c r="G288" s="86"/>
      <c r="H288" s="83"/>
      <c r="I288" s="84"/>
      <c r="J288" s="86"/>
      <c r="K288" s="85"/>
      <c r="L288" s="86"/>
      <c r="M288" s="85"/>
      <c r="N288" s="85"/>
      <c r="O288" s="85"/>
      <c r="P288" s="85"/>
      <c r="Q288" s="85"/>
      <c r="R288" s="86"/>
      <c r="S288" s="85"/>
      <c r="T288" s="102"/>
      <c r="U288" s="102"/>
      <c r="V288" s="102"/>
      <c r="W288" s="86"/>
      <c r="X288" s="134"/>
      <c r="Y288" s="135"/>
      <c r="Z288" s="86"/>
      <c r="AA288" s="87"/>
      <c r="AF288" s="114">
        <f t="shared" si="18"/>
        <v>0</v>
      </c>
      <c r="AG288" s="113">
        <f t="shared" si="19"/>
        <v>0</v>
      </c>
      <c r="AH288" s="113">
        <f t="shared" si="20"/>
        <v>0</v>
      </c>
      <c r="AI288" s="113">
        <f t="shared" si="21"/>
        <v>0</v>
      </c>
      <c r="AJ288" s="113">
        <f t="shared" si="22"/>
        <v>0</v>
      </c>
      <c r="AK288" s="59" t="e">
        <f>VLOOKUP($H288,Lists!$B$2:$B$133,1,FALSE)</f>
        <v>#N/A</v>
      </c>
    </row>
    <row r="289" spans="1:37" s="35" customFormat="1" ht="14" x14ac:dyDescent="0.25">
      <c r="A289" s="34">
        <v>250</v>
      </c>
      <c r="B289" s="94" t="str">
        <f t="shared" si="23"/>
        <v/>
      </c>
      <c r="C289" s="120"/>
      <c r="D289" s="109"/>
      <c r="E289" s="83"/>
      <c r="F289" s="86"/>
      <c r="G289" s="86"/>
      <c r="H289" s="83"/>
      <c r="I289" s="84"/>
      <c r="J289" s="86"/>
      <c r="K289" s="85"/>
      <c r="L289" s="86"/>
      <c r="M289" s="85"/>
      <c r="N289" s="85"/>
      <c r="O289" s="85"/>
      <c r="P289" s="85"/>
      <c r="Q289" s="85"/>
      <c r="R289" s="86"/>
      <c r="S289" s="85"/>
      <c r="T289" s="102"/>
      <c r="U289" s="102"/>
      <c r="V289" s="102"/>
      <c r="W289" s="86"/>
      <c r="X289" s="134"/>
      <c r="Y289" s="135"/>
      <c r="Z289" s="86"/>
      <c r="AA289" s="87"/>
      <c r="AF289" s="114">
        <f t="shared" si="18"/>
        <v>0</v>
      </c>
      <c r="AG289" s="113">
        <f t="shared" si="19"/>
        <v>0</v>
      </c>
      <c r="AH289" s="113">
        <f t="shared" si="20"/>
        <v>0</v>
      </c>
      <c r="AI289" s="113">
        <f t="shared" si="21"/>
        <v>0</v>
      </c>
      <c r="AJ289" s="113">
        <f t="shared" si="22"/>
        <v>0</v>
      </c>
      <c r="AK289" s="59" t="e">
        <f>VLOOKUP($H289,Lists!$B$2:$B$133,1,FALSE)</f>
        <v>#N/A</v>
      </c>
    </row>
    <row r="290" spans="1:37" s="35" customFormat="1" ht="14" x14ac:dyDescent="0.25">
      <c r="A290" s="34">
        <v>251</v>
      </c>
      <c r="B290" s="94" t="str">
        <f t="shared" si="23"/>
        <v/>
      </c>
      <c r="C290" s="120"/>
      <c r="D290" s="109"/>
      <c r="E290" s="83"/>
      <c r="F290" s="86"/>
      <c r="G290" s="86"/>
      <c r="H290" s="83"/>
      <c r="I290" s="84"/>
      <c r="J290" s="86"/>
      <c r="K290" s="85"/>
      <c r="L290" s="86"/>
      <c r="M290" s="85"/>
      <c r="N290" s="85"/>
      <c r="O290" s="85"/>
      <c r="P290" s="85"/>
      <c r="Q290" s="85"/>
      <c r="R290" s="86"/>
      <c r="S290" s="85"/>
      <c r="T290" s="102"/>
      <c r="U290" s="102"/>
      <c r="V290" s="102"/>
      <c r="W290" s="86"/>
      <c r="X290" s="134"/>
      <c r="Y290" s="135"/>
      <c r="Z290" s="86"/>
      <c r="AA290" s="87"/>
      <c r="AF290" s="114">
        <f t="shared" si="18"/>
        <v>0</v>
      </c>
      <c r="AG290" s="113">
        <f t="shared" si="19"/>
        <v>0</v>
      </c>
      <c r="AH290" s="113">
        <f t="shared" si="20"/>
        <v>0</v>
      </c>
      <c r="AI290" s="113">
        <f t="shared" si="21"/>
        <v>0</v>
      </c>
      <c r="AJ290" s="113">
        <f t="shared" si="22"/>
        <v>0</v>
      </c>
      <c r="AK290" s="59" t="e">
        <f>VLOOKUP($H290,Lists!$B$2:$B$133,1,FALSE)</f>
        <v>#N/A</v>
      </c>
    </row>
    <row r="291" spans="1:37" s="35" customFormat="1" ht="14" x14ac:dyDescent="0.25">
      <c r="A291" s="34">
        <v>252</v>
      </c>
      <c r="B291" s="94" t="str">
        <f t="shared" si="23"/>
        <v/>
      </c>
      <c r="C291" s="120"/>
      <c r="D291" s="109"/>
      <c r="E291" s="83"/>
      <c r="F291" s="86"/>
      <c r="G291" s="86"/>
      <c r="H291" s="83"/>
      <c r="I291" s="84"/>
      <c r="J291" s="86"/>
      <c r="K291" s="85"/>
      <c r="L291" s="86"/>
      <c r="M291" s="85"/>
      <c r="N291" s="85"/>
      <c r="O291" s="85"/>
      <c r="P291" s="85"/>
      <c r="Q291" s="85"/>
      <c r="R291" s="86"/>
      <c r="S291" s="85"/>
      <c r="T291" s="102"/>
      <c r="U291" s="102"/>
      <c r="V291" s="102"/>
      <c r="W291" s="86"/>
      <c r="X291" s="134"/>
      <c r="Y291" s="135"/>
      <c r="Z291" s="86"/>
      <c r="AA291" s="87"/>
      <c r="AF291" s="114">
        <f t="shared" si="18"/>
        <v>0</v>
      </c>
      <c r="AG291" s="113">
        <f t="shared" si="19"/>
        <v>0</v>
      </c>
      <c r="AH291" s="113">
        <f t="shared" si="20"/>
        <v>0</v>
      </c>
      <c r="AI291" s="113">
        <f t="shared" si="21"/>
        <v>0</v>
      </c>
      <c r="AJ291" s="113">
        <f t="shared" si="22"/>
        <v>0</v>
      </c>
      <c r="AK291" s="59" t="e">
        <f>VLOOKUP($H291,Lists!$B$2:$B$133,1,FALSE)</f>
        <v>#N/A</v>
      </c>
    </row>
    <row r="292" spans="1:37" s="35" customFormat="1" ht="14" x14ac:dyDescent="0.25">
      <c r="A292" s="34">
        <v>253</v>
      </c>
      <c r="B292" s="94" t="str">
        <f t="shared" si="23"/>
        <v/>
      </c>
      <c r="C292" s="120"/>
      <c r="D292" s="109"/>
      <c r="E292" s="83"/>
      <c r="F292" s="86"/>
      <c r="G292" s="86"/>
      <c r="H292" s="83"/>
      <c r="I292" s="84"/>
      <c r="J292" s="86"/>
      <c r="K292" s="85"/>
      <c r="L292" s="86"/>
      <c r="M292" s="85"/>
      <c r="N292" s="85"/>
      <c r="O292" s="85"/>
      <c r="P292" s="85"/>
      <c r="Q292" s="85"/>
      <c r="R292" s="86"/>
      <c r="S292" s="85"/>
      <c r="T292" s="102"/>
      <c r="U292" s="102"/>
      <c r="V292" s="102"/>
      <c r="W292" s="86"/>
      <c r="X292" s="134"/>
      <c r="Y292" s="135"/>
      <c r="Z292" s="86"/>
      <c r="AA292" s="87"/>
      <c r="AF292" s="114">
        <f t="shared" si="18"/>
        <v>0</v>
      </c>
      <c r="AG292" s="113">
        <f t="shared" si="19"/>
        <v>0</v>
      </c>
      <c r="AH292" s="113">
        <f t="shared" si="20"/>
        <v>0</v>
      </c>
      <c r="AI292" s="113">
        <f t="shared" si="21"/>
        <v>0</v>
      </c>
      <c r="AJ292" s="113">
        <f t="shared" si="22"/>
        <v>0</v>
      </c>
      <c r="AK292" s="59" t="e">
        <f>VLOOKUP($H292,Lists!$B$2:$B$133,1,FALSE)</f>
        <v>#N/A</v>
      </c>
    </row>
    <row r="293" spans="1:37" s="35" customFormat="1" ht="14" x14ac:dyDescent="0.25">
      <c r="A293" s="34">
        <v>254</v>
      </c>
      <c r="B293" s="94" t="str">
        <f t="shared" si="23"/>
        <v/>
      </c>
      <c r="C293" s="120"/>
      <c r="D293" s="109"/>
      <c r="E293" s="83"/>
      <c r="F293" s="86"/>
      <c r="G293" s="86"/>
      <c r="H293" s="83"/>
      <c r="I293" s="84"/>
      <c r="J293" s="86"/>
      <c r="K293" s="85"/>
      <c r="L293" s="86"/>
      <c r="M293" s="85"/>
      <c r="N293" s="85"/>
      <c r="O293" s="85"/>
      <c r="P293" s="85"/>
      <c r="Q293" s="85"/>
      <c r="R293" s="86"/>
      <c r="S293" s="85"/>
      <c r="T293" s="102"/>
      <c r="U293" s="102"/>
      <c r="V293" s="102"/>
      <c r="W293" s="86"/>
      <c r="X293" s="134"/>
      <c r="Y293" s="135"/>
      <c r="Z293" s="86"/>
      <c r="AA293" s="87"/>
      <c r="AF293" s="114">
        <f t="shared" si="18"/>
        <v>0</v>
      </c>
      <c r="AG293" s="113">
        <f t="shared" si="19"/>
        <v>0</v>
      </c>
      <c r="AH293" s="113">
        <f t="shared" si="20"/>
        <v>0</v>
      </c>
      <c r="AI293" s="113">
        <f t="shared" si="21"/>
        <v>0</v>
      </c>
      <c r="AJ293" s="113">
        <f t="shared" si="22"/>
        <v>0</v>
      </c>
      <c r="AK293" s="59" t="e">
        <f>VLOOKUP($H293,Lists!$B$2:$B$133,1,FALSE)</f>
        <v>#N/A</v>
      </c>
    </row>
    <row r="294" spans="1:37" s="35" customFormat="1" ht="14" x14ac:dyDescent="0.25">
      <c r="A294" s="34">
        <v>255</v>
      </c>
      <c r="B294" s="94" t="str">
        <f t="shared" si="23"/>
        <v/>
      </c>
      <c r="C294" s="120"/>
      <c r="D294" s="109"/>
      <c r="E294" s="83"/>
      <c r="F294" s="86"/>
      <c r="G294" s="86"/>
      <c r="H294" s="83"/>
      <c r="I294" s="84"/>
      <c r="J294" s="86"/>
      <c r="K294" s="85"/>
      <c r="L294" s="86"/>
      <c r="M294" s="85"/>
      <c r="N294" s="85"/>
      <c r="O294" s="85"/>
      <c r="P294" s="85"/>
      <c r="Q294" s="85"/>
      <c r="R294" s="86"/>
      <c r="S294" s="85"/>
      <c r="T294" s="102"/>
      <c r="U294" s="102"/>
      <c r="V294" s="102"/>
      <c r="W294" s="86"/>
      <c r="X294" s="134"/>
      <c r="Y294" s="135"/>
      <c r="Z294" s="86"/>
      <c r="AA294" s="87"/>
      <c r="AF294" s="114">
        <f t="shared" si="18"/>
        <v>0</v>
      </c>
      <c r="AG294" s="113">
        <f t="shared" si="19"/>
        <v>0</v>
      </c>
      <c r="AH294" s="113">
        <f t="shared" si="20"/>
        <v>0</v>
      </c>
      <c r="AI294" s="113">
        <f t="shared" si="21"/>
        <v>0</v>
      </c>
      <c r="AJ294" s="113">
        <f t="shared" si="22"/>
        <v>0</v>
      </c>
      <c r="AK294" s="59" t="e">
        <f>VLOOKUP($H294,Lists!$B$2:$B$133,1,FALSE)</f>
        <v>#N/A</v>
      </c>
    </row>
    <row r="295" spans="1:37" s="35" customFormat="1" ht="14" x14ac:dyDescent="0.25">
      <c r="A295" s="34">
        <v>256</v>
      </c>
      <c r="B295" s="94" t="str">
        <f t="shared" si="23"/>
        <v/>
      </c>
      <c r="C295" s="120"/>
      <c r="D295" s="109"/>
      <c r="E295" s="83"/>
      <c r="F295" s="86"/>
      <c r="G295" s="86"/>
      <c r="H295" s="83"/>
      <c r="I295" s="84"/>
      <c r="J295" s="86"/>
      <c r="K295" s="85"/>
      <c r="L295" s="86"/>
      <c r="M295" s="85"/>
      <c r="N295" s="85"/>
      <c r="O295" s="85"/>
      <c r="P295" s="85"/>
      <c r="Q295" s="85"/>
      <c r="R295" s="86"/>
      <c r="S295" s="85"/>
      <c r="T295" s="102"/>
      <c r="U295" s="102"/>
      <c r="V295" s="102"/>
      <c r="W295" s="86"/>
      <c r="X295" s="134"/>
      <c r="Y295" s="135"/>
      <c r="Z295" s="86"/>
      <c r="AA295" s="87"/>
      <c r="AF295" s="114">
        <f t="shared" si="18"/>
        <v>0</v>
      </c>
      <c r="AG295" s="113">
        <f t="shared" si="19"/>
        <v>0</v>
      </c>
      <c r="AH295" s="113">
        <f t="shared" si="20"/>
        <v>0</v>
      </c>
      <c r="AI295" s="113">
        <f t="shared" si="21"/>
        <v>0</v>
      </c>
      <c r="AJ295" s="113">
        <f t="shared" si="22"/>
        <v>0</v>
      </c>
      <c r="AK295" s="59" t="e">
        <f>VLOOKUP($H295,Lists!$B$2:$B$133,1,FALSE)</f>
        <v>#N/A</v>
      </c>
    </row>
    <row r="296" spans="1:37" s="35" customFormat="1" ht="14" x14ac:dyDescent="0.25">
      <c r="A296" s="34">
        <v>257</v>
      </c>
      <c r="B296" s="94" t="str">
        <f t="shared" si="23"/>
        <v/>
      </c>
      <c r="C296" s="120"/>
      <c r="D296" s="109"/>
      <c r="E296" s="83"/>
      <c r="F296" s="86"/>
      <c r="G296" s="86"/>
      <c r="H296" s="83"/>
      <c r="I296" s="84"/>
      <c r="J296" s="86"/>
      <c r="K296" s="85"/>
      <c r="L296" s="86"/>
      <c r="M296" s="85"/>
      <c r="N296" s="85"/>
      <c r="O296" s="85"/>
      <c r="P296" s="85"/>
      <c r="Q296" s="85"/>
      <c r="R296" s="86"/>
      <c r="S296" s="85"/>
      <c r="T296" s="102"/>
      <c r="U296" s="102"/>
      <c r="V296" s="102"/>
      <c r="W296" s="86"/>
      <c r="X296" s="134"/>
      <c r="Y296" s="135"/>
      <c r="Z296" s="86"/>
      <c r="AA296" s="87"/>
      <c r="AF296" s="114">
        <f t="shared" ref="AF296:AF359" si="24">K296*I296</f>
        <v>0</v>
      </c>
      <c r="AG296" s="113">
        <f t="shared" ref="AG296:AG359" si="25">M296*I296</f>
        <v>0</v>
      </c>
      <c r="AH296" s="113">
        <f t="shared" ref="AH296:AH359" si="26">O296*I296</f>
        <v>0</v>
      </c>
      <c r="AI296" s="113">
        <f t="shared" ref="AI296:AI359" si="27">Q296*I296</f>
        <v>0</v>
      </c>
      <c r="AJ296" s="113">
        <f t="shared" ref="AJ296:AJ359" si="28">S296*I296</f>
        <v>0</v>
      </c>
      <c r="AK296" s="59" t="e">
        <f>VLOOKUP($H296,Lists!$B$2:$B$133,1,FALSE)</f>
        <v>#N/A</v>
      </c>
    </row>
    <row r="297" spans="1:37" s="35" customFormat="1" ht="14" x14ac:dyDescent="0.25">
      <c r="A297" s="34">
        <v>258</v>
      </c>
      <c r="B297" s="94" t="str">
        <f t="shared" ref="B297:B360" si="29">IF(C297&gt;0,A297,"")</f>
        <v/>
      </c>
      <c r="C297" s="120"/>
      <c r="D297" s="109"/>
      <c r="E297" s="83"/>
      <c r="F297" s="86"/>
      <c r="G297" s="86"/>
      <c r="H297" s="83"/>
      <c r="I297" s="84"/>
      <c r="J297" s="86"/>
      <c r="K297" s="85"/>
      <c r="L297" s="86"/>
      <c r="M297" s="85"/>
      <c r="N297" s="85"/>
      <c r="O297" s="85"/>
      <c r="P297" s="85"/>
      <c r="Q297" s="85"/>
      <c r="R297" s="86"/>
      <c r="S297" s="85"/>
      <c r="T297" s="102"/>
      <c r="U297" s="102"/>
      <c r="V297" s="102"/>
      <c r="W297" s="86"/>
      <c r="X297" s="134"/>
      <c r="Y297" s="135"/>
      <c r="Z297" s="86"/>
      <c r="AA297" s="87"/>
      <c r="AF297" s="114">
        <f t="shared" si="24"/>
        <v>0</v>
      </c>
      <c r="AG297" s="113">
        <f t="shared" si="25"/>
        <v>0</v>
      </c>
      <c r="AH297" s="113">
        <f t="shared" si="26"/>
        <v>0</v>
      </c>
      <c r="AI297" s="113">
        <f t="shared" si="27"/>
        <v>0</v>
      </c>
      <c r="AJ297" s="113">
        <f t="shared" si="28"/>
        <v>0</v>
      </c>
      <c r="AK297" s="59" t="e">
        <f>VLOOKUP($H297,Lists!$B$2:$B$133,1,FALSE)</f>
        <v>#N/A</v>
      </c>
    </row>
    <row r="298" spans="1:37" s="35" customFormat="1" ht="14" x14ac:dyDescent="0.25">
      <c r="A298" s="34">
        <v>259</v>
      </c>
      <c r="B298" s="94" t="str">
        <f t="shared" si="29"/>
        <v/>
      </c>
      <c r="C298" s="120"/>
      <c r="D298" s="109"/>
      <c r="E298" s="83"/>
      <c r="F298" s="86"/>
      <c r="G298" s="86"/>
      <c r="H298" s="83"/>
      <c r="I298" s="84"/>
      <c r="J298" s="86"/>
      <c r="K298" s="85"/>
      <c r="L298" s="86"/>
      <c r="M298" s="85"/>
      <c r="N298" s="85"/>
      <c r="O298" s="85"/>
      <c r="P298" s="85"/>
      <c r="Q298" s="85"/>
      <c r="R298" s="86"/>
      <c r="S298" s="85"/>
      <c r="T298" s="102"/>
      <c r="U298" s="102"/>
      <c r="V298" s="102"/>
      <c r="W298" s="86"/>
      <c r="X298" s="134"/>
      <c r="Y298" s="135"/>
      <c r="Z298" s="86"/>
      <c r="AA298" s="87"/>
      <c r="AF298" s="114">
        <f t="shared" si="24"/>
        <v>0</v>
      </c>
      <c r="AG298" s="113">
        <f t="shared" si="25"/>
        <v>0</v>
      </c>
      <c r="AH298" s="113">
        <f t="shared" si="26"/>
        <v>0</v>
      </c>
      <c r="AI298" s="113">
        <f t="shared" si="27"/>
        <v>0</v>
      </c>
      <c r="AJ298" s="113">
        <f t="shared" si="28"/>
        <v>0</v>
      </c>
      <c r="AK298" s="59" t="e">
        <f>VLOOKUP($H298,Lists!$B$2:$B$133,1,FALSE)</f>
        <v>#N/A</v>
      </c>
    </row>
    <row r="299" spans="1:37" s="35" customFormat="1" ht="14" x14ac:dyDescent="0.25">
      <c r="A299" s="34">
        <v>260</v>
      </c>
      <c r="B299" s="94" t="str">
        <f t="shared" si="29"/>
        <v/>
      </c>
      <c r="C299" s="120"/>
      <c r="D299" s="109"/>
      <c r="E299" s="83"/>
      <c r="F299" s="86"/>
      <c r="G299" s="86"/>
      <c r="H299" s="83"/>
      <c r="I299" s="84"/>
      <c r="J299" s="86"/>
      <c r="K299" s="85"/>
      <c r="L299" s="86"/>
      <c r="M299" s="85"/>
      <c r="N299" s="85"/>
      <c r="O299" s="85"/>
      <c r="P299" s="85"/>
      <c r="Q299" s="85"/>
      <c r="R299" s="86"/>
      <c r="S299" s="85"/>
      <c r="T299" s="102"/>
      <c r="U299" s="102"/>
      <c r="V299" s="102"/>
      <c r="W299" s="86"/>
      <c r="X299" s="134"/>
      <c r="Y299" s="135"/>
      <c r="Z299" s="86"/>
      <c r="AA299" s="87"/>
      <c r="AF299" s="114">
        <f t="shared" si="24"/>
        <v>0</v>
      </c>
      <c r="AG299" s="113">
        <f t="shared" si="25"/>
        <v>0</v>
      </c>
      <c r="AH299" s="113">
        <f t="shared" si="26"/>
        <v>0</v>
      </c>
      <c r="AI299" s="113">
        <f t="shared" si="27"/>
        <v>0</v>
      </c>
      <c r="AJ299" s="113">
        <f t="shared" si="28"/>
        <v>0</v>
      </c>
      <c r="AK299" s="59" t="e">
        <f>VLOOKUP($H299,Lists!$B$2:$B$133,1,FALSE)</f>
        <v>#N/A</v>
      </c>
    </row>
    <row r="300" spans="1:37" s="35" customFormat="1" ht="14" x14ac:dyDescent="0.25">
      <c r="A300" s="34">
        <v>261</v>
      </c>
      <c r="B300" s="94" t="str">
        <f t="shared" si="29"/>
        <v/>
      </c>
      <c r="C300" s="120"/>
      <c r="D300" s="109"/>
      <c r="E300" s="83"/>
      <c r="F300" s="86"/>
      <c r="G300" s="86"/>
      <c r="H300" s="83"/>
      <c r="I300" s="84"/>
      <c r="J300" s="86"/>
      <c r="K300" s="85"/>
      <c r="L300" s="86"/>
      <c r="M300" s="85"/>
      <c r="N300" s="85"/>
      <c r="O300" s="85"/>
      <c r="P300" s="85"/>
      <c r="Q300" s="85"/>
      <c r="R300" s="86"/>
      <c r="S300" s="85"/>
      <c r="T300" s="102"/>
      <c r="U300" s="102"/>
      <c r="V300" s="102"/>
      <c r="W300" s="86"/>
      <c r="X300" s="134"/>
      <c r="Y300" s="135"/>
      <c r="Z300" s="86"/>
      <c r="AA300" s="87"/>
      <c r="AF300" s="114">
        <f t="shared" si="24"/>
        <v>0</v>
      </c>
      <c r="AG300" s="113">
        <f t="shared" si="25"/>
        <v>0</v>
      </c>
      <c r="AH300" s="113">
        <f t="shared" si="26"/>
        <v>0</v>
      </c>
      <c r="AI300" s="113">
        <f t="shared" si="27"/>
        <v>0</v>
      </c>
      <c r="AJ300" s="113">
        <f t="shared" si="28"/>
        <v>0</v>
      </c>
      <c r="AK300" s="59" t="e">
        <f>VLOOKUP($H300,Lists!$B$2:$B$133,1,FALSE)</f>
        <v>#N/A</v>
      </c>
    </row>
    <row r="301" spans="1:37" s="35" customFormat="1" ht="14" x14ac:dyDescent="0.25">
      <c r="A301" s="34">
        <v>262</v>
      </c>
      <c r="B301" s="94" t="str">
        <f t="shared" si="29"/>
        <v/>
      </c>
      <c r="C301" s="120"/>
      <c r="D301" s="109"/>
      <c r="E301" s="83"/>
      <c r="F301" s="86"/>
      <c r="G301" s="86"/>
      <c r="H301" s="83"/>
      <c r="I301" s="84"/>
      <c r="J301" s="86"/>
      <c r="K301" s="85"/>
      <c r="L301" s="86"/>
      <c r="M301" s="85"/>
      <c r="N301" s="85"/>
      <c r="O301" s="85"/>
      <c r="P301" s="85"/>
      <c r="Q301" s="85"/>
      <c r="R301" s="86"/>
      <c r="S301" s="85"/>
      <c r="T301" s="102"/>
      <c r="U301" s="102"/>
      <c r="V301" s="102"/>
      <c r="W301" s="86"/>
      <c r="X301" s="134"/>
      <c r="Y301" s="135"/>
      <c r="Z301" s="86"/>
      <c r="AA301" s="87"/>
      <c r="AF301" s="114">
        <f t="shared" si="24"/>
        <v>0</v>
      </c>
      <c r="AG301" s="113">
        <f t="shared" si="25"/>
        <v>0</v>
      </c>
      <c r="AH301" s="113">
        <f t="shared" si="26"/>
        <v>0</v>
      </c>
      <c r="AI301" s="113">
        <f t="shared" si="27"/>
        <v>0</v>
      </c>
      <c r="AJ301" s="113">
        <f t="shared" si="28"/>
        <v>0</v>
      </c>
      <c r="AK301" s="59" t="e">
        <f>VLOOKUP($H301,Lists!$B$2:$B$133,1,FALSE)</f>
        <v>#N/A</v>
      </c>
    </row>
    <row r="302" spans="1:37" s="35" customFormat="1" ht="14" x14ac:dyDescent="0.25">
      <c r="A302" s="34">
        <v>263</v>
      </c>
      <c r="B302" s="94" t="str">
        <f t="shared" si="29"/>
        <v/>
      </c>
      <c r="C302" s="120"/>
      <c r="D302" s="109"/>
      <c r="E302" s="83"/>
      <c r="F302" s="86"/>
      <c r="G302" s="86"/>
      <c r="H302" s="83"/>
      <c r="I302" s="84"/>
      <c r="J302" s="86"/>
      <c r="K302" s="85"/>
      <c r="L302" s="86"/>
      <c r="M302" s="85"/>
      <c r="N302" s="85"/>
      <c r="O302" s="85"/>
      <c r="P302" s="85"/>
      <c r="Q302" s="85"/>
      <c r="R302" s="86"/>
      <c r="S302" s="85"/>
      <c r="T302" s="102"/>
      <c r="U302" s="102"/>
      <c r="V302" s="102"/>
      <c r="W302" s="86"/>
      <c r="X302" s="134"/>
      <c r="Y302" s="135"/>
      <c r="Z302" s="86"/>
      <c r="AA302" s="87"/>
      <c r="AF302" s="114">
        <f t="shared" si="24"/>
        <v>0</v>
      </c>
      <c r="AG302" s="113">
        <f t="shared" si="25"/>
        <v>0</v>
      </c>
      <c r="AH302" s="113">
        <f t="shared" si="26"/>
        <v>0</v>
      </c>
      <c r="AI302" s="113">
        <f t="shared" si="27"/>
        <v>0</v>
      </c>
      <c r="AJ302" s="113">
        <f t="shared" si="28"/>
        <v>0</v>
      </c>
      <c r="AK302" s="59" t="e">
        <f>VLOOKUP($H302,Lists!$B$2:$B$133,1,FALSE)</f>
        <v>#N/A</v>
      </c>
    </row>
    <row r="303" spans="1:37" s="35" customFormat="1" ht="14" x14ac:dyDescent="0.25">
      <c r="A303" s="34">
        <v>264</v>
      </c>
      <c r="B303" s="94" t="str">
        <f t="shared" si="29"/>
        <v/>
      </c>
      <c r="C303" s="120"/>
      <c r="D303" s="109"/>
      <c r="E303" s="83"/>
      <c r="F303" s="86"/>
      <c r="G303" s="86"/>
      <c r="H303" s="83"/>
      <c r="I303" s="84"/>
      <c r="J303" s="86"/>
      <c r="K303" s="85"/>
      <c r="L303" s="86"/>
      <c r="M303" s="85"/>
      <c r="N303" s="85"/>
      <c r="O303" s="85"/>
      <c r="P303" s="85"/>
      <c r="Q303" s="85"/>
      <c r="R303" s="86"/>
      <c r="S303" s="85"/>
      <c r="T303" s="102"/>
      <c r="U303" s="102"/>
      <c r="V303" s="102"/>
      <c r="W303" s="86"/>
      <c r="X303" s="134"/>
      <c r="Y303" s="135"/>
      <c r="Z303" s="86"/>
      <c r="AA303" s="87"/>
      <c r="AF303" s="114">
        <f t="shared" si="24"/>
        <v>0</v>
      </c>
      <c r="AG303" s="113">
        <f t="shared" si="25"/>
        <v>0</v>
      </c>
      <c r="AH303" s="113">
        <f t="shared" si="26"/>
        <v>0</v>
      </c>
      <c r="AI303" s="113">
        <f t="shared" si="27"/>
        <v>0</v>
      </c>
      <c r="AJ303" s="113">
        <f t="shared" si="28"/>
        <v>0</v>
      </c>
      <c r="AK303" s="59" t="e">
        <f>VLOOKUP($H303,Lists!$B$2:$B$133,1,FALSE)</f>
        <v>#N/A</v>
      </c>
    </row>
    <row r="304" spans="1:37" s="35" customFormat="1" ht="14" x14ac:dyDescent="0.25">
      <c r="A304" s="34">
        <v>265</v>
      </c>
      <c r="B304" s="94" t="str">
        <f t="shared" si="29"/>
        <v/>
      </c>
      <c r="C304" s="120"/>
      <c r="D304" s="109"/>
      <c r="E304" s="83"/>
      <c r="F304" s="86"/>
      <c r="G304" s="86"/>
      <c r="H304" s="83"/>
      <c r="I304" s="84"/>
      <c r="J304" s="86"/>
      <c r="K304" s="85"/>
      <c r="L304" s="86"/>
      <c r="M304" s="85"/>
      <c r="N304" s="85"/>
      <c r="O304" s="85"/>
      <c r="P304" s="85"/>
      <c r="Q304" s="85"/>
      <c r="R304" s="86"/>
      <c r="S304" s="85"/>
      <c r="T304" s="102"/>
      <c r="U304" s="102"/>
      <c r="V304" s="102"/>
      <c r="W304" s="86"/>
      <c r="X304" s="134"/>
      <c r="Y304" s="135"/>
      <c r="Z304" s="86"/>
      <c r="AA304" s="87"/>
      <c r="AF304" s="114">
        <f t="shared" si="24"/>
        <v>0</v>
      </c>
      <c r="AG304" s="113">
        <f t="shared" si="25"/>
        <v>0</v>
      </c>
      <c r="AH304" s="113">
        <f t="shared" si="26"/>
        <v>0</v>
      </c>
      <c r="AI304" s="113">
        <f t="shared" si="27"/>
        <v>0</v>
      </c>
      <c r="AJ304" s="113">
        <f t="shared" si="28"/>
        <v>0</v>
      </c>
      <c r="AK304" s="59" t="e">
        <f>VLOOKUP($H304,Lists!$B$2:$B$133,1,FALSE)</f>
        <v>#N/A</v>
      </c>
    </row>
    <row r="305" spans="1:37" s="35" customFormat="1" ht="14" x14ac:dyDescent="0.25">
      <c r="A305" s="34">
        <v>266</v>
      </c>
      <c r="B305" s="94" t="str">
        <f t="shared" si="29"/>
        <v/>
      </c>
      <c r="C305" s="120"/>
      <c r="D305" s="109"/>
      <c r="E305" s="83"/>
      <c r="F305" s="86"/>
      <c r="G305" s="86"/>
      <c r="H305" s="83"/>
      <c r="I305" s="84"/>
      <c r="J305" s="86"/>
      <c r="K305" s="85"/>
      <c r="L305" s="86"/>
      <c r="M305" s="85"/>
      <c r="N305" s="85"/>
      <c r="O305" s="85"/>
      <c r="P305" s="85"/>
      <c r="Q305" s="85"/>
      <c r="R305" s="86"/>
      <c r="S305" s="85"/>
      <c r="T305" s="102"/>
      <c r="U305" s="102"/>
      <c r="V305" s="102"/>
      <c r="W305" s="86"/>
      <c r="X305" s="134"/>
      <c r="Y305" s="135"/>
      <c r="Z305" s="86"/>
      <c r="AA305" s="87"/>
      <c r="AF305" s="114">
        <f t="shared" si="24"/>
        <v>0</v>
      </c>
      <c r="AG305" s="113">
        <f t="shared" si="25"/>
        <v>0</v>
      </c>
      <c r="AH305" s="113">
        <f t="shared" si="26"/>
        <v>0</v>
      </c>
      <c r="AI305" s="113">
        <f t="shared" si="27"/>
        <v>0</v>
      </c>
      <c r="AJ305" s="113">
        <f t="shared" si="28"/>
        <v>0</v>
      </c>
      <c r="AK305" s="59" t="e">
        <f>VLOOKUP($H305,Lists!$B$2:$B$133,1,FALSE)</f>
        <v>#N/A</v>
      </c>
    </row>
    <row r="306" spans="1:37" s="35" customFormat="1" ht="14" x14ac:dyDescent="0.25">
      <c r="A306" s="34">
        <v>267</v>
      </c>
      <c r="B306" s="94" t="str">
        <f t="shared" si="29"/>
        <v/>
      </c>
      <c r="C306" s="120"/>
      <c r="D306" s="109"/>
      <c r="E306" s="83"/>
      <c r="F306" s="86"/>
      <c r="G306" s="86"/>
      <c r="H306" s="83"/>
      <c r="I306" s="84"/>
      <c r="J306" s="86"/>
      <c r="K306" s="85"/>
      <c r="L306" s="86"/>
      <c r="M306" s="85"/>
      <c r="N306" s="85"/>
      <c r="O306" s="85"/>
      <c r="P306" s="85"/>
      <c r="Q306" s="85"/>
      <c r="R306" s="86"/>
      <c r="S306" s="85"/>
      <c r="T306" s="102"/>
      <c r="U306" s="102"/>
      <c r="V306" s="102"/>
      <c r="W306" s="86"/>
      <c r="X306" s="134"/>
      <c r="Y306" s="135"/>
      <c r="Z306" s="86"/>
      <c r="AA306" s="87"/>
      <c r="AF306" s="114">
        <f t="shared" si="24"/>
        <v>0</v>
      </c>
      <c r="AG306" s="113">
        <f t="shared" si="25"/>
        <v>0</v>
      </c>
      <c r="AH306" s="113">
        <f t="shared" si="26"/>
        <v>0</v>
      </c>
      <c r="AI306" s="113">
        <f t="shared" si="27"/>
        <v>0</v>
      </c>
      <c r="AJ306" s="113">
        <f t="shared" si="28"/>
        <v>0</v>
      </c>
      <c r="AK306" s="59" t="e">
        <f>VLOOKUP($H306,Lists!$B$2:$B$133,1,FALSE)</f>
        <v>#N/A</v>
      </c>
    </row>
    <row r="307" spans="1:37" s="35" customFormat="1" ht="14" x14ac:dyDescent="0.25">
      <c r="A307" s="34">
        <v>268</v>
      </c>
      <c r="B307" s="94" t="str">
        <f t="shared" si="29"/>
        <v/>
      </c>
      <c r="C307" s="120"/>
      <c r="D307" s="109"/>
      <c r="E307" s="83"/>
      <c r="F307" s="86"/>
      <c r="G307" s="86"/>
      <c r="H307" s="83"/>
      <c r="I307" s="84"/>
      <c r="J307" s="86"/>
      <c r="K307" s="85"/>
      <c r="L307" s="86"/>
      <c r="M307" s="85"/>
      <c r="N307" s="85"/>
      <c r="O307" s="85"/>
      <c r="P307" s="85"/>
      <c r="Q307" s="85"/>
      <c r="R307" s="86"/>
      <c r="S307" s="85"/>
      <c r="T307" s="102"/>
      <c r="U307" s="102"/>
      <c r="V307" s="102"/>
      <c r="W307" s="86"/>
      <c r="X307" s="134"/>
      <c r="Y307" s="135"/>
      <c r="Z307" s="86"/>
      <c r="AA307" s="87"/>
      <c r="AF307" s="114">
        <f t="shared" si="24"/>
        <v>0</v>
      </c>
      <c r="AG307" s="113">
        <f t="shared" si="25"/>
        <v>0</v>
      </c>
      <c r="AH307" s="113">
        <f t="shared" si="26"/>
        <v>0</v>
      </c>
      <c r="AI307" s="113">
        <f t="shared" si="27"/>
        <v>0</v>
      </c>
      <c r="AJ307" s="113">
        <f t="shared" si="28"/>
        <v>0</v>
      </c>
      <c r="AK307" s="59" t="e">
        <f>VLOOKUP($H307,Lists!$B$2:$B$133,1,FALSE)</f>
        <v>#N/A</v>
      </c>
    </row>
    <row r="308" spans="1:37" s="35" customFormat="1" ht="14" x14ac:dyDescent="0.25">
      <c r="A308" s="34">
        <v>269</v>
      </c>
      <c r="B308" s="94" t="str">
        <f t="shared" si="29"/>
        <v/>
      </c>
      <c r="C308" s="120"/>
      <c r="D308" s="109"/>
      <c r="E308" s="83"/>
      <c r="F308" s="86"/>
      <c r="G308" s="86"/>
      <c r="H308" s="83"/>
      <c r="I308" s="84"/>
      <c r="J308" s="86"/>
      <c r="K308" s="85"/>
      <c r="L308" s="86"/>
      <c r="M308" s="85"/>
      <c r="N308" s="85"/>
      <c r="O308" s="85"/>
      <c r="P308" s="85"/>
      <c r="Q308" s="85"/>
      <c r="R308" s="86"/>
      <c r="S308" s="85"/>
      <c r="T308" s="102"/>
      <c r="U308" s="102"/>
      <c r="V308" s="102"/>
      <c r="W308" s="86"/>
      <c r="X308" s="134"/>
      <c r="Y308" s="135"/>
      <c r="Z308" s="86"/>
      <c r="AA308" s="87"/>
      <c r="AF308" s="114">
        <f t="shared" si="24"/>
        <v>0</v>
      </c>
      <c r="AG308" s="113">
        <f t="shared" si="25"/>
        <v>0</v>
      </c>
      <c r="AH308" s="113">
        <f t="shared" si="26"/>
        <v>0</v>
      </c>
      <c r="AI308" s="113">
        <f t="shared" si="27"/>
        <v>0</v>
      </c>
      <c r="AJ308" s="113">
        <f t="shared" si="28"/>
        <v>0</v>
      </c>
      <c r="AK308" s="59" t="e">
        <f>VLOOKUP($H308,Lists!$B$2:$B$133,1,FALSE)</f>
        <v>#N/A</v>
      </c>
    </row>
    <row r="309" spans="1:37" s="35" customFormat="1" ht="14" x14ac:dyDescent="0.25">
      <c r="A309" s="34">
        <v>270</v>
      </c>
      <c r="B309" s="94" t="str">
        <f t="shared" si="29"/>
        <v/>
      </c>
      <c r="C309" s="120"/>
      <c r="D309" s="109"/>
      <c r="E309" s="83"/>
      <c r="F309" s="86"/>
      <c r="G309" s="86"/>
      <c r="H309" s="83"/>
      <c r="I309" s="84"/>
      <c r="J309" s="86"/>
      <c r="K309" s="85"/>
      <c r="L309" s="86"/>
      <c r="M309" s="85"/>
      <c r="N309" s="85"/>
      <c r="O309" s="85"/>
      <c r="P309" s="85"/>
      <c r="Q309" s="85"/>
      <c r="R309" s="86"/>
      <c r="S309" s="85"/>
      <c r="T309" s="102"/>
      <c r="U309" s="102"/>
      <c r="V309" s="102"/>
      <c r="W309" s="86"/>
      <c r="X309" s="134"/>
      <c r="Y309" s="135"/>
      <c r="Z309" s="86"/>
      <c r="AA309" s="87"/>
      <c r="AF309" s="114">
        <f t="shared" si="24"/>
        <v>0</v>
      </c>
      <c r="AG309" s="113">
        <f t="shared" si="25"/>
        <v>0</v>
      </c>
      <c r="AH309" s="113">
        <f t="shared" si="26"/>
        <v>0</v>
      </c>
      <c r="AI309" s="113">
        <f t="shared" si="27"/>
        <v>0</v>
      </c>
      <c r="AJ309" s="113">
        <f t="shared" si="28"/>
        <v>0</v>
      </c>
      <c r="AK309" s="59" t="e">
        <f>VLOOKUP($H309,Lists!$B$2:$B$133,1,FALSE)</f>
        <v>#N/A</v>
      </c>
    </row>
    <row r="310" spans="1:37" s="35" customFormat="1" ht="14" x14ac:dyDescent="0.25">
      <c r="A310" s="34">
        <v>271</v>
      </c>
      <c r="B310" s="94" t="str">
        <f t="shared" si="29"/>
        <v/>
      </c>
      <c r="C310" s="120"/>
      <c r="D310" s="109"/>
      <c r="E310" s="83"/>
      <c r="F310" s="86"/>
      <c r="G310" s="86"/>
      <c r="H310" s="83"/>
      <c r="I310" s="84"/>
      <c r="J310" s="86"/>
      <c r="K310" s="85"/>
      <c r="L310" s="86"/>
      <c r="M310" s="85"/>
      <c r="N310" s="85"/>
      <c r="O310" s="85"/>
      <c r="P310" s="85"/>
      <c r="Q310" s="85"/>
      <c r="R310" s="86"/>
      <c r="S310" s="85"/>
      <c r="T310" s="102"/>
      <c r="U310" s="102"/>
      <c r="V310" s="102"/>
      <c r="W310" s="86"/>
      <c r="X310" s="134"/>
      <c r="Y310" s="135"/>
      <c r="Z310" s="86"/>
      <c r="AA310" s="87"/>
      <c r="AF310" s="114">
        <f t="shared" si="24"/>
        <v>0</v>
      </c>
      <c r="AG310" s="113">
        <f t="shared" si="25"/>
        <v>0</v>
      </c>
      <c r="AH310" s="113">
        <f t="shared" si="26"/>
        <v>0</v>
      </c>
      <c r="AI310" s="113">
        <f t="shared" si="27"/>
        <v>0</v>
      </c>
      <c r="AJ310" s="113">
        <f t="shared" si="28"/>
        <v>0</v>
      </c>
      <c r="AK310" s="59" t="e">
        <f>VLOOKUP($H310,Lists!$B$2:$B$133,1,FALSE)</f>
        <v>#N/A</v>
      </c>
    </row>
    <row r="311" spans="1:37" s="35" customFormat="1" ht="14" x14ac:dyDescent="0.25">
      <c r="A311" s="34">
        <v>272</v>
      </c>
      <c r="B311" s="94" t="str">
        <f t="shared" si="29"/>
        <v/>
      </c>
      <c r="C311" s="120"/>
      <c r="D311" s="109"/>
      <c r="E311" s="83"/>
      <c r="F311" s="86"/>
      <c r="G311" s="86"/>
      <c r="H311" s="83"/>
      <c r="I311" s="84"/>
      <c r="J311" s="86"/>
      <c r="K311" s="85"/>
      <c r="L311" s="86"/>
      <c r="M311" s="85"/>
      <c r="N311" s="85"/>
      <c r="O311" s="85"/>
      <c r="P311" s="85"/>
      <c r="Q311" s="85"/>
      <c r="R311" s="86"/>
      <c r="S311" s="85"/>
      <c r="T311" s="102"/>
      <c r="U311" s="102"/>
      <c r="V311" s="102"/>
      <c r="W311" s="86"/>
      <c r="X311" s="134"/>
      <c r="Y311" s="135"/>
      <c r="Z311" s="86"/>
      <c r="AA311" s="87"/>
      <c r="AF311" s="114">
        <f t="shared" si="24"/>
        <v>0</v>
      </c>
      <c r="AG311" s="113">
        <f t="shared" si="25"/>
        <v>0</v>
      </c>
      <c r="AH311" s="113">
        <f t="shared" si="26"/>
        <v>0</v>
      </c>
      <c r="AI311" s="113">
        <f t="shared" si="27"/>
        <v>0</v>
      </c>
      <c r="AJ311" s="113">
        <f t="shared" si="28"/>
        <v>0</v>
      </c>
      <c r="AK311" s="59" t="e">
        <f>VLOOKUP($H311,Lists!$B$2:$B$133,1,FALSE)</f>
        <v>#N/A</v>
      </c>
    </row>
    <row r="312" spans="1:37" s="35" customFormat="1" ht="14" x14ac:dyDescent="0.25">
      <c r="A312" s="34">
        <v>273</v>
      </c>
      <c r="B312" s="94" t="str">
        <f t="shared" si="29"/>
        <v/>
      </c>
      <c r="C312" s="120"/>
      <c r="D312" s="109"/>
      <c r="E312" s="83"/>
      <c r="F312" s="86"/>
      <c r="G312" s="86"/>
      <c r="H312" s="83"/>
      <c r="I312" s="84"/>
      <c r="J312" s="86"/>
      <c r="K312" s="85"/>
      <c r="L312" s="86"/>
      <c r="M312" s="85"/>
      <c r="N312" s="85"/>
      <c r="O312" s="85"/>
      <c r="P312" s="85"/>
      <c r="Q312" s="85"/>
      <c r="R312" s="86"/>
      <c r="S312" s="85"/>
      <c r="T312" s="102"/>
      <c r="U312" s="102"/>
      <c r="V312" s="102"/>
      <c r="W312" s="86"/>
      <c r="X312" s="134"/>
      <c r="Y312" s="135"/>
      <c r="Z312" s="86"/>
      <c r="AA312" s="87"/>
      <c r="AF312" s="114">
        <f t="shared" si="24"/>
        <v>0</v>
      </c>
      <c r="AG312" s="113">
        <f t="shared" si="25"/>
        <v>0</v>
      </c>
      <c r="AH312" s="113">
        <f t="shared" si="26"/>
        <v>0</v>
      </c>
      <c r="AI312" s="113">
        <f t="shared" si="27"/>
        <v>0</v>
      </c>
      <c r="AJ312" s="113">
        <f t="shared" si="28"/>
        <v>0</v>
      </c>
      <c r="AK312" s="59" t="e">
        <f>VLOOKUP($H312,Lists!$B$2:$B$133,1,FALSE)</f>
        <v>#N/A</v>
      </c>
    </row>
    <row r="313" spans="1:37" s="35" customFormat="1" ht="14" x14ac:dyDescent="0.25">
      <c r="A313" s="34">
        <v>274</v>
      </c>
      <c r="B313" s="94" t="str">
        <f t="shared" si="29"/>
        <v/>
      </c>
      <c r="C313" s="120"/>
      <c r="D313" s="109"/>
      <c r="E313" s="83"/>
      <c r="F313" s="86"/>
      <c r="G313" s="86"/>
      <c r="H313" s="83"/>
      <c r="I313" s="84"/>
      <c r="J313" s="86"/>
      <c r="K313" s="85"/>
      <c r="L313" s="86"/>
      <c r="M313" s="85"/>
      <c r="N313" s="85"/>
      <c r="O313" s="85"/>
      <c r="P313" s="85"/>
      <c r="Q313" s="85"/>
      <c r="R313" s="86"/>
      <c r="S313" s="85"/>
      <c r="T313" s="102"/>
      <c r="U313" s="102"/>
      <c r="V313" s="102"/>
      <c r="W313" s="86"/>
      <c r="X313" s="134"/>
      <c r="Y313" s="135"/>
      <c r="Z313" s="86"/>
      <c r="AA313" s="87"/>
      <c r="AF313" s="114">
        <f t="shared" si="24"/>
        <v>0</v>
      </c>
      <c r="AG313" s="113">
        <f t="shared" si="25"/>
        <v>0</v>
      </c>
      <c r="AH313" s="113">
        <f t="shared" si="26"/>
        <v>0</v>
      </c>
      <c r="AI313" s="113">
        <f t="shared" si="27"/>
        <v>0</v>
      </c>
      <c r="AJ313" s="113">
        <f t="shared" si="28"/>
        <v>0</v>
      </c>
      <c r="AK313" s="59" t="e">
        <f>VLOOKUP($H313,Lists!$B$2:$B$133,1,FALSE)</f>
        <v>#N/A</v>
      </c>
    </row>
    <row r="314" spans="1:37" s="35" customFormat="1" ht="14" x14ac:dyDescent="0.25">
      <c r="A314" s="34">
        <v>275</v>
      </c>
      <c r="B314" s="94" t="str">
        <f t="shared" si="29"/>
        <v/>
      </c>
      <c r="C314" s="120"/>
      <c r="D314" s="109"/>
      <c r="E314" s="83"/>
      <c r="F314" s="86"/>
      <c r="G314" s="86"/>
      <c r="H314" s="83"/>
      <c r="I314" s="84"/>
      <c r="J314" s="86"/>
      <c r="K314" s="85"/>
      <c r="L314" s="86"/>
      <c r="M314" s="85"/>
      <c r="N314" s="85"/>
      <c r="O314" s="85"/>
      <c r="P314" s="85"/>
      <c r="Q314" s="85"/>
      <c r="R314" s="86"/>
      <c r="S314" s="85"/>
      <c r="T314" s="102"/>
      <c r="U314" s="102"/>
      <c r="V314" s="102"/>
      <c r="W314" s="86"/>
      <c r="X314" s="134"/>
      <c r="Y314" s="135"/>
      <c r="Z314" s="86"/>
      <c r="AA314" s="87"/>
      <c r="AF314" s="114">
        <f t="shared" si="24"/>
        <v>0</v>
      </c>
      <c r="AG314" s="113">
        <f t="shared" si="25"/>
        <v>0</v>
      </c>
      <c r="AH314" s="113">
        <f t="shared" si="26"/>
        <v>0</v>
      </c>
      <c r="AI314" s="113">
        <f t="shared" si="27"/>
        <v>0</v>
      </c>
      <c r="AJ314" s="113">
        <f t="shared" si="28"/>
        <v>0</v>
      </c>
      <c r="AK314" s="59" t="e">
        <f>VLOOKUP($H314,Lists!$B$2:$B$133,1,FALSE)</f>
        <v>#N/A</v>
      </c>
    </row>
    <row r="315" spans="1:37" s="35" customFormat="1" ht="14" x14ac:dyDescent="0.25">
      <c r="A315" s="34">
        <v>276</v>
      </c>
      <c r="B315" s="94" t="str">
        <f t="shared" si="29"/>
        <v/>
      </c>
      <c r="C315" s="120"/>
      <c r="D315" s="109"/>
      <c r="E315" s="83"/>
      <c r="F315" s="86"/>
      <c r="G315" s="86"/>
      <c r="H315" s="83"/>
      <c r="I315" s="84"/>
      <c r="J315" s="86"/>
      <c r="K315" s="85"/>
      <c r="L315" s="86"/>
      <c r="M315" s="85"/>
      <c r="N315" s="85"/>
      <c r="O315" s="85"/>
      <c r="P315" s="85"/>
      <c r="Q315" s="85"/>
      <c r="R315" s="86"/>
      <c r="S315" s="85"/>
      <c r="T315" s="102"/>
      <c r="U315" s="102"/>
      <c r="V315" s="102"/>
      <c r="W315" s="86"/>
      <c r="X315" s="134"/>
      <c r="Y315" s="135"/>
      <c r="Z315" s="86"/>
      <c r="AA315" s="87"/>
      <c r="AF315" s="114">
        <f t="shared" si="24"/>
        <v>0</v>
      </c>
      <c r="AG315" s="113">
        <f t="shared" si="25"/>
        <v>0</v>
      </c>
      <c r="AH315" s="113">
        <f t="shared" si="26"/>
        <v>0</v>
      </c>
      <c r="AI315" s="113">
        <f t="shared" si="27"/>
        <v>0</v>
      </c>
      <c r="AJ315" s="113">
        <f t="shared" si="28"/>
        <v>0</v>
      </c>
      <c r="AK315" s="59" t="e">
        <f>VLOOKUP($H315,Lists!$B$2:$B$133,1,FALSE)</f>
        <v>#N/A</v>
      </c>
    </row>
    <row r="316" spans="1:37" s="35" customFormat="1" ht="14" x14ac:dyDescent="0.25">
      <c r="A316" s="34">
        <v>277</v>
      </c>
      <c r="B316" s="94" t="str">
        <f t="shared" si="29"/>
        <v/>
      </c>
      <c r="C316" s="120"/>
      <c r="D316" s="109"/>
      <c r="E316" s="83"/>
      <c r="F316" s="86"/>
      <c r="G316" s="86"/>
      <c r="H316" s="83"/>
      <c r="I316" s="84"/>
      <c r="J316" s="86"/>
      <c r="K316" s="85"/>
      <c r="L316" s="86"/>
      <c r="M316" s="85"/>
      <c r="N316" s="85"/>
      <c r="O316" s="85"/>
      <c r="P316" s="85"/>
      <c r="Q316" s="85"/>
      <c r="R316" s="86"/>
      <c r="S316" s="85"/>
      <c r="T316" s="102"/>
      <c r="U316" s="102"/>
      <c r="V316" s="102"/>
      <c r="W316" s="86"/>
      <c r="X316" s="134"/>
      <c r="Y316" s="135"/>
      <c r="Z316" s="86"/>
      <c r="AA316" s="87"/>
      <c r="AF316" s="114">
        <f t="shared" si="24"/>
        <v>0</v>
      </c>
      <c r="AG316" s="113">
        <f t="shared" si="25"/>
        <v>0</v>
      </c>
      <c r="AH316" s="113">
        <f t="shared" si="26"/>
        <v>0</v>
      </c>
      <c r="AI316" s="113">
        <f t="shared" si="27"/>
        <v>0</v>
      </c>
      <c r="AJ316" s="113">
        <f t="shared" si="28"/>
        <v>0</v>
      </c>
      <c r="AK316" s="59" t="e">
        <f>VLOOKUP($H316,Lists!$B$2:$B$133,1,FALSE)</f>
        <v>#N/A</v>
      </c>
    </row>
    <row r="317" spans="1:37" s="35" customFormat="1" ht="14" x14ac:dyDescent="0.25">
      <c r="A317" s="34">
        <v>278</v>
      </c>
      <c r="B317" s="94" t="str">
        <f t="shared" si="29"/>
        <v/>
      </c>
      <c r="C317" s="120"/>
      <c r="D317" s="109"/>
      <c r="E317" s="83"/>
      <c r="F317" s="86"/>
      <c r="G317" s="86"/>
      <c r="H317" s="83"/>
      <c r="I317" s="84"/>
      <c r="J317" s="86"/>
      <c r="K317" s="85"/>
      <c r="L317" s="86"/>
      <c r="M317" s="85"/>
      <c r="N317" s="85"/>
      <c r="O317" s="85"/>
      <c r="P317" s="85"/>
      <c r="Q317" s="85"/>
      <c r="R317" s="86"/>
      <c r="S317" s="85"/>
      <c r="T317" s="102"/>
      <c r="U317" s="102"/>
      <c r="V317" s="102"/>
      <c r="W317" s="86"/>
      <c r="X317" s="134"/>
      <c r="Y317" s="135"/>
      <c r="Z317" s="86"/>
      <c r="AA317" s="87"/>
      <c r="AF317" s="114">
        <f t="shared" si="24"/>
        <v>0</v>
      </c>
      <c r="AG317" s="113">
        <f t="shared" si="25"/>
        <v>0</v>
      </c>
      <c r="AH317" s="113">
        <f t="shared" si="26"/>
        <v>0</v>
      </c>
      <c r="AI317" s="113">
        <f t="shared" si="27"/>
        <v>0</v>
      </c>
      <c r="AJ317" s="113">
        <f t="shared" si="28"/>
        <v>0</v>
      </c>
      <c r="AK317" s="59" t="e">
        <f>VLOOKUP($H317,Lists!$B$2:$B$133,1,FALSE)</f>
        <v>#N/A</v>
      </c>
    </row>
    <row r="318" spans="1:37" s="35" customFormat="1" ht="14" x14ac:dyDescent="0.25">
      <c r="A318" s="34">
        <v>279</v>
      </c>
      <c r="B318" s="94" t="str">
        <f t="shared" si="29"/>
        <v/>
      </c>
      <c r="C318" s="120"/>
      <c r="D318" s="109"/>
      <c r="E318" s="83"/>
      <c r="F318" s="86"/>
      <c r="G318" s="86"/>
      <c r="H318" s="83"/>
      <c r="I318" s="84"/>
      <c r="J318" s="86"/>
      <c r="K318" s="85"/>
      <c r="L318" s="86"/>
      <c r="M318" s="85"/>
      <c r="N318" s="85"/>
      <c r="O318" s="85"/>
      <c r="P318" s="85"/>
      <c r="Q318" s="85"/>
      <c r="R318" s="86"/>
      <c r="S318" s="85"/>
      <c r="T318" s="102"/>
      <c r="U318" s="102"/>
      <c r="V318" s="102"/>
      <c r="W318" s="86"/>
      <c r="X318" s="134"/>
      <c r="Y318" s="135"/>
      <c r="Z318" s="86"/>
      <c r="AA318" s="87"/>
      <c r="AF318" s="114">
        <f t="shared" si="24"/>
        <v>0</v>
      </c>
      <c r="AG318" s="113">
        <f t="shared" si="25"/>
        <v>0</v>
      </c>
      <c r="AH318" s="113">
        <f t="shared" si="26"/>
        <v>0</v>
      </c>
      <c r="AI318" s="113">
        <f t="shared" si="27"/>
        <v>0</v>
      </c>
      <c r="AJ318" s="113">
        <f t="shared" si="28"/>
        <v>0</v>
      </c>
      <c r="AK318" s="59" t="e">
        <f>VLOOKUP($H318,Lists!$B$2:$B$133,1,FALSE)</f>
        <v>#N/A</v>
      </c>
    </row>
    <row r="319" spans="1:37" s="35" customFormat="1" ht="14" x14ac:dyDescent="0.25">
      <c r="A319" s="34">
        <v>280</v>
      </c>
      <c r="B319" s="94" t="str">
        <f t="shared" si="29"/>
        <v/>
      </c>
      <c r="C319" s="120"/>
      <c r="D319" s="109"/>
      <c r="E319" s="83"/>
      <c r="F319" s="86"/>
      <c r="G319" s="86"/>
      <c r="H319" s="83"/>
      <c r="I319" s="84"/>
      <c r="J319" s="86"/>
      <c r="K319" s="85"/>
      <c r="L319" s="86"/>
      <c r="M319" s="85"/>
      <c r="N319" s="85"/>
      <c r="O319" s="85"/>
      <c r="P319" s="85"/>
      <c r="Q319" s="85"/>
      <c r="R319" s="86"/>
      <c r="S319" s="85"/>
      <c r="T319" s="102"/>
      <c r="U319" s="102"/>
      <c r="V319" s="102"/>
      <c r="W319" s="86"/>
      <c r="X319" s="134"/>
      <c r="Y319" s="135"/>
      <c r="Z319" s="86"/>
      <c r="AA319" s="87"/>
      <c r="AF319" s="114">
        <f t="shared" si="24"/>
        <v>0</v>
      </c>
      <c r="AG319" s="113">
        <f t="shared" si="25"/>
        <v>0</v>
      </c>
      <c r="AH319" s="113">
        <f t="shared" si="26"/>
        <v>0</v>
      </c>
      <c r="AI319" s="113">
        <f t="shared" si="27"/>
        <v>0</v>
      </c>
      <c r="AJ319" s="113">
        <f t="shared" si="28"/>
        <v>0</v>
      </c>
      <c r="AK319" s="59" t="e">
        <f>VLOOKUP($H319,Lists!$B$2:$B$133,1,FALSE)</f>
        <v>#N/A</v>
      </c>
    </row>
    <row r="320" spans="1:37" s="35" customFormat="1" ht="14" x14ac:dyDescent="0.25">
      <c r="A320" s="34">
        <v>281</v>
      </c>
      <c r="B320" s="94" t="str">
        <f t="shared" si="29"/>
        <v/>
      </c>
      <c r="C320" s="120"/>
      <c r="D320" s="109"/>
      <c r="E320" s="83"/>
      <c r="F320" s="86"/>
      <c r="G320" s="86"/>
      <c r="H320" s="83"/>
      <c r="I320" s="84"/>
      <c r="J320" s="86"/>
      <c r="K320" s="85"/>
      <c r="L320" s="86"/>
      <c r="M320" s="85"/>
      <c r="N320" s="85"/>
      <c r="O320" s="85"/>
      <c r="P320" s="85"/>
      <c r="Q320" s="85"/>
      <c r="R320" s="86"/>
      <c r="S320" s="85"/>
      <c r="T320" s="102"/>
      <c r="U320" s="102"/>
      <c r="V320" s="102"/>
      <c r="W320" s="86"/>
      <c r="X320" s="134"/>
      <c r="Y320" s="135"/>
      <c r="Z320" s="86"/>
      <c r="AA320" s="87"/>
      <c r="AF320" s="114">
        <f t="shared" si="24"/>
        <v>0</v>
      </c>
      <c r="AG320" s="113">
        <f t="shared" si="25"/>
        <v>0</v>
      </c>
      <c r="AH320" s="113">
        <f t="shared" si="26"/>
        <v>0</v>
      </c>
      <c r="AI320" s="113">
        <f t="shared" si="27"/>
        <v>0</v>
      </c>
      <c r="AJ320" s="113">
        <f t="shared" si="28"/>
        <v>0</v>
      </c>
      <c r="AK320" s="59" t="e">
        <f>VLOOKUP($H320,Lists!$B$2:$B$133,1,FALSE)</f>
        <v>#N/A</v>
      </c>
    </row>
    <row r="321" spans="1:37" s="35" customFormat="1" ht="14" x14ac:dyDescent="0.25">
      <c r="A321" s="34">
        <v>282</v>
      </c>
      <c r="B321" s="94" t="str">
        <f t="shared" si="29"/>
        <v/>
      </c>
      <c r="C321" s="120"/>
      <c r="D321" s="109"/>
      <c r="E321" s="83"/>
      <c r="F321" s="86"/>
      <c r="G321" s="86"/>
      <c r="H321" s="83"/>
      <c r="I321" s="84"/>
      <c r="J321" s="86"/>
      <c r="K321" s="85"/>
      <c r="L321" s="86"/>
      <c r="M321" s="85"/>
      <c r="N321" s="85"/>
      <c r="O321" s="85"/>
      <c r="P321" s="85"/>
      <c r="Q321" s="85"/>
      <c r="R321" s="86"/>
      <c r="S321" s="85"/>
      <c r="T321" s="102"/>
      <c r="U321" s="102"/>
      <c r="V321" s="102"/>
      <c r="W321" s="86"/>
      <c r="X321" s="134"/>
      <c r="Y321" s="135"/>
      <c r="Z321" s="86"/>
      <c r="AA321" s="87"/>
      <c r="AF321" s="114">
        <f t="shared" si="24"/>
        <v>0</v>
      </c>
      <c r="AG321" s="113">
        <f t="shared" si="25"/>
        <v>0</v>
      </c>
      <c r="AH321" s="113">
        <f t="shared" si="26"/>
        <v>0</v>
      </c>
      <c r="AI321" s="113">
        <f t="shared" si="27"/>
        <v>0</v>
      </c>
      <c r="AJ321" s="113">
        <f t="shared" si="28"/>
        <v>0</v>
      </c>
      <c r="AK321" s="59" t="e">
        <f>VLOOKUP($H321,Lists!$B$2:$B$133,1,FALSE)</f>
        <v>#N/A</v>
      </c>
    </row>
    <row r="322" spans="1:37" s="35" customFormat="1" ht="14" x14ac:dyDescent="0.25">
      <c r="A322" s="34">
        <v>283</v>
      </c>
      <c r="B322" s="94" t="str">
        <f t="shared" si="29"/>
        <v/>
      </c>
      <c r="C322" s="120"/>
      <c r="D322" s="109"/>
      <c r="E322" s="83"/>
      <c r="F322" s="86"/>
      <c r="G322" s="86"/>
      <c r="H322" s="83"/>
      <c r="I322" s="84"/>
      <c r="J322" s="86"/>
      <c r="K322" s="85"/>
      <c r="L322" s="86"/>
      <c r="M322" s="85"/>
      <c r="N322" s="85"/>
      <c r="O322" s="85"/>
      <c r="P322" s="85"/>
      <c r="Q322" s="85"/>
      <c r="R322" s="86"/>
      <c r="S322" s="85"/>
      <c r="T322" s="102"/>
      <c r="U322" s="102"/>
      <c r="V322" s="102"/>
      <c r="W322" s="86"/>
      <c r="X322" s="134"/>
      <c r="Y322" s="135"/>
      <c r="Z322" s="86"/>
      <c r="AA322" s="87"/>
      <c r="AF322" s="114">
        <f t="shared" si="24"/>
        <v>0</v>
      </c>
      <c r="AG322" s="113">
        <f t="shared" si="25"/>
        <v>0</v>
      </c>
      <c r="AH322" s="113">
        <f t="shared" si="26"/>
        <v>0</v>
      </c>
      <c r="AI322" s="113">
        <f t="shared" si="27"/>
        <v>0</v>
      </c>
      <c r="AJ322" s="113">
        <f t="shared" si="28"/>
        <v>0</v>
      </c>
      <c r="AK322" s="59" t="e">
        <f>VLOOKUP($H322,Lists!$B$2:$B$133,1,FALSE)</f>
        <v>#N/A</v>
      </c>
    </row>
    <row r="323" spans="1:37" s="35" customFormat="1" ht="14" x14ac:dyDescent="0.25">
      <c r="A323" s="34">
        <v>284</v>
      </c>
      <c r="B323" s="94" t="str">
        <f t="shared" si="29"/>
        <v/>
      </c>
      <c r="C323" s="120"/>
      <c r="D323" s="109"/>
      <c r="E323" s="83"/>
      <c r="F323" s="86"/>
      <c r="G323" s="86"/>
      <c r="H323" s="83"/>
      <c r="I323" s="84"/>
      <c r="J323" s="86"/>
      <c r="K323" s="85"/>
      <c r="L323" s="86"/>
      <c r="M323" s="85"/>
      <c r="N323" s="85"/>
      <c r="O323" s="85"/>
      <c r="P323" s="85"/>
      <c r="Q323" s="85"/>
      <c r="R323" s="86"/>
      <c r="S323" s="85"/>
      <c r="T323" s="102"/>
      <c r="U323" s="102"/>
      <c r="V323" s="102"/>
      <c r="W323" s="86"/>
      <c r="X323" s="134"/>
      <c r="Y323" s="135"/>
      <c r="Z323" s="86"/>
      <c r="AA323" s="87"/>
      <c r="AF323" s="114">
        <f t="shared" si="24"/>
        <v>0</v>
      </c>
      <c r="AG323" s="113">
        <f t="shared" si="25"/>
        <v>0</v>
      </c>
      <c r="AH323" s="113">
        <f t="shared" si="26"/>
        <v>0</v>
      </c>
      <c r="AI323" s="113">
        <f t="shared" si="27"/>
        <v>0</v>
      </c>
      <c r="AJ323" s="113">
        <f t="shared" si="28"/>
        <v>0</v>
      </c>
      <c r="AK323" s="59" t="e">
        <f>VLOOKUP($H323,Lists!$B$2:$B$133,1,FALSE)</f>
        <v>#N/A</v>
      </c>
    </row>
    <row r="324" spans="1:37" s="35" customFormat="1" ht="14" x14ac:dyDescent="0.25">
      <c r="A324" s="34">
        <v>285</v>
      </c>
      <c r="B324" s="94" t="str">
        <f t="shared" si="29"/>
        <v/>
      </c>
      <c r="C324" s="120"/>
      <c r="D324" s="109"/>
      <c r="E324" s="83"/>
      <c r="F324" s="86"/>
      <c r="G324" s="86"/>
      <c r="H324" s="83"/>
      <c r="I324" s="84"/>
      <c r="J324" s="86"/>
      <c r="K324" s="85"/>
      <c r="L324" s="86"/>
      <c r="M324" s="85"/>
      <c r="N324" s="85"/>
      <c r="O324" s="85"/>
      <c r="P324" s="85"/>
      <c r="Q324" s="85"/>
      <c r="R324" s="86"/>
      <c r="S324" s="85"/>
      <c r="T324" s="102"/>
      <c r="U324" s="102"/>
      <c r="V324" s="102"/>
      <c r="W324" s="86"/>
      <c r="X324" s="134"/>
      <c r="Y324" s="135"/>
      <c r="Z324" s="86"/>
      <c r="AA324" s="87"/>
      <c r="AF324" s="114">
        <f t="shared" si="24"/>
        <v>0</v>
      </c>
      <c r="AG324" s="113">
        <f t="shared" si="25"/>
        <v>0</v>
      </c>
      <c r="AH324" s="113">
        <f t="shared" si="26"/>
        <v>0</v>
      </c>
      <c r="AI324" s="113">
        <f t="shared" si="27"/>
        <v>0</v>
      </c>
      <c r="AJ324" s="113">
        <f t="shared" si="28"/>
        <v>0</v>
      </c>
      <c r="AK324" s="59" t="e">
        <f>VLOOKUP($H324,Lists!$B$2:$B$133,1,FALSE)</f>
        <v>#N/A</v>
      </c>
    </row>
    <row r="325" spans="1:37" s="35" customFormat="1" ht="14" x14ac:dyDescent="0.25">
      <c r="A325" s="34">
        <v>286</v>
      </c>
      <c r="B325" s="94" t="str">
        <f t="shared" si="29"/>
        <v/>
      </c>
      <c r="C325" s="120"/>
      <c r="D325" s="109"/>
      <c r="E325" s="83"/>
      <c r="F325" s="86"/>
      <c r="G325" s="86"/>
      <c r="H325" s="83"/>
      <c r="I325" s="84"/>
      <c r="J325" s="86"/>
      <c r="K325" s="85"/>
      <c r="L325" s="86"/>
      <c r="M325" s="85"/>
      <c r="N325" s="85"/>
      <c r="O325" s="85"/>
      <c r="P325" s="85"/>
      <c r="Q325" s="85"/>
      <c r="R325" s="86"/>
      <c r="S325" s="85"/>
      <c r="T325" s="102"/>
      <c r="U325" s="102"/>
      <c r="V325" s="102"/>
      <c r="W325" s="86"/>
      <c r="X325" s="134"/>
      <c r="Y325" s="135"/>
      <c r="Z325" s="86"/>
      <c r="AA325" s="87"/>
      <c r="AF325" s="114">
        <f t="shared" si="24"/>
        <v>0</v>
      </c>
      <c r="AG325" s="113">
        <f t="shared" si="25"/>
        <v>0</v>
      </c>
      <c r="AH325" s="113">
        <f t="shared" si="26"/>
        <v>0</v>
      </c>
      <c r="AI325" s="113">
        <f t="shared" si="27"/>
        <v>0</v>
      </c>
      <c r="AJ325" s="113">
        <f t="shared" si="28"/>
        <v>0</v>
      </c>
      <c r="AK325" s="59" t="e">
        <f>VLOOKUP($H325,Lists!$B$2:$B$133,1,FALSE)</f>
        <v>#N/A</v>
      </c>
    </row>
    <row r="326" spans="1:37" s="35" customFormat="1" ht="14" x14ac:dyDescent="0.25">
      <c r="A326" s="34">
        <v>287</v>
      </c>
      <c r="B326" s="94" t="str">
        <f t="shared" si="29"/>
        <v/>
      </c>
      <c r="C326" s="120"/>
      <c r="D326" s="109"/>
      <c r="E326" s="83"/>
      <c r="F326" s="86"/>
      <c r="G326" s="86"/>
      <c r="H326" s="83"/>
      <c r="I326" s="84"/>
      <c r="J326" s="86"/>
      <c r="K326" s="85"/>
      <c r="L326" s="86"/>
      <c r="M326" s="85"/>
      <c r="N326" s="85"/>
      <c r="O326" s="85"/>
      <c r="P326" s="85"/>
      <c r="Q326" s="85"/>
      <c r="R326" s="86"/>
      <c r="S326" s="85"/>
      <c r="T326" s="102"/>
      <c r="U326" s="102"/>
      <c r="V326" s="102"/>
      <c r="W326" s="86"/>
      <c r="X326" s="134"/>
      <c r="Y326" s="135"/>
      <c r="Z326" s="86"/>
      <c r="AA326" s="87"/>
      <c r="AF326" s="114">
        <f t="shared" si="24"/>
        <v>0</v>
      </c>
      <c r="AG326" s="113">
        <f t="shared" si="25"/>
        <v>0</v>
      </c>
      <c r="AH326" s="113">
        <f t="shared" si="26"/>
        <v>0</v>
      </c>
      <c r="AI326" s="113">
        <f t="shared" si="27"/>
        <v>0</v>
      </c>
      <c r="AJ326" s="113">
        <f t="shared" si="28"/>
        <v>0</v>
      </c>
      <c r="AK326" s="59" t="e">
        <f>VLOOKUP($H326,Lists!$B$2:$B$133,1,FALSE)</f>
        <v>#N/A</v>
      </c>
    </row>
    <row r="327" spans="1:37" s="35" customFormat="1" ht="14" x14ac:dyDescent="0.25">
      <c r="A327" s="34">
        <v>288</v>
      </c>
      <c r="B327" s="94" t="str">
        <f t="shared" si="29"/>
        <v/>
      </c>
      <c r="C327" s="120"/>
      <c r="D327" s="109"/>
      <c r="E327" s="83"/>
      <c r="F327" s="86"/>
      <c r="G327" s="86"/>
      <c r="H327" s="83"/>
      <c r="I327" s="84"/>
      <c r="J327" s="86"/>
      <c r="K327" s="85"/>
      <c r="L327" s="86"/>
      <c r="M327" s="85"/>
      <c r="N327" s="85"/>
      <c r="O327" s="85"/>
      <c r="P327" s="85"/>
      <c r="Q327" s="85"/>
      <c r="R327" s="86"/>
      <c r="S327" s="85"/>
      <c r="T327" s="102"/>
      <c r="U327" s="102"/>
      <c r="V327" s="102"/>
      <c r="W327" s="86"/>
      <c r="X327" s="134"/>
      <c r="Y327" s="135"/>
      <c r="Z327" s="86"/>
      <c r="AA327" s="87"/>
      <c r="AF327" s="114">
        <f t="shared" si="24"/>
        <v>0</v>
      </c>
      <c r="AG327" s="113">
        <f t="shared" si="25"/>
        <v>0</v>
      </c>
      <c r="AH327" s="113">
        <f t="shared" si="26"/>
        <v>0</v>
      </c>
      <c r="AI327" s="113">
        <f t="shared" si="27"/>
        <v>0</v>
      </c>
      <c r="AJ327" s="113">
        <f t="shared" si="28"/>
        <v>0</v>
      </c>
      <c r="AK327" s="59" t="e">
        <f>VLOOKUP($H327,Lists!$B$2:$B$133,1,FALSE)</f>
        <v>#N/A</v>
      </c>
    </row>
    <row r="328" spans="1:37" s="35" customFormat="1" ht="14" x14ac:dyDescent="0.25">
      <c r="A328" s="34">
        <v>289</v>
      </c>
      <c r="B328" s="94" t="str">
        <f t="shared" si="29"/>
        <v/>
      </c>
      <c r="C328" s="120"/>
      <c r="D328" s="109"/>
      <c r="E328" s="83"/>
      <c r="F328" s="86"/>
      <c r="G328" s="86"/>
      <c r="H328" s="83"/>
      <c r="I328" s="84"/>
      <c r="J328" s="86"/>
      <c r="K328" s="85"/>
      <c r="L328" s="86"/>
      <c r="M328" s="85"/>
      <c r="N328" s="85"/>
      <c r="O328" s="85"/>
      <c r="P328" s="85"/>
      <c r="Q328" s="85"/>
      <c r="R328" s="86"/>
      <c r="S328" s="85"/>
      <c r="T328" s="102"/>
      <c r="U328" s="102"/>
      <c r="V328" s="102"/>
      <c r="W328" s="86"/>
      <c r="X328" s="134"/>
      <c r="Y328" s="135"/>
      <c r="Z328" s="86"/>
      <c r="AA328" s="87"/>
      <c r="AF328" s="114">
        <f t="shared" si="24"/>
        <v>0</v>
      </c>
      <c r="AG328" s="113">
        <f t="shared" si="25"/>
        <v>0</v>
      </c>
      <c r="AH328" s="113">
        <f t="shared" si="26"/>
        <v>0</v>
      </c>
      <c r="AI328" s="113">
        <f t="shared" si="27"/>
        <v>0</v>
      </c>
      <c r="AJ328" s="113">
        <f t="shared" si="28"/>
        <v>0</v>
      </c>
      <c r="AK328" s="59" t="e">
        <f>VLOOKUP($H328,Lists!$B$2:$B$133,1,FALSE)</f>
        <v>#N/A</v>
      </c>
    </row>
    <row r="329" spans="1:37" s="35" customFormat="1" ht="14" x14ac:dyDescent="0.25">
      <c r="A329" s="34">
        <v>290</v>
      </c>
      <c r="B329" s="94" t="str">
        <f t="shared" si="29"/>
        <v/>
      </c>
      <c r="C329" s="120"/>
      <c r="D329" s="109"/>
      <c r="E329" s="83"/>
      <c r="F329" s="86"/>
      <c r="G329" s="86"/>
      <c r="H329" s="83"/>
      <c r="I329" s="84"/>
      <c r="J329" s="86"/>
      <c r="K329" s="85"/>
      <c r="L329" s="86"/>
      <c r="M329" s="85"/>
      <c r="N329" s="85"/>
      <c r="O329" s="85"/>
      <c r="P329" s="85"/>
      <c r="Q329" s="85"/>
      <c r="R329" s="86"/>
      <c r="S329" s="85"/>
      <c r="T329" s="102"/>
      <c r="U329" s="102"/>
      <c r="V329" s="102"/>
      <c r="W329" s="86"/>
      <c r="X329" s="134"/>
      <c r="Y329" s="135"/>
      <c r="Z329" s="86"/>
      <c r="AA329" s="87"/>
      <c r="AF329" s="114">
        <f t="shared" si="24"/>
        <v>0</v>
      </c>
      <c r="AG329" s="113">
        <f t="shared" si="25"/>
        <v>0</v>
      </c>
      <c r="AH329" s="113">
        <f t="shared" si="26"/>
        <v>0</v>
      </c>
      <c r="AI329" s="113">
        <f t="shared" si="27"/>
        <v>0</v>
      </c>
      <c r="AJ329" s="113">
        <f t="shared" si="28"/>
        <v>0</v>
      </c>
      <c r="AK329" s="59" t="e">
        <f>VLOOKUP($H329,Lists!$B$2:$B$133,1,FALSE)</f>
        <v>#N/A</v>
      </c>
    </row>
    <row r="330" spans="1:37" s="35" customFormat="1" ht="14" x14ac:dyDescent="0.25">
      <c r="A330" s="34">
        <v>291</v>
      </c>
      <c r="B330" s="94" t="str">
        <f t="shared" si="29"/>
        <v/>
      </c>
      <c r="C330" s="120"/>
      <c r="D330" s="109"/>
      <c r="E330" s="83"/>
      <c r="F330" s="86"/>
      <c r="G330" s="86"/>
      <c r="H330" s="83"/>
      <c r="I330" s="84"/>
      <c r="J330" s="86"/>
      <c r="K330" s="85"/>
      <c r="L330" s="86"/>
      <c r="M330" s="85"/>
      <c r="N330" s="85"/>
      <c r="O330" s="85"/>
      <c r="P330" s="85"/>
      <c r="Q330" s="85"/>
      <c r="R330" s="86"/>
      <c r="S330" s="85"/>
      <c r="T330" s="102"/>
      <c r="U330" s="102"/>
      <c r="V330" s="102"/>
      <c r="W330" s="86"/>
      <c r="X330" s="134"/>
      <c r="Y330" s="135"/>
      <c r="Z330" s="86"/>
      <c r="AA330" s="87"/>
      <c r="AF330" s="114">
        <f t="shared" si="24"/>
        <v>0</v>
      </c>
      <c r="AG330" s="113">
        <f t="shared" si="25"/>
        <v>0</v>
      </c>
      <c r="AH330" s="113">
        <f t="shared" si="26"/>
        <v>0</v>
      </c>
      <c r="AI330" s="113">
        <f t="shared" si="27"/>
        <v>0</v>
      </c>
      <c r="AJ330" s="113">
        <f t="shared" si="28"/>
        <v>0</v>
      </c>
      <c r="AK330" s="59" t="e">
        <f>VLOOKUP($H330,Lists!$B$2:$B$133,1,FALSE)</f>
        <v>#N/A</v>
      </c>
    </row>
    <row r="331" spans="1:37" s="35" customFormat="1" ht="14" x14ac:dyDescent="0.25">
      <c r="A331" s="34">
        <v>292</v>
      </c>
      <c r="B331" s="94" t="str">
        <f t="shared" si="29"/>
        <v/>
      </c>
      <c r="C331" s="120"/>
      <c r="D331" s="109"/>
      <c r="E331" s="83"/>
      <c r="F331" s="86"/>
      <c r="G331" s="86"/>
      <c r="H331" s="83"/>
      <c r="I331" s="84"/>
      <c r="J331" s="86"/>
      <c r="K331" s="85"/>
      <c r="L331" s="86"/>
      <c r="M331" s="85"/>
      <c r="N331" s="85"/>
      <c r="O331" s="85"/>
      <c r="P331" s="85"/>
      <c r="Q331" s="85"/>
      <c r="R331" s="86"/>
      <c r="S331" s="85"/>
      <c r="T331" s="102"/>
      <c r="U331" s="102"/>
      <c r="V331" s="102"/>
      <c r="W331" s="86"/>
      <c r="X331" s="134"/>
      <c r="Y331" s="135"/>
      <c r="Z331" s="86"/>
      <c r="AA331" s="87"/>
      <c r="AF331" s="114">
        <f t="shared" si="24"/>
        <v>0</v>
      </c>
      <c r="AG331" s="113">
        <f t="shared" si="25"/>
        <v>0</v>
      </c>
      <c r="AH331" s="113">
        <f t="shared" si="26"/>
        <v>0</v>
      </c>
      <c r="AI331" s="113">
        <f t="shared" si="27"/>
        <v>0</v>
      </c>
      <c r="AJ331" s="113">
        <f t="shared" si="28"/>
        <v>0</v>
      </c>
      <c r="AK331" s="59" t="e">
        <f>VLOOKUP($H331,Lists!$B$2:$B$133,1,FALSE)</f>
        <v>#N/A</v>
      </c>
    </row>
    <row r="332" spans="1:37" s="35" customFormat="1" ht="14" x14ac:dyDescent="0.25">
      <c r="A332" s="34">
        <v>293</v>
      </c>
      <c r="B332" s="94" t="str">
        <f t="shared" si="29"/>
        <v/>
      </c>
      <c r="C332" s="120"/>
      <c r="D332" s="109"/>
      <c r="E332" s="83"/>
      <c r="F332" s="86"/>
      <c r="G332" s="86"/>
      <c r="H332" s="83"/>
      <c r="I332" s="84"/>
      <c r="J332" s="86"/>
      <c r="K332" s="85"/>
      <c r="L332" s="86"/>
      <c r="M332" s="85"/>
      <c r="N332" s="85"/>
      <c r="O332" s="85"/>
      <c r="P332" s="85"/>
      <c r="Q332" s="85"/>
      <c r="R332" s="86"/>
      <c r="S332" s="85"/>
      <c r="T332" s="102"/>
      <c r="U332" s="102"/>
      <c r="V332" s="102"/>
      <c r="W332" s="86"/>
      <c r="X332" s="134"/>
      <c r="Y332" s="135"/>
      <c r="Z332" s="86"/>
      <c r="AA332" s="87"/>
      <c r="AF332" s="114">
        <f t="shared" si="24"/>
        <v>0</v>
      </c>
      <c r="AG332" s="113">
        <f t="shared" si="25"/>
        <v>0</v>
      </c>
      <c r="AH332" s="113">
        <f t="shared" si="26"/>
        <v>0</v>
      </c>
      <c r="AI332" s="113">
        <f t="shared" si="27"/>
        <v>0</v>
      </c>
      <c r="AJ332" s="113">
        <f t="shared" si="28"/>
        <v>0</v>
      </c>
      <c r="AK332" s="59" t="e">
        <f>VLOOKUP($H332,Lists!$B$2:$B$133,1,FALSE)</f>
        <v>#N/A</v>
      </c>
    </row>
    <row r="333" spans="1:37" s="35" customFormat="1" ht="14" x14ac:dyDescent="0.25">
      <c r="A333" s="34">
        <v>294</v>
      </c>
      <c r="B333" s="94" t="str">
        <f t="shared" si="29"/>
        <v/>
      </c>
      <c r="C333" s="120"/>
      <c r="D333" s="109"/>
      <c r="E333" s="83"/>
      <c r="F333" s="86"/>
      <c r="G333" s="86"/>
      <c r="H333" s="83"/>
      <c r="I333" s="84"/>
      <c r="J333" s="86"/>
      <c r="K333" s="85"/>
      <c r="L333" s="86"/>
      <c r="M333" s="85"/>
      <c r="N333" s="85"/>
      <c r="O333" s="85"/>
      <c r="P333" s="85"/>
      <c r="Q333" s="85"/>
      <c r="R333" s="86"/>
      <c r="S333" s="85"/>
      <c r="T333" s="102"/>
      <c r="U333" s="102"/>
      <c r="V333" s="102"/>
      <c r="W333" s="86"/>
      <c r="X333" s="134"/>
      <c r="Y333" s="135"/>
      <c r="Z333" s="86"/>
      <c r="AA333" s="87"/>
      <c r="AF333" s="114">
        <f t="shared" si="24"/>
        <v>0</v>
      </c>
      <c r="AG333" s="113">
        <f t="shared" si="25"/>
        <v>0</v>
      </c>
      <c r="AH333" s="113">
        <f t="shared" si="26"/>
        <v>0</v>
      </c>
      <c r="AI333" s="113">
        <f t="shared" si="27"/>
        <v>0</v>
      </c>
      <c r="AJ333" s="113">
        <f t="shared" si="28"/>
        <v>0</v>
      </c>
      <c r="AK333" s="59" t="e">
        <f>VLOOKUP($H333,Lists!$B$2:$B$133,1,FALSE)</f>
        <v>#N/A</v>
      </c>
    </row>
    <row r="334" spans="1:37" s="35" customFormat="1" ht="14" x14ac:dyDescent="0.25">
      <c r="A334" s="34">
        <v>295</v>
      </c>
      <c r="B334" s="94" t="str">
        <f t="shared" si="29"/>
        <v/>
      </c>
      <c r="C334" s="120"/>
      <c r="D334" s="109"/>
      <c r="E334" s="83"/>
      <c r="F334" s="86"/>
      <c r="G334" s="86"/>
      <c r="H334" s="83"/>
      <c r="I334" s="84"/>
      <c r="J334" s="86"/>
      <c r="K334" s="85"/>
      <c r="L334" s="86"/>
      <c r="M334" s="85"/>
      <c r="N334" s="85"/>
      <c r="O334" s="85"/>
      <c r="P334" s="85"/>
      <c r="Q334" s="85"/>
      <c r="R334" s="86"/>
      <c r="S334" s="85"/>
      <c r="T334" s="102"/>
      <c r="U334" s="102"/>
      <c r="V334" s="102"/>
      <c r="W334" s="86"/>
      <c r="X334" s="134"/>
      <c r="Y334" s="135"/>
      <c r="Z334" s="86"/>
      <c r="AA334" s="87"/>
      <c r="AF334" s="114">
        <f t="shared" si="24"/>
        <v>0</v>
      </c>
      <c r="AG334" s="113">
        <f t="shared" si="25"/>
        <v>0</v>
      </c>
      <c r="AH334" s="113">
        <f t="shared" si="26"/>
        <v>0</v>
      </c>
      <c r="AI334" s="113">
        <f t="shared" si="27"/>
        <v>0</v>
      </c>
      <c r="AJ334" s="113">
        <f t="shared" si="28"/>
        <v>0</v>
      </c>
      <c r="AK334" s="59" t="e">
        <f>VLOOKUP($H334,Lists!$B$2:$B$133,1,FALSE)</f>
        <v>#N/A</v>
      </c>
    </row>
    <row r="335" spans="1:37" s="35" customFormat="1" ht="14" x14ac:dyDescent="0.25">
      <c r="A335" s="34">
        <v>296</v>
      </c>
      <c r="B335" s="94" t="str">
        <f t="shared" si="29"/>
        <v/>
      </c>
      <c r="C335" s="120"/>
      <c r="D335" s="109"/>
      <c r="E335" s="83"/>
      <c r="F335" s="86"/>
      <c r="G335" s="86"/>
      <c r="H335" s="83"/>
      <c r="I335" s="84"/>
      <c r="J335" s="86"/>
      <c r="K335" s="85"/>
      <c r="L335" s="86"/>
      <c r="M335" s="85"/>
      <c r="N335" s="85"/>
      <c r="O335" s="85"/>
      <c r="P335" s="85"/>
      <c r="Q335" s="85"/>
      <c r="R335" s="86"/>
      <c r="S335" s="85"/>
      <c r="T335" s="102"/>
      <c r="U335" s="102"/>
      <c r="V335" s="102"/>
      <c r="W335" s="86"/>
      <c r="X335" s="134"/>
      <c r="Y335" s="135"/>
      <c r="Z335" s="86"/>
      <c r="AA335" s="87"/>
      <c r="AF335" s="114">
        <f t="shared" si="24"/>
        <v>0</v>
      </c>
      <c r="AG335" s="113">
        <f t="shared" si="25"/>
        <v>0</v>
      </c>
      <c r="AH335" s="113">
        <f t="shared" si="26"/>
        <v>0</v>
      </c>
      <c r="AI335" s="113">
        <f t="shared" si="27"/>
        <v>0</v>
      </c>
      <c r="AJ335" s="113">
        <f t="shared" si="28"/>
        <v>0</v>
      </c>
      <c r="AK335" s="59" t="e">
        <f>VLOOKUP($H335,Lists!$B$2:$B$133,1,FALSE)</f>
        <v>#N/A</v>
      </c>
    </row>
    <row r="336" spans="1:37" s="35" customFormat="1" ht="14" x14ac:dyDescent="0.25">
      <c r="A336" s="34">
        <v>297</v>
      </c>
      <c r="B336" s="94" t="str">
        <f t="shared" si="29"/>
        <v/>
      </c>
      <c r="C336" s="120"/>
      <c r="D336" s="109"/>
      <c r="E336" s="83"/>
      <c r="F336" s="86"/>
      <c r="G336" s="86"/>
      <c r="H336" s="83"/>
      <c r="I336" s="84"/>
      <c r="J336" s="86"/>
      <c r="K336" s="85"/>
      <c r="L336" s="86"/>
      <c r="M336" s="85"/>
      <c r="N336" s="85"/>
      <c r="O336" s="85"/>
      <c r="P336" s="85"/>
      <c r="Q336" s="85"/>
      <c r="R336" s="86"/>
      <c r="S336" s="85"/>
      <c r="T336" s="102"/>
      <c r="U336" s="102"/>
      <c r="V336" s="102"/>
      <c r="W336" s="86"/>
      <c r="X336" s="134"/>
      <c r="Y336" s="135"/>
      <c r="Z336" s="86"/>
      <c r="AA336" s="87"/>
      <c r="AF336" s="114">
        <f t="shared" si="24"/>
        <v>0</v>
      </c>
      <c r="AG336" s="113">
        <f t="shared" si="25"/>
        <v>0</v>
      </c>
      <c r="AH336" s="113">
        <f t="shared" si="26"/>
        <v>0</v>
      </c>
      <c r="AI336" s="113">
        <f t="shared" si="27"/>
        <v>0</v>
      </c>
      <c r="AJ336" s="113">
        <f t="shared" si="28"/>
        <v>0</v>
      </c>
      <c r="AK336" s="59" t="e">
        <f>VLOOKUP($H336,Lists!$B$2:$B$133,1,FALSE)</f>
        <v>#N/A</v>
      </c>
    </row>
    <row r="337" spans="1:37" s="35" customFormat="1" ht="14" x14ac:dyDescent="0.25">
      <c r="A337" s="34">
        <v>298</v>
      </c>
      <c r="B337" s="94" t="str">
        <f t="shared" si="29"/>
        <v/>
      </c>
      <c r="C337" s="120"/>
      <c r="D337" s="109"/>
      <c r="E337" s="83"/>
      <c r="F337" s="86"/>
      <c r="G337" s="86"/>
      <c r="H337" s="83"/>
      <c r="I337" s="84"/>
      <c r="J337" s="86"/>
      <c r="K337" s="85"/>
      <c r="L337" s="86"/>
      <c r="M337" s="85"/>
      <c r="N337" s="85"/>
      <c r="O337" s="85"/>
      <c r="P337" s="85"/>
      <c r="Q337" s="85"/>
      <c r="R337" s="86"/>
      <c r="S337" s="85"/>
      <c r="T337" s="102"/>
      <c r="U337" s="102"/>
      <c r="V337" s="102"/>
      <c r="W337" s="86"/>
      <c r="X337" s="134"/>
      <c r="Y337" s="135"/>
      <c r="Z337" s="86"/>
      <c r="AA337" s="87"/>
      <c r="AF337" s="114">
        <f t="shared" si="24"/>
        <v>0</v>
      </c>
      <c r="AG337" s="113">
        <f t="shared" si="25"/>
        <v>0</v>
      </c>
      <c r="AH337" s="113">
        <f t="shared" si="26"/>
        <v>0</v>
      </c>
      <c r="AI337" s="113">
        <f t="shared" si="27"/>
        <v>0</v>
      </c>
      <c r="AJ337" s="113">
        <f t="shared" si="28"/>
        <v>0</v>
      </c>
      <c r="AK337" s="59" t="e">
        <f>VLOOKUP($H337,Lists!$B$2:$B$133,1,FALSE)</f>
        <v>#N/A</v>
      </c>
    </row>
    <row r="338" spans="1:37" s="35" customFormat="1" ht="14" x14ac:dyDescent="0.25">
      <c r="A338" s="34">
        <v>299</v>
      </c>
      <c r="B338" s="94" t="str">
        <f t="shared" si="29"/>
        <v/>
      </c>
      <c r="C338" s="120"/>
      <c r="D338" s="109"/>
      <c r="E338" s="83"/>
      <c r="F338" s="86"/>
      <c r="G338" s="86"/>
      <c r="H338" s="83"/>
      <c r="I338" s="84"/>
      <c r="J338" s="86"/>
      <c r="K338" s="85"/>
      <c r="L338" s="86"/>
      <c r="M338" s="85"/>
      <c r="N338" s="85"/>
      <c r="O338" s="85"/>
      <c r="P338" s="85"/>
      <c r="Q338" s="85"/>
      <c r="R338" s="86"/>
      <c r="S338" s="85"/>
      <c r="T338" s="102"/>
      <c r="U338" s="102"/>
      <c r="V338" s="102"/>
      <c r="W338" s="86"/>
      <c r="X338" s="134"/>
      <c r="Y338" s="135"/>
      <c r="Z338" s="86"/>
      <c r="AA338" s="87"/>
      <c r="AF338" s="114">
        <f t="shared" si="24"/>
        <v>0</v>
      </c>
      <c r="AG338" s="113">
        <f t="shared" si="25"/>
        <v>0</v>
      </c>
      <c r="AH338" s="113">
        <f t="shared" si="26"/>
        <v>0</v>
      </c>
      <c r="AI338" s="113">
        <f t="shared" si="27"/>
        <v>0</v>
      </c>
      <c r="AJ338" s="113">
        <f t="shared" si="28"/>
        <v>0</v>
      </c>
      <c r="AK338" s="59" t="e">
        <f>VLOOKUP($H338,Lists!$B$2:$B$133,1,FALSE)</f>
        <v>#N/A</v>
      </c>
    </row>
    <row r="339" spans="1:37" s="35" customFormat="1" ht="14" x14ac:dyDescent="0.25">
      <c r="A339" s="34">
        <v>300</v>
      </c>
      <c r="B339" s="94" t="str">
        <f t="shared" si="29"/>
        <v/>
      </c>
      <c r="C339" s="120"/>
      <c r="D339" s="109"/>
      <c r="E339" s="83"/>
      <c r="F339" s="86"/>
      <c r="G339" s="86"/>
      <c r="H339" s="83"/>
      <c r="I339" s="84"/>
      <c r="J339" s="86"/>
      <c r="K339" s="85"/>
      <c r="L339" s="86"/>
      <c r="M339" s="85"/>
      <c r="N339" s="85"/>
      <c r="O339" s="85"/>
      <c r="P339" s="85"/>
      <c r="Q339" s="85"/>
      <c r="R339" s="86"/>
      <c r="S339" s="85"/>
      <c r="T339" s="102"/>
      <c r="U339" s="102"/>
      <c r="V339" s="102"/>
      <c r="W339" s="86"/>
      <c r="X339" s="134"/>
      <c r="Y339" s="135"/>
      <c r="Z339" s="86"/>
      <c r="AA339" s="87"/>
      <c r="AF339" s="114">
        <f t="shared" si="24"/>
        <v>0</v>
      </c>
      <c r="AG339" s="113">
        <f t="shared" si="25"/>
        <v>0</v>
      </c>
      <c r="AH339" s="113">
        <f t="shared" si="26"/>
        <v>0</v>
      </c>
      <c r="AI339" s="113">
        <f t="shared" si="27"/>
        <v>0</v>
      </c>
      <c r="AJ339" s="113">
        <f t="shared" si="28"/>
        <v>0</v>
      </c>
      <c r="AK339" s="59" t="e">
        <f>VLOOKUP($H339,Lists!$B$2:$B$133,1,FALSE)</f>
        <v>#N/A</v>
      </c>
    </row>
    <row r="340" spans="1:37" s="35" customFormat="1" ht="14" x14ac:dyDescent="0.25">
      <c r="A340" s="34">
        <v>301</v>
      </c>
      <c r="B340" s="94" t="str">
        <f t="shared" si="29"/>
        <v/>
      </c>
      <c r="C340" s="120"/>
      <c r="D340" s="109"/>
      <c r="E340" s="83"/>
      <c r="F340" s="86"/>
      <c r="G340" s="86"/>
      <c r="H340" s="83"/>
      <c r="I340" s="84"/>
      <c r="J340" s="86"/>
      <c r="K340" s="85"/>
      <c r="L340" s="86"/>
      <c r="M340" s="85"/>
      <c r="N340" s="85"/>
      <c r="O340" s="85"/>
      <c r="P340" s="85"/>
      <c r="Q340" s="85"/>
      <c r="R340" s="86"/>
      <c r="S340" s="85"/>
      <c r="T340" s="102"/>
      <c r="U340" s="102"/>
      <c r="V340" s="102"/>
      <c r="W340" s="86"/>
      <c r="X340" s="134"/>
      <c r="Y340" s="135"/>
      <c r="Z340" s="86"/>
      <c r="AA340" s="87"/>
      <c r="AF340" s="114">
        <f t="shared" si="24"/>
        <v>0</v>
      </c>
      <c r="AG340" s="113">
        <f t="shared" si="25"/>
        <v>0</v>
      </c>
      <c r="AH340" s="113">
        <f t="shared" si="26"/>
        <v>0</v>
      </c>
      <c r="AI340" s="113">
        <f t="shared" si="27"/>
        <v>0</v>
      </c>
      <c r="AJ340" s="113">
        <f t="shared" si="28"/>
        <v>0</v>
      </c>
      <c r="AK340" s="59" t="e">
        <f>VLOOKUP($H340,Lists!$B$2:$B$133,1,FALSE)</f>
        <v>#N/A</v>
      </c>
    </row>
    <row r="341" spans="1:37" s="35" customFormat="1" ht="14" x14ac:dyDescent="0.25">
      <c r="A341" s="34">
        <v>302</v>
      </c>
      <c r="B341" s="94" t="str">
        <f t="shared" si="29"/>
        <v/>
      </c>
      <c r="C341" s="120"/>
      <c r="D341" s="109"/>
      <c r="E341" s="83"/>
      <c r="F341" s="86"/>
      <c r="G341" s="86"/>
      <c r="H341" s="83"/>
      <c r="I341" s="84"/>
      <c r="J341" s="86"/>
      <c r="K341" s="85"/>
      <c r="L341" s="86"/>
      <c r="M341" s="85"/>
      <c r="N341" s="85"/>
      <c r="O341" s="85"/>
      <c r="P341" s="85"/>
      <c r="Q341" s="85"/>
      <c r="R341" s="86"/>
      <c r="S341" s="85"/>
      <c r="T341" s="102"/>
      <c r="U341" s="102"/>
      <c r="V341" s="102"/>
      <c r="W341" s="86"/>
      <c r="X341" s="134"/>
      <c r="Y341" s="135"/>
      <c r="Z341" s="86"/>
      <c r="AA341" s="87"/>
      <c r="AF341" s="114">
        <f t="shared" si="24"/>
        <v>0</v>
      </c>
      <c r="AG341" s="113">
        <f t="shared" si="25"/>
        <v>0</v>
      </c>
      <c r="AH341" s="113">
        <f t="shared" si="26"/>
        <v>0</v>
      </c>
      <c r="AI341" s="113">
        <f t="shared" si="27"/>
        <v>0</v>
      </c>
      <c r="AJ341" s="113">
        <f t="shared" si="28"/>
        <v>0</v>
      </c>
      <c r="AK341" s="59" t="e">
        <f>VLOOKUP($H341,Lists!$B$2:$B$133,1,FALSE)</f>
        <v>#N/A</v>
      </c>
    </row>
    <row r="342" spans="1:37" s="35" customFormat="1" ht="14" x14ac:dyDescent="0.25">
      <c r="A342" s="34">
        <v>303</v>
      </c>
      <c r="B342" s="94" t="str">
        <f t="shared" si="29"/>
        <v/>
      </c>
      <c r="C342" s="120"/>
      <c r="D342" s="109"/>
      <c r="E342" s="83"/>
      <c r="F342" s="86"/>
      <c r="G342" s="86"/>
      <c r="H342" s="83"/>
      <c r="I342" s="84"/>
      <c r="J342" s="86"/>
      <c r="K342" s="85"/>
      <c r="L342" s="86"/>
      <c r="M342" s="85"/>
      <c r="N342" s="85"/>
      <c r="O342" s="85"/>
      <c r="P342" s="85"/>
      <c r="Q342" s="85"/>
      <c r="R342" s="86"/>
      <c r="S342" s="85"/>
      <c r="T342" s="102"/>
      <c r="U342" s="102"/>
      <c r="V342" s="102"/>
      <c r="W342" s="86"/>
      <c r="X342" s="134"/>
      <c r="Y342" s="135"/>
      <c r="Z342" s="86"/>
      <c r="AA342" s="87"/>
      <c r="AF342" s="114">
        <f t="shared" si="24"/>
        <v>0</v>
      </c>
      <c r="AG342" s="113">
        <f t="shared" si="25"/>
        <v>0</v>
      </c>
      <c r="AH342" s="113">
        <f t="shared" si="26"/>
        <v>0</v>
      </c>
      <c r="AI342" s="113">
        <f t="shared" si="27"/>
        <v>0</v>
      </c>
      <c r="AJ342" s="113">
        <f t="shared" si="28"/>
        <v>0</v>
      </c>
      <c r="AK342" s="59" t="e">
        <f>VLOOKUP($H342,Lists!$B$2:$B$133,1,FALSE)</f>
        <v>#N/A</v>
      </c>
    </row>
    <row r="343" spans="1:37" s="35" customFormat="1" ht="14" x14ac:dyDescent="0.25">
      <c r="A343" s="34">
        <v>304</v>
      </c>
      <c r="B343" s="94" t="str">
        <f t="shared" si="29"/>
        <v/>
      </c>
      <c r="C343" s="120"/>
      <c r="D343" s="109"/>
      <c r="E343" s="83"/>
      <c r="F343" s="86"/>
      <c r="G343" s="86"/>
      <c r="H343" s="83"/>
      <c r="I343" s="84"/>
      <c r="J343" s="86"/>
      <c r="K343" s="85"/>
      <c r="L343" s="86"/>
      <c r="M343" s="85"/>
      <c r="N343" s="85"/>
      <c r="O343" s="85"/>
      <c r="P343" s="85"/>
      <c r="Q343" s="85"/>
      <c r="R343" s="86"/>
      <c r="S343" s="85"/>
      <c r="T343" s="102"/>
      <c r="U343" s="102"/>
      <c r="V343" s="102"/>
      <c r="W343" s="86"/>
      <c r="X343" s="134"/>
      <c r="Y343" s="135"/>
      <c r="Z343" s="86"/>
      <c r="AA343" s="87"/>
      <c r="AF343" s="114">
        <f t="shared" si="24"/>
        <v>0</v>
      </c>
      <c r="AG343" s="113">
        <f t="shared" si="25"/>
        <v>0</v>
      </c>
      <c r="AH343" s="113">
        <f t="shared" si="26"/>
        <v>0</v>
      </c>
      <c r="AI343" s="113">
        <f t="shared" si="27"/>
        <v>0</v>
      </c>
      <c r="AJ343" s="113">
        <f t="shared" si="28"/>
        <v>0</v>
      </c>
      <c r="AK343" s="59" t="e">
        <f>VLOOKUP($H343,Lists!$B$2:$B$133,1,FALSE)</f>
        <v>#N/A</v>
      </c>
    </row>
    <row r="344" spans="1:37" s="35" customFormat="1" ht="14" x14ac:dyDescent="0.25">
      <c r="A344" s="34">
        <v>305</v>
      </c>
      <c r="B344" s="94" t="str">
        <f t="shared" si="29"/>
        <v/>
      </c>
      <c r="C344" s="120"/>
      <c r="D344" s="109"/>
      <c r="E344" s="83"/>
      <c r="F344" s="86"/>
      <c r="G344" s="86"/>
      <c r="H344" s="83"/>
      <c r="I344" s="84"/>
      <c r="J344" s="86"/>
      <c r="K344" s="85"/>
      <c r="L344" s="86"/>
      <c r="M344" s="85"/>
      <c r="N344" s="85"/>
      <c r="O344" s="85"/>
      <c r="P344" s="85"/>
      <c r="Q344" s="85"/>
      <c r="R344" s="86"/>
      <c r="S344" s="85"/>
      <c r="T344" s="102"/>
      <c r="U344" s="102"/>
      <c r="V344" s="102"/>
      <c r="W344" s="86"/>
      <c r="X344" s="134"/>
      <c r="Y344" s="135"/>
      <c r="Z344" s="86"/>
      <c r="AA344" s="87"/>
      <c r="AF344" s="114">
        <f t="shared" si="24"/>
        <v>0</v>
      </c>
      <c r="AG344" s="113">
        <f t="shared" si="25"/>
        <v>0</v>
      </c>
      <c r="AH344" s="113">
        <f t="shared" si="26"/>
        <v>0</v>
      </c>
      <c r="AI344" s="113">
        <f t="shared" si="27"/>
        <v>0</v>
      </c>
      <c r="AJ344" s="113">
        <f t="shared" si="28"/>
        <v>0</v>
      </c>
      <c r="AK344" s="59" t="e">
        <f>VLOOKUP($H344,Lists!$B$2:$B$133,1,FALSE)</f>
        <v>#N/A</v>
      </c>
    </row>
    <row r="345" spans="1:37" s="35" customFormat="1" ht="14" x14ac:dyDescent="0.25">
      <c r="A345" s="34">
        <v>306</v>
      </c>
      <c r="B345" s="94" t="str">
        <f t="shared" si="29"/>
        <v/>
      </c>
      <c r="C345" s="120"/>
      <c r="D345" s="109"/>
      <c r="E345" s="83"/>
      <c r="F345" s="86"/>
      <c r="G345" s="86"/>
      <c r="H345" s="83"/>
      <c r="I345" s="84"/>
      <c r="J345" s="86"/>
      <c r="K345" s="85"/>
      <c r="L345" s="86"/>
      <c r="M345" s="85"/>
      <c r="N345" s="85"/>
      <c r="O345" s="85"/>
      <c r="P345" s="85"/>
      <c r="Q345" s="85"/>
      <c r="R345" s="86"/>
      <c r="S345" s="85"/>
      <c r="T345" s="102"/>
      <c r="U345" s="102"/>
      <c r="V345" s="102"/>
      <c r="W345" s="86"/>
      <c r="X345" s="134"/>
      <c r="Y345" s="135"/>
      <c r="Z345" s="86"/>
      <c r="AA345" s="87"/>
      <c r="AF345" s="114">
        <f t="shared" si="24"/>
        <v>0</v>
      </c>
      <c r="AG345" s="113">
        <f t="shared" si="25"/>
        <v>0</v>
      </c>
      <c r="AH345" s="113">
        <f t="shared" si="26"/>
        <v>0</v>
      </c>
      <c r="AI345" s="113">
        <f t="shared" si="27"/>
        <v>0</v>
      </c>
      <c r="AJ345" s="113">
        <f t="shared" si="28"/>
        <v>0</v>
      </c>
      <c r="AK345" s="59" t="e">
        <f>VLOOKUP($H345,Lists!$B$2:$B$133,1,FALSE)</f>
        <v>#N/A</v>
      </c>
    </row>
    <row r="346" spans="1:37" s="35" customFormat="1" ht="14" x14ac:dyDescent="0.25">
      <c r="A346" s="34">
        <v>307</v>
      </c>
      <c r="B346" s="94" t="str">
        <f t="shared" si="29"/>
        <v/>
      </c>
      <c r="C346" s="120"/>
      <c r="D346" s="109"/>
      <c r="E346" s="83"/>
      <c r="F346" s="86"/>
      <c r="G346" s="86"/>
      <c r="H346" s="83"/>
      <c r="I346" s="84"/>
      <c r="J346" s="86"/>
      <c r="K346" s="85"/>
      <c r="L346" s="86"/>
      <c r="M346" s="85"/>
      <c r="N346" s="85"/>
      <c r="O346" s="85"/>
      <c r="P346" s="85"/>
      <c r="Q346" s="85"/>
      <c r="R346" s="86"/>
      <c r="S346" s="85"/>
      <c r="T346" s="102"/>
      <c r="U346" s="102"/>
      <c r="V346" s="102"/>
      <c r="W346" s="86"/>
      <c r="X346" s="134"/>
      <c r="Y346" s="135"/>
      <c r="Z346" s="86"/>
      <c r="AA346" s="87"/>
      <c r="AF346" s="114">
        <f t="shared" si="24"/>
        <v>0</v>
      </c>
      <c r="AG346" s="113">
        <f t="shared" si="25"/>
        <v>0</v>
      </c>
      <c r="AH346" s="113">
        <f t="shared" si="26"/>
        <v>0</v>
      </c>
      <c r="AI346" s="113">
        <f t="shared" si="27"/>
        <v>0</v>
      </c>
      <c r="AJ346" s="113">
        <f t="shared" si="28"/>
        <v>0</v>
      </c>
      <c r="AK346" s="59" t="e">
        <f>VLOOKUP($H346,Lists!$B$2:$B$133,1,FALSE)</f>
        <v>#N/A</v>
      </c>
    </row>
    <row r="347" spans="1:37" s="35" customFormat="1" ht="14" x14ac:dyDescent="0.25">
      <c r="A347" s="34">
        <v>308</v>
      </c>
      <c r="B347" s="94" t="str">
        <f t="shared" si="29"/>
        <v/>
      </c>
      <c r="C347" s="120"/>
      <c r="D347" s="109"/>
      <c r="E347" s="83"/>
      <c r="F347" s="86"/>
      <c r="G347" s="86"/>
      <c r="H347" s="83"/>
      <c r="I347" s="84"/>
      <c r="J347" s="86"/>
      <c r="K347" s="85"/>
      <c r="L347" s="86"/>
      <c r="M347" s="85"/>
      <c r="N347" s="85"/>
      <c r="O347" s="85"/>
      <c r="P347" s="85"/>
      <c r="Q347" s="85"/>
      <c r="R347" s="86"/>
      <c r="S347" s="85"/>
      <c r="T347" s="102"/>
      <c r="U347" s="102"/>
      <c r="V347" s="102"/>
      <c r="W347" s="86"/>
      <c r="X347" s="134"/>
      <c r="Y347" s="135"/>
      <c r="Z347" s="86"/>
      <c r="AA347" s="87"/>
      <c r="AF347" s="114">
        <f t="shared" si="24"/>
        <v>0</v>
      </c>
      <c r="AG347" s="113">
        <f t="shared" si="25"/>
        <v>0</v>
      </c>
      <c r="AH347" s="113">
        <f t="shared" si="26"/>
        <v>0</v>
      </c>
      <c r="AI347" s="113">
        <f t="shared" si="27"/>
        <v>0</v>
      </c>
      <c r="AJ347" s="113">
        <f t="shared" si="28"/>
        <v>0</v>
      </c>
      <c r="AK347" s="59" t="e">
        <f>VLOOKUP($H347,Lists!$B$2:$B$133,1,FALSE)</f>
        <v>#N/A</v>
      </c>
    </row>
    <row r="348" spans="1:37" s="35" customFormat="1" ht="14" x14ac:dyDescent="0.25">
      <c r="A348" s="34">
        <v>309</v>
      </c>
      <c r="B348" s="94" t="str">
        <f t="shared" si="29"/>
        <v/>
      </c>
      <c r="C348" s="120"/>
      <c r="D348" s="109"/>
      <c r="E348" s="83"/>
      <c r="F348" s="86"/>
      <c r="G348" s="86"/>
      <c r="H348" s="83"/>
      <c r="I348" s="84"/>
      <c r="J348" s="86"/>
      <c r="K348" s="85"/>
      <c r="L348" s="86"/>
      <c r="M348" s="85"/>
      <c r="N348" s="85"/>
      <c r="O348" s="85"/>
      <c r="P348" s="85"/>
      <c r="Q348" s="85"/>
      <c r="R348" s="86"/>
      <c r="S348" s="85"/>
      <c r="T348" s="102"/>
      <c r="U348" s="102"/>
      <c r="V348" s="102"/>
      <c r="W348" s="86"/>
      <c r="X348" s="134"/>
      <c r="Y348" s="135"/>
      <c r="Z348" s="86"/>
      <c r="AA348" s="87"/>
      <c r="AF348" s="114">
        <f t="shared" si="24"/>
        <v>0</v>
      </c>
      <c r="AG348" s="113">
        <f t="shared" si="25"/>
        <v>0</v>
      </c>
      <c r="AH348" s="113">
        <f t="shared" si="26"/>
        <v>0</v>
      </c>
      <c r="AI348" s="113">
        <f t="shared" si="27"/>
        <v>0</v>
      </c>
      <c r="AJ348" s="113">
        <f t="shared" si="28"/>
        <v>0</v>
      </c>
      <c r="AK348" s="59" t="e">
        <f>VLOOKUP($H348,Lists!$B$2:$B$133,1,FALSE)</f>
        <v>#N/A</v>
      </c>
    </row>
    <row r="349" spans="1:37" s="35" customFormat="1" ht="14" x14ac:dyDescent="0.25">
      <c r="A349" s="34">
        <v>310</v>
      </c>
      <c r="B349" s="94" t="str">
        <f t="shared" si="29"/>
        <v/>
      </c>
      <c r="C349" s="120"/>
      <c r="D349" s="109"/>
      <c r="E349" s="83"/>
      <c r="F349" s="86"/>
      <c r="G349" s="86"/>
      <c r="H349" s="83"/>
      <c r="I349" s="84"/>
      <c r="J349" s="86"/>
      <c r="K349" s="85"/>
      <c r="L349" s="86"/>
      <c r="M349" s="85"/>
      <c r="N349" s="85"/>
      <c r="O349" s="85"/>
      <c r="P349" s="85"/>
      <c r="Q349" s="85"/>
      <c r="R349" s="86"/>
      <c r="S349" s="85"/>
      <c r="T349" s="102"/>
      <c r="U349" s="102"/>
      <c r="V349" s="102"/>
      <c r="W349" s="86"/>
      <c r="X349" s="134"/>
      <c r="Y349" s="135"/>
      <c r="Z349" s="86"/>
      <c r="AA349" s="87"/>
      <c r="AF349" s="114">
        <f t="shared" si="24"/>
        <v>0</v>
      </c>
      <c r="AG349" s="113">
        <f t="shared" si="25"/>
        <v>0</v>
      </c>
      <c r="AH349" s="113">
        <f t="shared" si="26"/>
        <v>0</v>
      </c>
      <c r="AI349" s="113">
        <f t="shared" si="27"/>
        <v>0</v>
      </c>
      <c r="AJ349" s="113">
        <f t="shared" si="28"/>
        <v>0</v>
      </c>
      <c r="AK349" s="59" t="e">
        <f>VLOOKUP($H349,Lists!$B$2:$B$133,1,FALSE)</f>
        <v>#N/A</v>
      </c>
    </row>
    <row r="350" spans="1:37" s="35" customFormat="1" ht="14" x14ac:dyDescent="0.25">
      <c r="A350" s="34">
        <v>311</v>
      </c>
      <c r="B350" s="94" t="str">
        <f t="shared" si="29"/>
        <v/>
      </c>
      <c r="C350" s="120"/>
      <c r="D350" s="109"/>
      <c r="E350" s="83"/>
      <c r="F350" s="86"/>
      <c r="G350" s="86"/>
      <c r="H350" s="83"/>
      <c r="I350" s="84"/>
      <c r="J350" s="86"/>
      <c r="K350" s="85"/>
      <c r="L350" s="86"/>
      <c r="M350" s="85"/>
      <c r="N350" s="85"/>
      <c r="O350" s="85"/>
      <c r="P350" s="85"/>
      <c r="Q350" s="85"/>
      <c r="R350" s="86"/>
      <c r="S350" s="85"/>
      <c r="T350" s="102"/>
      <c r="U350" s="102"/>
      <c r="V350" s="102"/>
      <c r="W350" s="86"/>
      <c r="X350" s="134"/>
      <c r="Y350" s="135"/>
      <c r="Z350" s="86"/>
      <c r="AA350" s="87"/>
      <c r="AF350" s="114">
        <f t="shared" si="24"/>
        <v>0</v>
      </c>
      <c r="AG350" s="113">
        <f t="shared" si="25"/>
        <v>0</v>
      </c>
      <c r="AH350" s="113">
        <f t="shared" si="26"/>
        <v>0</v>
      </c>
      <c r="AI350" s="113">
        <f t="shared" si="27"/>
        <v>0</v>
      </c>
      <c r="AJ350" s="113">
        <f t="shared" si="28"/>
        <v>0</v>
      </c>
      <c r="AK350" s="59" t="e">
        <f>VLOOKUP($H350,Lists!$B$2:$B$133,1,FALSE)</f>
        <v>#N/A</v>
      </c>
    </row>
    <row r="351" spans="1:37" s="35" customFormat="1" ht="14" x14ac:dyDescent="0.25">
      <c r="A351" s="34">
        <v>312</v>
      </c>
      <c r="B351" s="94" t="str">
        <f t="shared" si="29"/>
        <v/>
      </c>
      <c r="C351" s="120"/>
      <c r="D351" s="109"/>
      <c r="E351" s="83"/>
      <c r="F351" s="86"/>
      <c r="G351" s="86"/>
      <c r="H351" s="83"/>
      <c r="I351" s="84"/>
      <c r="J351" s="86"/>
      <c r="K351" s="85"/>
      <c r="L351" s="86"/>
      <c r="M351" s="85"/>
      <c r="N351" s="85"/>
      <c r="O351" s="85"/>
      <c r="P351" s="85"/>
      <c r="Q351" s="85"/>
      <c r="R351" s="86"/>
      <c r="S351" s="85"/>
      <c r="T351" s="102"/>
      <c r="U351" s="102"/>
      <c r="V351" s="102"/>
      <c r="W351" s="86"/>
      <c r="X351" s="134"/>
      <c r="Y351" s="135"/>
      <c r="Z351" s="86"/>
      <c r="AA351" s="87"/>
      <c r="AF351" s="114">
        <f t="shared" si="24"/>
        <v>0</v>
      </c>
      <c r="AG351" s="113">
        <f t="shared" si="25"/>
        <v>0</v>
      </c>
      <c r="AH351" s="113">
        <f t="shared" si="26"/>
        <v>0</v>
      </c>
      <c r="AI351" s="113">
        <f t="shared" si="27"/>
        <v>0</v>
      </c>
      <c r="AJ351" s="113">
        <f t="shared" si="28"/>
        <v>0</v>
      </c>
      <c r="AK351" s="59" t="e">
        <f>VLOOKUP($H351,Lists!$B$2:$B$133,1,FALSE)</f>
        <v>#N/A</v>
      </c>
    </row>
    <row r="352" spans="1:37" s="35" customFormat="1" ht="14" x14ac:dyDescent="0.25">
      <c r="A352" s="34">
        <v>313</v>
      </c>
      <c r="B352" s="94" t="str">
        <f t="shared" si="29"/>
        <v/>
      </c>
      <c r="C352" s="120"/>
      <c r="D352" s="109"/>
      <c r="E352" s="83"/>
      <c r="F352" s="86"/>
      <c r="G352" s="86"/>
      <c r="H352" s="83"/>
      <c r="I352" s="84"/>
      <c r="J352" s="86"/>
      <c r="K352" s="85"/>
      <c r="L352" s="86"/>
      <c r="M352" s="85"/>
      <c r="N352" s="85"/>
      <c r="O352" s="85"/>
      <c r="P352" s="85"/>
      <c r="Q352" s="85"/>
      <c r="R352" s="86"/>
      <c r="S352" s="85"/>
      <c r="T352" s="102"/>
      <c r="U352" s="102"/>
      <c r="V352" s="102"/>
      <c r="W352" s="86"/>
      <c r="X352" s="134"/>
      <c r="Y352" s="135"/>
      <c r="Z352" s="86"/>
      <c r="AA352" s="87"/>
      <c r="AF352" s="114">
        <f t="shared" si="24"/>
        <v>0</v>
      </c>
      <c r="AG352" s="113">
        <f t="shared" si="25"/>
        <v>0</v>
      </c>
      <c r="AH352" s="113">
        <f t="shared" si="26"/>
        <v>0</v>
      </c>
      <c r="AI352" s="113">
        <f t="shared" si="27"/>
        <v>0</v>
      </c>
      <c r="AJ352" s="113">
        <f t="shared" si="28"/>
        <v>0</v>
      </c>
      <c r="AK352" s="59" t="e">
        <f>VLOOKUP($H352,Lists!$B$2:$B$133,1,FALSE)</f>
        <v>#N/A</v>
      </c>
    </row>
    <row r="353" spans="1:37" s="35" customFormat="1" ht="14" x14ac:dyDescent="0.25">
      <c r="A353" s="34">
        <v>314</v>
      </c>
      <c r="B353" s="94" t="str">
        <f t="shared" si="29"/>
        <v/>
      </c>
      <c r="C353" s="120"/>
      <c r="D353" s="109"/>
      <c r="E353" s="83"/>
      <c r="F353" s="86"/>
      <c r="G353" s="86"/>
      <c r="H353" s="83"/>
      <c r="I353" s="84"/>
      <c r="J353" s="86"/>
      <c r="K353" s="85"/>
      <c r="L353" s="86"/>
      <c r="M353" s="85"/>
      <c r="N353" s="85"/>
      <c r="O353" s="85"/>
      <c r="P353" s="85"/>
      <c r="Q353" s="85"/>
      <c r="R353" s="86"/>
      <c r="S353" s="85"/>
      <c r="T353" s="102"/>
      <c r="U353" s="102"/>
      <c r="V353" s="102"/>
      <c r="W353" s="86"/>
      <c r="X353" s="134"/>
      <c r="Y353" s="135"/>
      <c r="Z353" s="86"/>
      <c r="AA353" s="87"/>
      <c r="AF353" s="114">
        <f t="shared" si="24"/>
        <v>0</v>
      </c>
      <c r="AG353" s="113">
        <f t="shared" si="25"/>
        <v>0</v>
      </c>
      <c r="AH353" s="113">
        <f t="shared" si="26"/>
        <v>0</v>
      </c>
      <c r="AI353" s="113">
        <f t="shared" si="27"/>
        <v>0</v>
      </c>
      <c r="AJ353" s="113">
        <f t="shared" si="28"/>
        <v>0</v>
      </c>
      <c r="AK353" s="59" t="e">
        <f>VLOOKUP($H353,Lists!$B$2:$B$133,1,FALSE)</f>
        <v>#N/A</v>
      </c>
    </row>
    <row r="354" spans="1:37" s="35" customFormat="1" ht="14" x14ac:dyDescent="0.25">
      <c r="A354" s="34">
        <v>315</v>
      </c>
      <c r="B354" s="94" t="str">
        <f t="shared" si="29"/>
        <v/>
      </c>
      <c r="C354" s="120"/>
      <c r="D354" s="109"/>
      <c r="E354" s="83"/>
      <c r="F354" s="86"/>
      <c r="G354" s="86"/>
      <c r="H354" s="83"/>
      <c r="I354" s="84"/>
      <c r="J354" s="86"/>
      <c r="K354" s="85"/>
      <c r="L354" s="86"/>
      <c r="M354" s="85"/>
      <c r="N354" s="85"/>
      <c r="O354" s="85"/>
      <c r="P354" s="85"/>
      <c r="Q354" s="85"/>
      <c r="R354" s="86"/>
      <c r="S354" s="85"/>
      <c r="T354" s="102"/>
      <c r="U354" s="102"/>
      <c r="V354" s="102"/>
      <c r="W354" s="86"/>
      <c r="X354" s="134"/>
      <c r="Y354" s="135"/>
      <c r="Z354" s="86"/>
      <c r="AA354" s="87"/>
      <c r="AF354" s="114">
        <f t="shared" si="24"/>
        <v>0</v>
      </c>
      <c r="AG354" s="113">
        <f t="shared" si="25"/>
        <v>0</v>
      </c>
      <c r="AH354" s="113">
        <f t="shared" si="26"/>
        <v>0</v>
      </c>
      <c r="AI354" s="113">
        <f t="shared" si="27"/>
        <v>0</v>
      </c>
      <c r="AJ354" s="113">
        <f t="shared" si="28"/>
        <v>0</v>
      </c>
      <c r="AK354" s="59" t="e">
        <f>VLOOKUP($H354,Lists!$B$2:$B$133,1,FALSE)</f>
        <v>#N/A</v>
      </c>
    </row>
    <row r="355" spans="1:37" s="35" customFormat="1" ht="14" x14ac:dyDescent="0.25">
      <c r="A355" s="34">
        <v>316</v>
      </c>
      <c r="B355" s="94" t="str">
        <f t="shared" si="29"/>
        <v/>
      </c>
      <c r="C355" s="120"/>
      <c r="D355" s="109"/>
      <c r="E355" s="83"/>
      <c r="F355" s="86"/>
      <c r="G355" s="86"/>
      <c r="H355" s="83"/>
      <c r="I355" s="84"/>
      <c r="J355" s="86"/>
      <c r="K355" s="85"/>
      <c r="L355" s="86"/>
      <c r="M355" s="85"/>
      <c r="N355" s="85"/>
      <c r="O355" s="85"/>
      <c r="P355" s="85"/>
      <c r="Q355" s="85"/>
      <c r="R355" s="86"/>
      <c r="S355" s="85"/>
      <c r="T355" s="102"/>
      <c r="U355" s="102"/>
      <c r="V355" s="102"/>
      <c r="W355" s="86"/>
      <c r="X355" s="134"/>
      <c r="Y355" s="135"/>
      <c r="Z355" s="86"/>
      <c r="AA355" s="87"/>
      <c r="AF355" s="114">
        <f t="shared" si="24"/>
        <v>0</v>
      </c>
      <c r="AG355" s="113">
        <f t="shared" si="25"/>
        <v>0</v>
      </c>
      <c r="AH355" s="113">
        <f t="shared" si="26"/>
        <v>0</v>
      </c>
      <c r="AI355" s="113">
        <f t="shared" si="27"/>
        <v>0</v>
      </c>
      <c r="AJ355" s="113">
        <f t="shared" si="28"/>
        <v>0</v>
      </c>
      <c r="AK355" s="59" t="e">
        <f>VLOOKUP($H355,Lists!$B$2:$B$133,1,FALSE)</f>
        <v>#N/A</v>
      </c>
    </row>
    <row r="356" spans="1:37" s="35" customFormat="1" ht="14" x14ac:dyDescent="0.25">
      <c r="A356" s="34">
        <v>317</v>
      </c>
      <c r="B356" s="94" t="str">
        <f t="shared" si="29"/>
        <v/>
      </c>
      <c r="C356" s="120"/>
      <c r="D356" s="109"/>
      <c r="E356" s="83"/>
      <c r="F356" s="86"/>
      <c r="G356" s="86"/>
      <c r="H356" s="83"/>
      <c r="I356" s="84"/>
      <c r="J356" s="86"/>
      <c r="K356" s="85"/>
      <c r="L356" s="86"/>
      <c r="M356" s="85"/>
      <c r="N356" s="85"/>
      <c r="O356" s="85"/>
      <c r="P356" s="85"/>
      <c r="Q356" s="85"/>
      <c r="R356" s="86"/>
      <c r="S356" s="85"/>
      <c r="T356" s="102"/>
      <c r="U356" s="102"/>
      <c r="V356" s="102"/>
      <c r="W356" s="86"/>
      <c r="X356" s="134"/>
      <c r="Y356" s="135"/>
      <c r="Z356" s="86"/>
      <c r="AA356" s="87"/>
      <c r="AF356" s="114">
        <f t="shared" si="24"/>
        <v>0</v>
      </c>
      <c r="AG356" s="113">
        <f t="shared" si="25"/>
        <v>0</v>
      </c>
      <c r="AH356" s="113">
        <f t="shared" si="26"/>
        <v>0</v>
      </c>
      <c r="AI356" s="113">
        <f t="shared" si="27"/>
        <v>0</v>
      </c>
      <c r="AJ356" s="113">
        <f t="shared" si="28"/>
        <v>0</v>
      </c>
      <c r="AK356" s="59" t="e">
        <f>VLOOKUP($H356,Lists!$B$2:$B$133,1,FALSE)</f>
        <v>#N/A</v>
      </c>
    </row>
    <row r="357" spans="1:37" s="35" customFormat="1" ht="14" x14ac:dyDescent="0.25">
      <c r="A357" s="34">
        <v>318</v>
      </c>
      <c r="B357" s="94" t="str">
        <f t="shared" si="29"/>
        <v/>
      </c>
      <c r="C357" s="120"/>
      <c r="D357" s="109"/>
      <c r="E357" s="83"/>
      <c r="F357" s="86"/>
      <c r="G357" s="86"/>
      <c r="H357" s="83"/>
      <c r="I357" s="84"/>
      <c r="J357" s="86"/>
      <c r="K357" s="85"/>
      <c r="L357" s="86"/>
      <c r="M357" s="85"/>
      <c r="N357" s="85"/>
      <c r="O357" s="85"/>
      <c r="P357" s="85"/>
      <c r="Q357" s="85"/>
      <c r="R357" s="86"/>
      <c r="S357" s="85"/>
      <c r="T357" s="102"/>
      <c r="U357" s="102"/>
      <c r="V357" s="102"/>
      <c r="W357" s="86"/>
      <c r="X357" s="134"/>
      <c r="Y357" s="135"/>
      <c r="Z357" s="86"/>
      <c r="AA357" s="87"/>
      <c r="AF357" s="114">
        <f t="shared" si="24"/>
        <v>0</v>
      </c>
      <c r="AG357" s="113">
        <f t="shared" si="25"/>
        <v>0</v>
      </c>
      <c r="AH357" s="113">
        <f t="shared" si="26"/>
        <v>0</v>
      </c>
      <c r="AI357" s="113">
        <f t="shared" si="27"/>
        <v>0</v>
      </c>
      <c r="AJ357" s="113">
        <f t="shared" si="28"/>
        <v>0</v>
      </c>
      <c r="AK357" s="59" t="e">
        <f>VLOOKUP($H357,Lists!$B$2:$B$133,1,FALSE)</f>
        <v>#N/A</v>
      </c>
    </row>
    <row r="358" spans="1:37" s="35" customFormat="1" ht="14" x14ac:dyDescent="0.25">
      <c r="A358" s="34">
        <v>319</v>
      </c>
      <c r="B358" s="94" t="str">
        <f t="shared" si="29"/>
        <v/>
      </c>
      <c r="C358" s="120"/>
      <c r="D358" s="109"/>
      <c r="E358" s="83"/>
      <c r="F358" s="86"/>
      <c r="G358" s="86"/>
      <c r="H358" s="83"/>
      <c r="I358" s="84"/>
      <c r="J358" s="86"/>
      <c r="K358" s="85"/>
      <c r="L358" s="86"/>
      <c r="M358" s="85"/>
      <c r="N358" s="85"/>
      <c r="O358" s="85"/>
      <c r="P358" s="85"/>
      <c r="Q358" s="85"/>
      <c r="R358" s="86"/>
      <c r="S358" s="85"/>
      <c r="T358" s="102"/>
      <c r="U358" s="102"/>
      <c r="V358" s="102"/>
      <c r="W358" s="86"/>
      <c r="X358" s="134"/>
      <c r="Y358" s="135"/>
      <c r="Z358" s="86"/>
      <c r="AA358" s="87"/>
      <c r="AF358" s="114">
        <f t="shared" si="24"/>
        <v>0</v>
      </c>
      <c r="AG358" s="113">
        <f t="shared" si="25"/>
        <v>0</v>
      </c>
      <c r="AH358" s="113">
        <f t="shared" si="26"/>
        <v>0</v>
      </c>
      <c r="AI358" s="113">
        <f t="shared" si="27"/>
        <v>0</v>
      </c>
      <c r="AJ358" s="113">
        <f t="shared" si="28"/>
        <v>0</v>
      </c>
      <c r="AK358" s="59" t="e">
        <f>VLOOKUP($H358,Lists!$B$2:$B$133,1,FALSE)</f>
        <v>#N/A</v>
      </c>
    </row>
    <row r="359" spans="1:37" s="35" customFormat="1" ht="14" x14ac:dyDescent="0.25">
      <c r="A359" s="34">
        <v>320</v>
      </c>
      <c r="B359" s="94" t="str">
        <f t="shared" si="29"/>
        <v/>
      </c>
      <c r="C359" s="120"/>
      <c r="D359" s="109"/>
      <c r="E359" s="83"/>
      <c r="F359" s="86"/>
      <c r="G359" s="86"/>
      <c r="H359" s="83"/>
      <c r="I359" s="84"/>
      <c r="J359" s="86"/>
      <c r="K359" s="85"/>
      <c r="L359" s="86"/>
      <c r="M359" s="85"/>
      <c r="N359" s="85"/>
      <c r="O359" s="85"/>
      <c r="P359" s="85"/>
      <c r="Q359" s="85"/>
      <c r="R359" s="86"/>
      <c r="S359" s="85"/>
      <c r="T359" s="102"/>
      <c r="U359" s="102"/>
      <c r="V359" s="102"/>
      <c r="W359" s="86"/>
      <c r="X359" s="134"/>
      <c r="Y359" s="135"/>
      <c r="Z359" s="86"/>
      <c r="AA359" s="87"/>
      <c r="AF359" s="114">
        <f t="shared" si="24"/>
        <v>0</v>
      </c>
      <c r="AG359" s="113">
        <f t="shared" si="25"/>
        <v>0</v>
      </c>
      <c r="AH359" s="113">
        <f t="shared" si="26"/>
        <v>0</v>
      </c>
      <c r="AI359" s="113">
        <f t="shared" si="27"/>
        <v>0</v>
      </c>
      <c r="AJ359" s="113">
        <f t="shared" si="28"/>
        <v>0</v>
      </c>
      <c r="AK359" s="59" t="e">
        <f>VLOOKUP($H359,Lists!$B$2:$B$133,1,FALSE)</f>
        <v>#N/A</v>
      </c>
    </row>
    <row r="360" spans="1:37" s="35" customFormat="1" ht="14" x14ac:dyDescent="0.25">
      <c r="A360" s="34">
        <v>321</v>
      </c>
      <c r="B360" s="94" t="str">
        <f t="shared" si="29"/>
        <v/>
      </c>
      <c r="C360" s="120"/>
      <c r="D360" s="109"/>
      <c r="E360" s="83"/>
      <c r="F360" s="86"/>
      <c r="G360" s="86"/>
      <c r="H360" s="83"/>
      <c r="I360" s="84"/>
      <c r="J360" s="86"/>
      <c r="K360" s="85"/>
      <c r="L360" s="86"/>
      <c r="M360" s="85"/>
      <c r="N360" s="85"/>
      <c r="O360" s="85"/>
      <c r="P360" s="85"/>
      <c r="Q360" s="85"/>
      <c r="R360" s="86"/>
      <c r="S360" s="85"/>
      <c r="T360" s="102"/>
      <c r="U360" s="102"/>
      <c r="V360" s="102"/>
      <c r="W360" s="86"/>
      <c r="X360" s="134"/>
      <c r="Y360" s="135"/>
      <c r="Z360" s="86"/>
      <c r="AA360" s="87"/>
      <c r="AF360" s="114">
        <f t="shared" ref="AF360:AF423" si="30">K360*I360</f>
        <v>0</v>
      </c>
      <c r="AG360" s="113">
        <f t="shared" ref="AG360:AG423" si="31">M360*I360</f>
        <v>0</v>
      </c>
      <c r="AH360" s="113">
        <f t="shared" ref="AH360:AH423" si="32">O360*I360</f>
        <v>0</v>
      </c>
      <c r="AI360" s="113">
        <f t="shared" ref="AI360:AI423" si="33">Q360*I360</f>
        <v>0</v>
      </c>
      <c r="AJ360" s="113">
        <f t="shared" ref="AJ360:AJ423" si="34">S360*I360</f>
        <v>0</v>
      </c>
      <c r="AK360" s="59" t="e">
        <f>VLOOKUP($H360,Lists!$B$2:$B$133,1,FALSE)</f>
        <v>#N/A</v>
      </c>
    </row>
    <row r="361" spans="1:37" s="35" customFormat="1" ht="14" x14ac:dyDescent="0.25">
      <c r="A361" s="34">
        <v>322</v>
      </c>
      <c r="B361" s="94" t="str">
        <f t="shared" ref="B361:B424" si="35">IF(C361&gt;0,A361,"")</f>
        <v/>
      </c>
      <c r="C361" s="120"/>
      <c r="D361" s="109"/>
      <c r="E361" s="83"/>
      <c r="F361" s="86"/>
      <c r="G361" s="86"/>
      <c r="H361" s="83"/>
      <c r="I361" s="84"/>
      <c r="J361" s="86"/>
      <c r="K361" s="85"/>
      <c r="L361" s="86"/>
      <c r="M361" s="85"/>
      <c r="N361" s="85"/>
      <c r="O361" s="85"/>
      <c r="P361" s="85"/>
      <c r="Q361" s="85"/>
      <c r="R361" s="86"/>
      <c r="S361" s="85"/>
      <c r="T361" s="102"/>
      <c r="U361" s="102"/>
      <c r="V361" s="102"/>
      <c r="W361" s="86"/>
      <c r="X361" s="134"/>
      <c r="Y361" s="135"/>
      <c r="Z361" s="86"/>
      <c r="AA361" s="87"/>
      <c r="AF361" s="114">
        <f t="shared" si="30"/>
        <v>0</v>
      </c>
      <c r="AG361" s="113">
        <f t="shared" si="31"/>
        <v>0</v>
      </c>
      <c r="AH361" s="113">
        <f t="shared" si="32"/>
        <v>0</v>
      </c>
      <c r="AI361" s="113">
        <f t="shared" si="33"/>
        <v>0</v>
      </c>
      <c r="AJ361" s="113">
        <f t="shared" si="34"/>
        <v>0</v>
      </c>
      <c r="AK361" s="59" t="e">
        <f>VLOOKUP($H361,Lists!$B$2:$B$133,1,FALSE)</f>
        <v>#N/A</v>
      </c>
    </row>
    <row r="362" spans="1:37" s="35" customFormat="1" ht="14" x14ac:dyDescent="0.25">
      <c r="A362" s="34">
        <v>323</v>
      </c>
      <c r="B362" s="94" t="str">
        <f t="shared" si="35"/>
        <v/>
      </c>
      <c r="C362" s="120"/>
      <c r="D362" s="109"/>
      <c r="E362" s="83"/>
      <c r="F362" s="86"/>
      <c r="G362" s="86"/>
      <c r="H362" s="83"/>
      <c r="I362" s="84"/>
      <c r="J362" s="86"/>
      <c r="K362" s="85"/>
      <c r="L362" s="86"/>
      <c r="M362" s="85"/>
      <c r="N362" s="85"/>
      <c r="O362" s="85"/>
      <c r="P362" s="85"/>
      <c r="Q362" s="85"/>
      <c r="R362" s="86"/>
      <c r="S362" s="85"/>
      <c r="T362" s="102"/>
      <c r="U362" s="102"/>
      <c r="V362" s="102"/>
      <c r="W362" s="86"/>
      <c r="X362" s="134"/>
      <c r="Y362" s="135"/>
      <c r="Z362" s="86"/>
      <c r="AA362" s="87"/>
      <c r="AF362" s="114">
        <f t="shared" si="30"/>
        <v>0</v>
      </c>
      <c r="AG362" s="113">
        <f t="shared" si="31"/>
        <v>0</v>
      </c>
      <c r="AH362" s="113">
        <f t="shared" si="32"/>
        <v>0</v>
      </c>
      <c r="AI362" s="113">
        <f t="shared" si="33"/>
        <v>0</v>
      </c>
      <c r="AJ362" s="113">
        <f t="shared" si="34"/>
        <v>0</v>
      </c>
      <c r="AK362" s="59" t="e">
        <f>VLOOKUP($H362,Lists!$B$2:$B$133,1,FALSE)</f>
        <v>#N/A</v>
      </c>
    </row>
    <row r="363" spans="1:37" s="35" customFormat="1" ht="14" x14ac:dyDescent="0.25">
      <c r="A363" s="34">
        <v>324</v>
      </c>
      <c r="B363" s="94" t="str">
        <f t="shared" si="35"/>
        <v/>
      </c>
      <c r="C363" s="120"/>
      <c r="D363" s="109"/>
      <c r="E363" s="83"/>
      <c r="F363" s="86"/>
      <c r="G363" s="86"/>
      <c r="H363" s="83"/>
      <c r="I363" s="84"/>
      <c r="J363" s="86"/>
      <c r="K363" s="85"/>
      <c r="L363" s="86"/>
      <c r="M363" s="85"/>
      <c r="N363" s="85"/>
      <c r="O363" s="85"/>
      <c r="P363" s="85"/>
      <c r="Q363" s="85"/>
      <c r="R363" s="86"/>
      <c r="S363" s="85"/>
      <c r="T363" s="102"/>
      <c r="U363" s="102"/>
      <c r="V363" s="102"/>
      <c r="W363" s="86"/>
      <c r="X363" s="134"/>
      <c r="Y363" s="135"/>
      <c r="Z363" s="86"/>
      <c r="AA363" s="87"/>
      <c r="AF363" s="114">
        <f t="shared" si="30"/>
        <v>0</v>
      </c>
      <c r="AG363" s="113">
        <f t="shared" si="31"/>
        <v>0</v>
      </c>
      <c r="AH363" s="113">
        <f t="shared" si="32"/>
        <v>0</v>
      </c>
      <c r="AI363" s="113">
        <f t="shared" si="33"/>
        <v>0</v>
      </c>
      <c r="AJ363" s="113">
        <f t="shared" si="34"/>
        <v>0</v>
      </c>
      <c r="AK363" s="59" t="e">
        <f>VLOOKUP($H363,Lists!$B$2:$B$133,1,FALSE)</f>
        <v>#N/A</v>
      </c>
    </row>
    <row r="364" spans="1:37" s="35" customFormat="1" ht="14" x14ac:dyDescent="0.25">
      <c r="A364" s="34">
        <v>325</v>
      </c>
      <c r="B364" s="94" t="str">
        <f t="shared" si="35"/>
        <v/>
      </c>
      <c r="C364" s="120"/>
      <c r="D364" s="109"/>
      <c r="E364" s="83"/>
      <c r="F364" s="86"/>
      <c r="G364" s="86"/>
      <c r="H364" s="83"/>
      <c r="I364" s="84"/>
      <c r="J364" s="86"/>
      <c r="K364" s="85"/>
      <c r="L364" s="86"/>
      <c r="M364" s="85"/>
      <c r="N364" s="85"/>
      <c r="O364" s="85"/>
      <c r="P364" s="85"/>
      <c r="Q364" s="85"/>
      <c r="R364" s="86"/>
      <c r="S364" s="85"/>
      <c r="T364" s="102"/>
      <c r="U364" s="102"/>
      <c r="V364" s="102"/>
      <c r="W364" s="86"/>
      <c r="X364" s="134"/>
      <c r="Y364" s="135"/>
      <c r="Z364" s="86"/>
      <c r="AA364" s="87"/>
      <c r="AF364" s="114">
        <f t="shared" si="30"/>
        <v>0</v>
      </c>
      <c r="AG364" s="113">
        <f t="shared" si="31"/>
        <v>0</v>
      </c>
      <c r="AH364" s="113">
        <f t="shared" si="32"/>
        <v>0</v>
      </c>
      <c r="AI364" s="113">
        <f t="shared" si="33"/>
        <v>0</v>
      </c>
      <c r="AJ364" s="113">
        <f t="shared" si="34"/>
        <v>0</v>
      </c>
      <c r="AK364" s="59" t="e">
        <f>VLOOKUP($H364,Lists!$B$2:$B$133,1,FALSE)</f>
        <v>#N/A</v>
      </c>
    </row>
    <row r="365" spans="1:37" s="35" customFormat="1" ht="14" x14ac:dyDescent="0.25">
      <c r="A365" s="34">
        <v>326</v>
      </c>
      <c r="B365" s="94" t="str">
        <f t="shared" si="35"/>
        <v/>
      </c>
      <c r="C365" s="120"/>
      <c r="D365" s="109"/>
      <c r="E365" s="83"/>
      <c r="F365" s="86"/>
      <c r="G365" s="86"/>
      <c r="H365" s="83"/>
      <c r="I365" s="84"/>
      <c r="J365" s="86"/>
      <c r="K365" s="85"/>
      <c r="L365" s="86"/>
      <c r="M365" s="85"/>
      <c r="N365" s="85"/>
      <c r="O365" s="85"/>
      <c r="P365" s="85"/>
      <c r="Q365" s="85"/>
      <c r="R365" s="86"/>
      <c r="S365" s="85"/>
      <c r="T365" s="102"/>
      <c r="U365" s="102"/>
      <c r="V365" s="102"/>
      <c r="W365" s="86"/>
      <c r="X365" s="134"/>
      <c r="Y365" s="135"/>
      <c r="Z365" s="86"/>
      <c r="AA365" s="87"/>
      <c r="AF365" s="114">
        <f t="shared" si="30"/>
        <v>0</v>
      </c>
      <c r="AG365" s="113">
        <f t="shared" si="31"/>
        <v>0</v>
      </c>
      <c r="AH365" s="113">
        <f t="shared" si="32"/>
        <v>0</v>
      </c>
      <c r="AI365" s="113">
        <f t="shared" si="33"/>
        <v>0</v>
      </c>
      <c r="AJ365" s="113">
        <f t="shared" si="34"/>
        <v>0</v>
      </c>
      <c r="AK365" s="59" t="e">
        <f>VLOOKUP($H365,Lists!$B$2:$B$133,1,FALSE)</f>
        <v>#N/A</v>
      </c>
    </row>
    <row r="366" spans="1:37" s="35" customFormat="1" ht="14" x14ac:dyDescent="0.25">
      <c r="A366" s="34">
        <v>327</v>
      </c>
      <c r="B366" s="94" t="str">
        <f t="shared" si="35"/>
        <v/>
      </c>
      <c r="C366" s="120"/>
      <c r="D366" s="109"/>
      <c r="E366" s="83"/>
      <c r="F366" s="86"/>
      <c r="G366" s="86"/>
      <c r="H366" s="83"/>
      <c r="I366" s="84"/>
      <c r="J366" s="86"/>
      <c r="K366" s="85"/>
      <c r="L366" s="86"/>
      <c r="M366" s="85"/>
      <c r="N366" s="85"/>
      <c r="O366" s="85"/>
      <c r="P366" s="85"/>
      <c r="Q366" s="85"/>
      <c r="R366" s="86"/>
      <c r="S366" s="85"/>
      <c r="T366" s="102"/>
      <c r="U366" s="102"/>
      <c r="V366" s="102"/>
      <c r="W366" s="86"/>
      <c r="X366" s="134"/>
      <c r="Y366" s="135"/>
      <c r="Z366" s="86"/>
      <c r="AA366" s="87"/>
      <c r="AF366" s="114">
        <f t="shared" si="30"/>
        <v>0</v>
      </c>
      <c r="AG366" s="113">
        <f t="shared" si="31"/>
        <v>0</v>
      </c>
      <c r="AH366" s="113">
        <f t="shared" si="32"/>
        <v>0</v>
      </c>
      <c r="AI366" s="113">
        <f t="shared" si="33"/>
        <v>0</v>
      </c>
      <c r="AJ366" s="113">
        <f t="shared" si="34"/>
        <v>0</v>
      </c>
      <c r="AK366" s="59" t="e">
        <f>VLOOKUP($H366,Lists!$B$2:$B$133,1,FALSE)</f>
        <v>#N/A</v>
      </c>
    </row>
    <row r="367" spans="1:37" s="35" customFormat="1" ht="14" x14ac:dyDescent="0.25">
      <c r="A367" s="34">
        <v>328</v>
      </c>
      <c r="B367" s="94" t="str">
        <f t="shared" si="35"/>
        <v/>
      </c>
      <c r="C367" s="120"/>
      <c r="D367" s="109"/>
      <c r="E367" s="83"/>
      <c r="F367" s="86"/>
      <c r="G367" s="86"/>
      <c r="H367" s="83"/>
      <c r="I367" s="84"/>
      <c r="J367" s="86"/>
      <c r="K367" s="85"/>
      <c r="L367" s="86"/>
      <c r="M367" s="85"/>
      <c r="N367" s="85"/>
      <c r="O367" s="85"/>
      <c r="P367" s="85"/>
      <c r="Q367" s="85"/>
      <c r="R367" s="86"/>
      <c r="S367" s="85"/>
      <c r="T367" s="102"/>
      <c r="U367" s="102"/>
      <c r="V367" s="102"/>
      <c r="W367" s="86"/>
      <c r="X367" s="134"/>
      <c r="Y367" s="135"/>
      <c r="Z367" s="86"/>
      <c r="AA367" s="87"/>
      <c r="AF367" s="114">
        <f t="shared" si="30"/>
        <v>0</v>
      </c>
      <c r="AG367" s="113">
        <f t="shared" si="31"/>
        <v>0</v>
      </c>
      <c r="AH367" s="113">
        <f t="shared" si="32"/>
        <v>0</v>
      </c>
      <c r="AI367" s="113">
        <f t="shared" si="33"/>
        <v>0</v>
      </c>
      <c r="AJ367" s="113">
        <f t="shared" si="34"/>
        <v>0</v>
      </c>
      <c r="AK367" s="59" t="e">
        <f>VLOOKUP($H367,Lists!$B$2:$B$133,1,FALSE)</f>
        <v>#N/A</v>
      </c>
    </row>
    <row r="368" spans="1:37" s="35" customFormat="1" ht="14" x14ac:dyDescent="0.25">
      <c r="A368" s="34">
        <v>329</v>
      </c>
      <c r="B368" s="94" t="str">
        <f t="shared" si="35"/>
        <v/>
      </c>
      <c r="C368" s="120"/>
      <c r="D368" s="109"/>
      <c r="E368" s="83"/>
      <c r="F368" s="86"/>
      <c r="G368" s="86"/>
      <c r="H368" s="83"/>
      <c r="I368" s="84"/>
      <c r="J368" s="86"/>
      <c r="K368" s="85"/>
      <c r="L368" s="86"/>
      <c r="M368" s="85"/>
      <c r="N368" s="85"/>
      <c r="O368" s="85"/>
      <c r="P368" s="85"/>
      <c r="Q368" s="85"/>
      <c r="R368" s="86"/>
      <c r="S368" s="85"/>
      <c r="T368" s="102"/>
      <c r="U368" s="102"/>
      <c r="V368" s="102"/>
      <c r="W368" s="86"/>
      <c r="X368" s="134"/>
      <c r="Y368" s="135"/>
      <c r="Z368" s="86"/>
      <c r="AA368" s="87"/>
      <c r="AF368" s="114">
        <f t="shared" si="30"/>
        <v>0</v>
      </c>
      <c r="AG368" s="113">
        <f t="shared" si="31"/>
        <v>0</v>
      </c>
      <c r="AH368" s="113">
        <f t="shared" si="32"/>
        <v>0</v>
      </c>
      <c r="AI368" s="113">
        <f t="shared" si="33"/>
        <v>0</v>
      </c>
      <c r="AJ368" s="113">
        <f t="shared" si="34"/>
        <v>0</v>
      </c>
      <c r="AK368" s="59" t="e">
        <f>VLOOKUP($H368,Lists!$B$2:$B$133,1,FALSE)</f>
        <v>#N/A</v>
      </c>
    </row>
    <row r="369" spans="1:37" s="35" customFormat="1" ht="14" x14ac:dyDescent="0.25">
      <c r="A369" s="34">
        <v>330</v>
      </c>
      <c r="B369" s="94" t="str">
        <f t="shared" si="35"/>
        <v/>
      </c>
      <c r="C369" s="120"/>
      <c r="D369" s="109"/>
      <c r="E369" s="83"/>
      <c r="F369" s="86"/>
      <c r="G369" s="86"/>
      <c r="H369" s="83"/>
      <c r="I369" s="84"/>
      <c r="J369" s="86"/>
      <c r="K369" s="85"/>
      <c r="L369" s="86"/>
      <c r="M369" s="85"/>
      <c r="N369" s="85"/>
      <c r="O369" s="85"/>
      <c r="P369" s="85"/>
      <c r="Q369" s="85"/>
      <c r="R369" s="86"/>
      <c r="S369" s="85"/>
      <c r="T369" s="102"/>
      <c r="U369" s="102"/>
      <c r="V369" s="102"/>
      <c r="W369" s="86"/>
      <c r="X369" s="134"/>
      <c r="Y369" s="135"/>
      <c r="Z369" s="86"/>
      <c r="AA369" s="87"/>
      <c r="AF369" s="114">
        <f t="shared" si="30"/>
        <v>0</v>
      </c>
      <c r="AG369" s="113">
        <f t="shared" si="31"/>
        <v>0</v>
      </c>
      <c r="AH369" s="113">
        <f t="shared" si="32"/>
        <v>0</v>
      </c>
      <c r="AI369" s="113">
        <f t="shared" si="33"/>
        <v>0</v>
      </c>
      <c r="AJ369" s="113">
        <f t="shared" si="34"/>
        <v>0</v>
      </c>
      <c r="AK369" s="59" t="e">
        <f>VLOOKUP($H369,Lists!$B$2:$B$133,1,FALSE)</f>
        <v>#N/A</v>
      </c>
    </row>
    <row r="370" spans="1:37" s="35" customFormat="1" ht="14" x14ac:dyDescent="0.25">
      <c r="A370" s="34">
        <v>331</v>
      </c>
      <c r="B370" s="94" t="str">
        <f t="shared" si="35"/>
        <v/>
      </c>
      <c r="C370" s="120"/>
      <c r="D370" s="109"/>
      <c r="E370" s="83"/>
      <c r="F370" s="86"/>
      <c r="G370" s="86"/>
      <c r="H370" s="83"/>
      <c r="I370" s="84"/>
      <c r="J370" s="86"/>
      <c r="K370" s="85"/>
      <c r="L370" s="86"/>
      <c r="M370" s="85"/>
      <c r="N370" s="85"/>
      <c r="O370" s="85"/>
      <c r="P370" s="85"/>
      <c r="Q370" s="85"/>
      <c r="R370" s="86"/>
      <c r="S370" s="85"/>
      <c r="T370" s="102"/>
      <c r="U370" s="102"/>
      <c r="V370" s="102"/>
      <c r="W370" s="86"/>
      <c r="X370" s="134"/>
      <c r="Y370" s="135"/>
      <c r="Z370" s="86"/>
      <c r="AA370" s="87"/>
      <c r="AF370" s="114">
        <f t="shared" si="30"/>
        <v>0</v>
      </c>
      <c r="AG370" s="113">
        <f t="shared" si="31"/>
        <v>0</v>
      </c>
      <c r="AH370" s="113">
        <f t="shared" si="32"/>
        <v>0</v>
      </c>
      <c r="AI370" s="113">
        <f t="shared" si="33"/>
        <v>0</v>
      </c>
      <c r="AJ370" s="113">
        <f t="shared" si="34"/>
        <v>0</v>
      </c>
      <c r="AK370" s="59" t="e">
        <f>VLOOKUP($H370,Lists!$B$2:$B$133,1,FALSE)</f>
        <v>#N/A</v>
      </c>
    </row>
    <row r="371" spans="1:37" s="35" customFormat="1" ht="14" x14ac:dyDescent="0.25">
      <c r="A371" s="34">
        <v>332</v>
      </c>
      <c r="B371" s="94" t="str">
        <f t="shared" si="35"/>
        <v/>
      </c>
      <c r="C371" s="120"/>
      <c r="D371" s="109"/>
      <c r="E371" s="83"/>
      <c r="F371" s="86"/>
      <c r="G371" s="86"/>
      <c r="H371" s="83"/>
      <c r="I371" s="84"/>
      <c r="J371" s="86"/>
      <c r="K371" s="85"/>
      <c r="L371" s="86"/>
      <c r="M371" s="85"/>
      <c r="N371" s="85"/>
      <c r="O371" s="85"/>
      <c r="P371" s="85"/>
      <c r="Q371" s="85"/>
      <c r="R371" s="86"/>
      <c r="S371" s="85"/>
      <c r="T371" s="102"/>
      <c r="U371" s="102"/>
      <c r="V371" s="102"/>
      <c r="W371" s="86"/>
      <c r="X371" s="134"/>
      <c r="Y371" s="135"/>
      <c r="Z371" s="86"/>
      <c r="AA371" s="87"/>
      <c r="AF371" s="114">
        <f t="shared" si="30"/>
        <v>0</v>
      </c>
      <c r="AG371" s="113">
        <f t="shared" si="31"/>
        <v>0</v>
      </c>
      <c r="AH371" s="113">
        <f t="shared" si="32"/>
        <v>0</v>
      </c>
      <c r="AI371" s="113">
        <f t="shared" si="33"/>
        <v>0</v>
      </c>
      <c r="AJ371" s="113">
        <f t="shared" si="34"/>
        <v>0</v>
      </c>
      <c r="AK371" s="59" t="e">
        <f>VLOOKUP($H371,Lists!$B$2:$B$133,1,FALSE)</f>
        <v>#N/A</v>
      </c>
    </row>
    <row r="372" spans="1:37" s="35" customFormat="1" ht="14" x14ac:dyDescent="0.25">
      <c r="A372" s="34">
        <v>333</v>
      </c>
      <c r="B372" s="94" t="str">
        <f t="shared" si="35"/>
        <v/>
      </c>
      <c r="C372" s="120"/>
      <c r="D372" s="109"/>
      <c r="E372" s="83"/>
      <c r="F372" s="86"/>
      <c r="G372" s="86"/>
      <c r="H372" s="83"/>
      <c r="I372" s="84"/>
      <c r="J372" s="86"/>
      <c r="K372" s="85"/>
      <c r="L372" s="86"/>
      <c r="M372" s="85"/>
      <c r="N372" s="85"/>
      <c r="O372" s="85"/>
      <c r="P372" s="85"/>
      <c r="Q372" s="85"/>
      <c r="R372" s="86"/>
      <c r="S372" s="85"/>
      <c r="T372" s="102"/>
      <c r="U372" s="102"/>
      <c r="V372" s="102"/>
      <c r="W372" s="86"/>
      <c r="X372" s="134"/>
      <c r="Y372" s="135"/>
      <c r="Z372" s="86"/>
      <c r="AA372" s="87"/>
      <c r="AF372" s="114">
        <f t="shared" si="30"/>
        <v>0</v>
      </c>
      <c r="AG372" s="113">
        <f t="shared" si="31"/>
        <v>0</v>
      </c>
      <c r="AH372" s="113">
        <f t="shared" si="32"/>
        <v>0</v>
      </c>
      <c r="AI372" s="113">
        <f t="shared" si="33"/>
        <v>0</v>
      </c>
      <c r="AJ372" s="113">
        <f t="shared" si="34"/>
        <v>0</v>
      </c>
      <c r="AK372" s="59" t="e">
        <f>VLOOKUP($H372,Lists!$B$2:$B$133,1,FALSE)</f>
        <v>#N/A</v>
      </c>
    </row>
    <row r="373" spans="1:37" s="35" customFormat="1" ht="14" x14ac:dyDescent="0.25">
      <c r="A373" s="34">
        <v>334</v>
      </c>
      <c r="B373" s="94" t="str">
        <f t="shared" si="35"/>
        <v/>
      </c>
      <c r="C373" s="120"/>
      <c r="D373" s="109"/>
      <c r="E373" s="83"/>
      <c r="F373" s="86"/>
      <c r="G373" s="86"/>
      <c r="H373" s="83"/>
      <c r="I373" s="84"/>
      <c r="J373" s="86"/>
      <c r="K373" s="85"/>
      <c r="L373" s="86"/>
      <c r="M373" s="85"/>
      <c r="N373" s="85"/>
      <c r="O373" s="85"/>
      <c r="P373" s="85"/>
      <c r="Q373" s="85"/>
      <c r="R373" s="86"/>
      <c r="S373" s="85"/>
      <c r="T373" s="102"/>
      <c r="U373" s="102"/>
      <c r="V373" s="102"/>
      <c r="W373" s="86"/>
      <c r="X373" s="134"/>
      <c r="Y373" s="135"/>
      <c r="Z373" s="86"/>
      <c r="AA373" s="87"/>
      <c r="AF373" s="114">
        <f t="shared" si="30"/>
        <v>0</v>
      </c>
      <c r="AG373" s="113">
        <f t="shared" si="31"/>
        <v>0</v>
      </c>
      <c r="AH373" s="113">
        <f t="shared" si="32"/>
        <v>0</v>
      </c>
      <c r="AI373" s="113">
        <f t="shared" si="33"/>
        <v>0</v>
      </c>
      <c r="AJ373" s="113">
        <f t="shared" si="34"/>
        <v>0</v>
      </c>
      <c r="AK373" s="59" t="e">
        <f>VLOOKUP($H373,Lists!$B$2:$B$133,1,FALSE)</f>
        <v>#N/A</v>
      </c>
    </row>
    <row r="374" spans="1:37" s="35" customFormat="1" ht="14" x14ac:dyDescent="0.25">
      <c r="A374" s="34">
        <v>335</v>
      </c>
      <c r="B374" s="94" t="str">
        <f t="shared" si="35"/>
        <v/>
      </c>
      <c r="C374" s="120"/>
      <c r="D374" s="109"/>
      <c r="E374" s="83"/>
      <c r="F374" s="86"/>
      <c r="G374" s="86"/>
      <c r="H374" s="83"/>
      <c r="I374" s="84"/>
      <c r="J374" s="86"/>
      <c r="K374" s="85"/>
      <c r="L374" s="86"/>
      <c r="M374" s="85"/>
      <c r="N374" s="85"/>
      <c r="O374" s="85"/>
      <c r="P374" s="85"/>
      <c r="Q374" s="85"/>
      <c r="R374" s="86"/>
      <c r="S374" s="85"/>
      <c r="T374" s="102"/>
      <c r="U374" s="102"/>
      <c r="V374" s="102"/>
      <c r="W374" s="86"/>
      <c r="X374" s="134"/>
      <c r="Y374" s="135"/>
      <c r="Z374" s="86"/>
      <c r="AA374" s="87"/>
      <c r="AF374" s="114">
        <f t="shared" si="30"/>
        <v>0</v>
      </c>
      <c r="AG374" s="113">
        <f t="shared" si="31"/>
        <v>0</v>
      </c>
      <c r="AH374" s="113">
        <f t="shared" si="32"/>
        <v>0</v>
      </c>
      <c r="AI374" s="113">
        <f t="shared" si="33"/>
        <v>0</v>
      </c>
      <c r="AJ374" s="113">
        <f t="shared" si="34"/>
        <v>0</v>
      </c>
      <c r="AK374" s="59" t="e">
        <f>VLOOKUP($H374,Lists!$B$2:$B$133,1,FALSE)</f>
        <v>#N/A</v>
      </c>
    </row>
    <row r="375" spans="1:37" s="35" customFormat="1" ht="14" x14ac:dyDescent="0.25">
      <c r="A375" s="34">
        <v>336</v>
      </c>
      <c r="B375" s="94" t="str">
        <f t="shared" si="35"/>
        <v/>
      </c>
      <c r="C375" s="120"/>
      <c r="D375" s="109"/>
      <c r="E375" s="83"/>
      <c r="F375" s="86"/>
      <c r="G375" s="86"/>
      <c r="H375" s="83"/>
      <c r="I375" s="84"/>
      <c r="J375" s="86"/>
      <c r="K375" s="85"/>
      <c r="L375" s="86"/>
      <c r="M375" s="85"/>
      <c r="N375" s="85"/>
      <c r="O375" s="85"/>
      <c r="P375" s="85"/>
      <c r="Q375" s="85"/>
      <c r="R375" s="86"/>
      <c r="S375" s="85"/>
      <c r="T375" s="102"/>
      <c r="U375" s="102"/>
      <c r="V375" s="102"/>
      <c r="W375" s="86"/>
      <c r="X375" s="134"/>
      <c r="Y375" s="135"/>
      <c r="Z375" s="86"/>
      <c r="AA375" s="87"/>
      <c r="AF375" s="114">
        <f t="shared" si="30"/>
        <v>0</v>
      </c>
      <c r="AG375" s="113">
        <f t="shared" si="31"/>
        <v>0</v>
      </c>
      <c r="AH375" s="113">
        <f t="shared" si="32"/>
        <v>0</v>
      </c>
      <c r="AI375" s="113">
        <f t="shared" si="33"/>
        <v>0</v>
      </c>
      <c r="AJ375" s="113">
        <f t="shared" si="34"/>
        <v>0</v>
      </c>
      <c r="AK375" s="59" t="e">
        <f>VLOOKUP($H375,Lists!$B$2:$B$133,1,FALSE)</f>
        <v>#N/A</v>
      </c>
    </row>
    <row r="376" spans="1:37" s="35" customFormat="1" ht="14" x14ac:dyDescent="0.25">
      <c r="A376" s="34">
        <v>337</v>
      </c>
      <c r="B376" s="94" t="str">
        <f t="shared" si="35"/>
        <v/>
      </c>
      <c r="C376" s="120"/>
      <c r="D376" s="109"/>
      <c r="E376" s="83"/>
      <c r="F376" s="86"/>
      <c r="G376" s="86"/>
      <c r="H376" s="83"/>
      <c r="I376" s="84"/>
      <c r="J376" s="86"/>
      <c r="K376" s="85"/>
      <c r="L376" s="86"/>
      <c r="M376" s="85"/>
      <c r="N376" s="85"/>
      <c r="O376" s="85"/>
      <c r="P376" s="85"/>
      <c r="Q376" s="85"/>
      <c r="R376" s="86"/>
      <c r="S376" s="85"/>
      <c r="T376" s="102"/>
      <c r="U376" s="102"/>
      <c r="V376" s="102"/>
      <c r="W376" s="86"/>
      <c r="X376" s="134"/>
      <c r="Y376" s="135"/>
      <c r="Z376" s="86"/>
      <c r="AA376" s="87"/>
      <c r="AF376" s="114">
        <f t="shared" si="30"/>
        <v>0</v>
      </c>
      <c r="AG376" s="113">
        <f t="shared" si="31"/>
        <v>0</v>
      </c>
      <c r="AH376" s="113">
        <f t="shared" si="32"/>
        <v>0</v>
      </c>
      <c r="AI376" s="113">
        <f t="shared" si="33"/>
        <v>0</v>
      </c>
      <c r="AJ376" s="113">
        <f t="shared" si="34"/>
        <v>0</v>
      </c>
      <c r="AK376" s="59" t="e">
        <f>VLOOKUP($H376,Lists!$B$2:$B$133,1,FALSE)</f>
        <v>#N/A</v>
      </c>
    </row>
    <row r="377" spans="1:37" s="35" customFormat="1" ht="14" x14ac:dyDescent="0.25">
      <c r="A377" s="34">
        <v>338</v>
      </c>
      <c r="B377" s="94" t="str">
        <f t="shared" si="35"/>
        <v/>
      </c>
      <c r="C377" s="120"/>
      <c r="D377" s="109"/>
      <c r="E377" s="83"/>
      <c r="F377" s="86"/>
      <c r="G377" s="86"/>
      <c r="H377" s="83"/>
      <c r="I377" s="84"/>
      <c r="J377" s="86"/>
      <c r="K377" s="85"/>
      <c r="L377" s="86"/>
      <c r="M377" s="85"/>
      <c r="N377" s="85"/>
      <c r="O377" s="85"/>
      <c r="P377" s="85"/>
      <c r="Q377" s="85"/>
      <c r="R377" s="86"/>
      <c r="S377" s="85"/>
      <c r="T377" s="102"/>
      <c r="U377" s="102"/>
      <c r="V377" s="102"/>
      <c r="W377" s="86"/>
      <c r="X377" s="134"/>
      <c r="Y377" s="135"/>
      <c r="Z377" s="86"/>
      <c r="AA377" s="87"/>
      <c r="AF377" s="114">
        <f t="shared" si="30"/>
        <v>0</v>
      </c>
      <c r="AG377" s="113">
        <f t="shared" si="31"/>
        <v>0</v>
      </c>
      <c r="AH377" s="113">
        <f t="shared" si="32"/>
        <v>0</v>
      </c>
      <c r="AI377" s="113">
        <f t="shared" si="33"/>
        <v>0</v>
      </c>
      <c r="AJ377" s="113">
        <f t="shared" si="34"/>
        <v>0</v>
      </c>
      <c r="AK377" s="59" t="e">
        <f>VLOOKUP($H377,Lists!$B$2:$B$133,1,FALSE)</f>
        <v>#N/A</v>
      </c>
    </row>
    <row r="378" spans="1:37" s="35" customFormat="1" ht="14" x14ac:dyDescent="0.25">
      <c r="A378" s="34">
        <v>339</v>
      </c>
      <c r="B378" s="94" t="str">
        <f t="shared" si="35"/>
        <v/>
      </c>
      <c r="C378" s="120"/>
      <c r="D378" s="109"/>
      <c r="E378" s="83"/>
      <c r="F378" s="86"/>
      <c r="G378" s="86"/>
      <c r="H378" s="83"/>
      <c r="I378" s="84"/>
      <c r="J378" s="86"/>
      <c r="K378" s="85"/>
      <c r="L378" s="86"/>
      <c r="M378" s="85"/>
      <c r="N378" s="85"/>
      <c r="O378" s="85"/>
      <c r="P378" s="85"/>
      <c r="Q378" s="85"/>
      <c r="R378" s="86"/>
      <c r="S378" s="85"/>
      <c r="T378" s="102"/>
      <c r="U378" s="102"/>
      <c r="V378" s="102"/>
      <c r="W378" s="86"/>
      <c r="X378" s="134"/>
      <c r="Y378" s="135"/>
      <c r="Z378" s="86"/>
      <c r="AA378" s="87"/>
      <c r="AF378" s="114">
        <f t="shared" si="30"/>
        <v>0</v>
      </c>
      <c r="AG378" s="113">
        <f t="shared" si="31"/>
        <v>0</v>
      </c>
      <c r="AH378" s="113">
        <f t="shared" si="32"/>
        <v>0</v>
      </c>
      <c r="AI378" s="113">
        <f t="shared" si="33"/>
        <v>0</v>
      </c>
      <c r="AJ378" s="113">
        <f t="shared" si="34"/>
        <v>0</v>
      </c>
      <c r="AK378" s="59" t="e">
        <f>VLOOKUP($H378,Lists!$B$2:$B$133,1,FALSE)</f>
        <v>#N/A</v>
      </c>
    </row>
    <row r="379" spans="1:37" s="35" customFormat="1" ht="14" x14ac:dyDescent="0.25">
      <c r="A379" s="34">
        <v>340</v>
      </c>
      <c r="B379" s="94" t="str">
        <f t="shared" si="35"/>
        <v/>
      </c>
      <c r="C379" s="120"/>
      <c r="D379" s="109"/>
      <c r="E379" s="83"/>
      <c r="F379" s="86"/>
      <c r="G379" s="86"/>
      <c r="H379" s="83"/>
      <c r="I379" s="84"/>
      <c r="J379" s="86"/>
      <c r="K379" s="85"/>
      <c r="L379" s="86"/>
      <c r="M379" s="85"/>
      <c r="N379" s="85"/>
      <c r="O379" s="85"/>
      <c r="P379" s="85"/>
      <c r="Q379" s="85"/>
      <c r="R379" s="86"/>
      <c r="S379" s="85"/>
      <c r="T379" s="102"/>
      <c r="U379" s="102"/>
      <c r="V379" s="102"/>
      <c r="W379" s="86"/>
      <c r="X379" s="134"/>
      <c r="Y379" s="135"/>
      <c r="Z379" s="86"/>
      <c r="AA379" s="87"/>
      <c r="AF379" s="114">
        <f t="shared" si="30"/>
        <v>0</v>
      </c>
      <c r="AG379" s="113">
        <f t="shared" si="31"/>
        <v>0</v>
      </c>
      <c r="AH379" s="113">
        <f t="shared" si="32"/>
        <v>0</v>
      </c>
      <c r="AI379" s="113">
        <f t="shared" si="33"/>
        <v>0</v>
      </c>
      <c r="AJ379" s="113">
        <f t="shared" si="34"/>
        <v>0</v>
      </c>
      <c r="AK379" s="59" t="e">
        <f>VLOOKUP($H379,Lists!$B$2:$B$133,1,FALSE)</f>
        <v>#N/A</v>
      </c>
    </row>
    <row r="380" spans="1:37" s="35" customFormat="1" ht="14" x14ac:dyDescent="0.25">
      <c r="A380" s="34">
        <v>341</v>
      </c>
      <c r="B380" s="94" t="str">
        <f t="shared" si="35"/>
        <v/>
      </c>
      <c r="C380" s="120"/>
      <c r="D380" s="109"/>
      <c r="E380" s="83"/>
      <c r="F380" s="86"/>
      <c r="G380" s="86"/>
      <c r="H380" s="83"/>
      <c r="I380" s="84"/>
      <c r="J380" s="86"/>
      <c r="K380" s="85"/>
      <c r="L380" s="86"/>
      <c r="M380" s="85"/>
      <c r="N380" s="85"/>
      <c r="O380" s="85"/>
      <c r="P380" s="85"/>
      <c r="Q380" s="85"/>
      <c r="R380" s="86"/>
      <c r="S380" s="85"/>
      <c r="T380" s="102"/>
      <c r="U380" s="102"/>
      <c r="V380" s="102"/>
      <c r="W380" s="86"/>
      <c r="X380" s="134"/>
      <c r="Y380" s="135"/>
      <c r="Z380" s="86"/>
      <c r="AA380" s="87"/>
      <c r="AF380" s="114">
        <f t="shared" si="30"/>
        <v>0</v>
      </c>
      <c r="AG380" s="113">
        <f t="shared" si="31"/>
        <v>0</v>
      </c>
      <c r="AH380" s="113">
        <f t="shared" si="32"/>
        <v>0</v>
      </c>
      <c r="AI380" s="113">
        <f t="shared" si="33"/>
        <v>0</v>
      </c>
      <c r="AJ380" s="113">
        <f t="shared" si="34"/>
        <v>0</v>
      </c>
      <c r="AK380" s="59" t="e">
        <f>VLOOKUP($H380,Lists!$B$2:$B$133,1,FALSE)</f>
        <v>#N/A</v>
      </c>
    </row>
    <row r="381" spans="1:37" s="35" customFormat="1" ht="14" x14ac:dyDescent="0.25">
      <c r="A381" s="34">
        <v>342</v>
      </c>
      <c r="B381" s="94" t="str">
        <f t="shared" si="35"/>
        <v/>
      </c>
      <c r="C381" s="120"/>
      <c r="D381" s="109"/>
      <c r="E381" s="83"/>
      <c r="F381" s="86"/>
      <c r="G381" s="86"/>
      <c r="H381" s="83"/>
      <c r="I381" s="84"/>
      <c r="J381" s="86"/>
      <c r="K381" s="85"/>
      <c r="L381" s="86"/>
      <c r="M381" s="85"/>
      <c r="N381" s="85"/>
      <c r="O381" s="85"/>
      <c r="P381" s="85"/>
      <c r="Q381" s="85"/>
      <c r="R381" s="86"/>
      <c r="S381" s="85"/>
      <c r="T381" s="102"/>
      <c r="U381" s="102"/>
      <c r="V381" s="102"/>
      <c r="W381" s="86"/>
      <c r="X381" s="134"/>
      <c r="Y381" s="135"/>
      <c r="Z381" s="86"/>
      <c r="AA381" s="87"/>
      <c r="AF381" s="114">
        <f t="shared" si="30"/>
        <v>0</v>
      </c>
      <c r="AG381" s="113">
        <f t="shared" si="31"/>
        <v>0</v>
      </c>
      <c r="AH381" s="113">
        <f t="shared" si="32"/>
        <v>0</v>
      </c>
      <c r="AI381" s="113">
        <f t="shared" si="33"/>
        <v>0</v>
      </c>
      <c r="AJ381" s="113">
        <f t="shared" si="34"/>
        <v>0</v>
      </c>
      <c r="AK381" s="59" t="e">
        <f>VLOOKUP($H381,Lists!$B$2:$B$133,1,FALSE)</f>
        <v>#N/A</v>
      </c>
    </row>
    <row r="382" spans="1:37" s="35" customFormat="1" ht="14" x14ac:dyDescent="0.25">
      <c r="A382" s="34">
        <v>343</v>
      </c>
      <c r="B382" s="94" t="str">
        <f t="shared" si="35"/>
        <v/>
      </c>
      <c r="C382" s="120"/>
      <c r="D382" s="109"/>
      <c r="E382" s="83"/>
      <c r="F382" s="86"/>
      <c r="G382" s="86"/>
      <c r="H382" s="83"/>
      <c r="I382" s="84"/>
      <c r="J382" s="86"/>
      <c r="K382" s="85"/>
      <c r="L382" s="86"/>
      <c r="M382" s="85"/>
      <c r="N382" s="85"/>
      <c r="O382" s="85"/>
      <c r="P382" s="85"/>
      <c r="Q382" s="85"/>
      <c r="R382" s="86"/>
      <c r="S382" s="85"/>
      <c r="T382" s="102"/>
      <c r="U382" s="102"/>
      <c r="V382" s="102"/>
      <c r="W382" s="86"/>
      <c r="X382" s="134"/>
      <c r="Y382" s="135"/>
      <c r="Z382" s="86"/>
      <c r="AA382" s="87"/>
      <c r="AF382" s="114">
        <f t="shared" si="30"/>
        <v>0</v>
      </c>
      <c r="AG382" s="113">
        <f t="shared" si="31"/>
        <v>0</v>
      </c>
      <c r="AH382" s="113">
        <f t="shared" si="32"/>
        <v>0</v>
      </c>
      <c r="AI382" s="113">
        <f t="shared" si="33"/>
        <v>0</v>
      </c>
      <c r="AJ382" s="113">
        <f t="shared" si="34"/>
        <v>0</v>
      </c>
      <c r="AK382" s="59" t="e">
        <f>VLOOKUP($H382,Lists!$B$2:$B$133,1,FALSE)</f>
        <v>#N/A</v>
      </c>
    </row>
    <row r="383" spans="1:37" s="35" customFormat="1" ht="14" x14ac:dyDescent="0.25">
      <c r="A383" s="34">
        <v>344</v>
      </c>
      <c r="B383" s="94" t="str">
        <f t="shared" si="35"/>
        <v/>
      </c>
      <c r="C383" s="120"/>
      <c r="D383" s="109"/>
      <c r="E383" s="83"/>
      <c r="F383" s="86"/>
      <c r="G383" s="86"/>
      <c r="H383" s="83"/>
      <c r="I383" s="84"/>
      <c r="J383" s="86"/>
      <c r="K383" s="85"/>
      <c r="L383" s="86"/>
      <c r="M383" s="85"/>
      <c r="N383" s="85"/>
      <c r="O383" s="85"/>
      <c r="P383" s="85"/>
      <c r="Q383" s="85"/>
      <c r="R383" s="86"/>
      <c r="S383" s="85"/>
      <c r="T383" s="102"/>
      <c r="U383" s="102"/>
      <c r="V383" s="102"/>
      <c r="W383" s="86"/>
      <c r="X383" s="134"/>
      <c r="Y383" s="135"/>
      <c r="Z383" s="86"/>
      <c r="AA383" s="87"/>
      <c r="AF383" s="114">
        <f t="shared" si="30"/>
        <v>0</v>
      </c>
      <c r="AG383" s="113">
        <f t="shared" si="31"/>
        <v>0</v>
      </c>
      <c r="AH383" s="113">
        <f t="shared" si="32"/>
        <v>0</v>
      </c>
      <c r="AI383" s="113">
        <f t="shared" si="33"/>
        <v>0</v>
      </c>
      <c r="AJ383" s="113">
        <f t="shared" si="34"/>
        <v>0</v>
      </c>
      <c r="AK383" s="59" t="e">
        <f>VLOOKUP($H383,Lists!$B$2:$B$133,1,FALSE)</f>
        <v>#N/A</v>
      </c>
    </row>
    <row r="384" spans="1:37" s="35" customFormat="1" ht="14" x14ac:dyDescent="0.25">
      <c r="A384" s="34">
        <v>345</v>
      </c>
      <c r="B384" s="94" t="str">
        <f t="shared" si="35"/>
        <v/>
      </c>
      <c r="C384" s="120"/>
      <c r="D384" s="109"/>
      <c r="E384" s="83"/>
      <c r="F384" s="86"/>
      <c r="G384" s="86"/>
      <c r="H384" s="83"/>
      <c r="I384" s="84"/>
      <c r="J384" s="86"/>
      <c r="K384" s="85"/>
      <c r="L384" s="86"/>
      <c r="M384" s="85"/>
      <c r="N384" s="85"/>
      <c r="O384" s="85"/>
      <c r="P384" s="85"/>
      <c r="Q384" s="85"/>
      <c r="R384" s="86"/>
      <c r="S384" s="85"/>
      <c r="T384" s="102"/>
      <c r="U384" s="102"/>
      <c r="V384" s="102"/>
      <c r="W384" s="86"/>
      <c r="X384" s="134"/>
      <c r="Y384" s="135"/>
      <c r="Z384" s="86"/>
      <c r="AA384" s="87"/>
      <c r="AF384" s="114">
        <f t="shared" si="30"/>
        <v>0</v>
      </c>
      <c r="AG384" s="113">
        <f t="shared" si="31"/>
        <v>0</v>
      </c>
      <c r="AH384" s="113">
        <f t="shared" si="32"/>
        <v>0</v>
      </c>
      <c r="AI384" s="113">
        <f t="shared" si="33"/>
        <v>0</v>
      </c>
      <c r="AJ384" s="113">
        <f t="shared" si="34"/>
        <v>0</v>
      </c>
      <c r="AK384" s="59" t="e">
        <f>VLOOKUP($H384,Lists!$B$2:$B$133,1,FALSE)</f>
        <v>#N/A</v>
      </c>
    </row>
    <row r="385" spans="1:37" s="35" customFormat="1" ht="14" x14ac:dyDescent="0.25">
      <c r="A385" s="34">
        <v>346</v>
      </c>
      <c r="B385" s="94" t="str">
        <f t="shared" si="35"/>
        <v/>
      </c>
      <c r="C385" s="120"/>
      <c r="D385" s="109"/>
      <c r="E385" s="83"/>
      <c r="F385" s="86"/>
      <c r="G385" s="86"/>
      <c r="H385" s="83"/>
      <c r="I385" s="84"/>
      <c r="J385" s="86"/>
      <c r="K385" s="85"/>
      <c r="L385" s="86"/>
      <c r="M385" s="85"/>
      <c r="N385" s="85"/>
      <c r="O385" s="85"/>
      <c r="P385" s="85"/>
      <c r="Q385" s="85"/>
      <c r="R385" s="86"/>
      <c r="S385" s="85"/>
      <c r="T385" s="102"/>
      <c r="U385" s="102"/>
      <c r="V385" s="102"/>
      <c r="W385" s="86"/>
      <c r="X385" s="134"/>
      <c r="Y385" s="135"/>
      <c r="Z385" s="86"/>
      <c r="AA385" s="87"/>
      <c r="AF385" s="114">
        <f t="shared" si="30"/>
        <v>0</v>
      </c>
      <c r="AG385" s="113">
        <f t="shared" si="31"/>
        <v>0</v>
      </c>
      <c r="AH385" s="113">
        <f t="shared" si="32"/>
        <v>0</v>
      </c>
      <c r="AI385" s="113">
        <f t="shared" si="33"/>
        <v>0</v>
      </c>
      <c r="AJ385" s="113">
        <f t="shared" si="34"/>
        <v>0</v>
      </c>
      <c r="AK385" s="59" t="e">
        <f>VLOOKUP($H385,Lists!$B$2:$B$133,1,FALSE)</f>
        <v>#N/A</v>
      </c>
    </row>
    <row r="386" spans="1:37" s="35" customFormat="1" ht="14" x14ac:dyDescent="0.25">
      <c r="A386" s="34">
        <v>347</v>
      </c>
      <c r="B386" s="94" t="str">
        <f t="shared" si="35"/>
        <v/>
      </c>
      <c r="C386" s="120"/>
      <c r="D386" s="109"/>
      <c r="E386" s="83"/>
      <c r="F386" s="86"/>
      <c r="G386" s="86"/>
      <c r="H386" s="83"/>
      <c r="I386" s="84"/>
      <c r="J386" s="86"/>
      <c r="K386" s="85"/>
      <c r="L386" s="86"/>
      <c r="M386" s="85"/>
      <c r="N386" s="85"/>
      <c r="O386" s="85"/>
      <c r="P386" s="85"/>
      <c r="Q386" s="85"/>
      <c r="R386" s="86"/>
      <c r="S386" s="85"/>
      <c r="T386" s="102"/>
      <c r="U386" s="102"/>
      <c r="V386" s="102"/>
      <c r="W386" s="86"/>
      <c r="X386" s="134"/>
      <c r="Y386" s="135"/>
      <c r="Z386" s="86"/>
      <c r="AA386" s="87"/>
      <c r="AF386" s="114">
        <f t="shared" si="30"/>
        <v>0</v>
      </c>
      <c r="AG386" s="113">
        <f t="shared" si="31"/>
        <v>0</v>
      </c>
      <c r="AH386" s="113">
        <f t="shared" si="32"/>
        <v>0</v>
      </c>
      <c r="AI386" s="113">
        <f t="shared" si="33"/>
        <v>0</v>
      </c>
      <c r="AJ386" s="113">
        <f t="shared" si="34"/>
        <v>0</v>
      </c>
      <c r="AK386" s="59" t="e">
        <f>VLOOKUP($H386,Lists!$B$2:$B$133,1,FALSE)</f>
        <v>#N/A</v>
      </c>
    </row>
    <row r="387" spans="1:37" s="35" customFormat="1" ht="14" x14ac:dyDescent="0.25">
      <c r="A387" s="34">
        <v>348</v>
      </c>
      <c r="B387" s="94" t="str">
        <f t="shared" si="35"/>
        <v/>
      </c>
      <c r="C387" s="120"/>
      <c r="D387" s="109"/>
      <c r="E387" s="83"/>
      <c r="F387" s="86"/>
      <c r="G387" s="86"/>
      <c r="H387" s="83"/>
      <c r="I387" s="84"/>
      <c r="J387" s="86"/>
      <c r="K387" s="85"/>
      <c r="L387" s="86"/>
      <c r="M387" s="85"/>
      <c r="N387" s="85"/>
      <c r="O387" s="85"/>
      <c r="P387" s="85"/>
      <c r="Q387" s="85"/>
      <c r="R387" s="86"/>
      <c r="S387" s="85"/>
      <c r="T387" s="102"/>
      <c r="U387" s="102"/>
      <c r="V387" s="102"/>
      <c r="W387" s="86"/>
      <c r="X387" s="134"/>
      <c r="Y387" s="135"/>
      <c r="Z387" s="86"/>
      <c r="AA387" s="87"/>
      <c r="AF387" s="114">
        <f t="shared" si="30"/>
        <v>0</v>
      </c>
      <c r="AG387" s="113">
        <f t="shared" si="31"/>
        <v>0</v>
      </c>
      <c r="AH387" s="113">
        <f t="shared" si="32"/>
        <v>0</v>
      </c>
      <c r="AI387" s="113">
        <f t="shared" si="33"/>
        <v>0</v>
      </c>
      <c r="AJ387" s="113">
        <f t="shared" si="34"/>
        <v>0</v>
      </c>
      <c r="AK387" s="59" t="e">
        <f>VLOOKUP($H387,Lists!$B$2:$B$133,1,FALSE)</f>
        <v>#N/A</v>
      </c>
    </row>
    <row r="388" spans="1:37" s="35" customFormat="1" ht="14" x14ac:dyDescent="0.25">
      <c r="A388" s="34">
        <v>349</v>
      </c>
      <c r="B388" s="94" t="str">
        <f t="shared" si="35"/>
        <v/>
      </c>
      <c r="C388" s="120"/>
      <c r="D388" s="109"/>
      <c r="E388" s="83"/>
      <c r="F388" s="86"/>
      <c r="G388" s="86"/>
      <c r="H388" s="83"/>
      <c r="I388" s="84"/>
      <c r="J388" s="86"/>
      <c r="K388" s="85"/>
      <c r="L388" s="86"/>
      <c r="M388" s="85"/>
      <c r="N388" s="85"/>
      <c r="O388" s="85"/>
      <c r="P388" s="85"/>
      <c r="Q388" s="85"/>
      <c r="R388" s="86"/>
      <c r="S388" s="85"/>
      <c r="T388" s="102"/>
      <c r="U388" s="102"/>
      <c r="V388" s="102"/>
      <c r="W388" s="86"/>
      <c r="X388" s="134"/>
      <c r="Y388" s="135"/>
      <c r="Z388" s="86"/>
      <c r="AA388" s="87"/>
      <c r="AF388" s="114">
        <f t="shared" si="30"/>
        <v>0</v>
      </c>
      <c r="AG388" s="113">
        <f t="shared" si="31"/>
        <v>0</v>
      </c>
      <c r="AH388" s="113">
        <f t="shared" si="32"/>
        <v>0</v>
      </c>
      <c r="AI388" s="113">
        <f t="shared" si="33"/>
        <v>0</v>
      </c>
      <c r="AJ388" s="113">
        <f t="shared" si="34"/>
        <v>0</v>
      </c>
      <c r="AK388" s="59" t="e">
        <f>VLOOKUP($H388,Lists!$B$2:$B$133,1,FALSE)</f>
        <v>#N/A</v>
      </c>
    </row>
    <row r="389" spans="1:37" s="35" customFormat="1" ht="14" x14ac:dyDescent="0.25">
      <c r="A389" s="34">
        <v>350</v>
      </c>
      <c r="B389" s="94" t="str">
        <f t="shared" si="35"/>
        <v/>
      </c>
      <c r="C389" s="120"/>
      <c r="D389" s="109"/>
      <c r="E389" s="83"/>
      <c r="F389" s="86"/>
      <c r="G389" s="86"/>
      <c r="H389" s="83"/>
      <c r="I389" s="84"/>
      <c r="J389" s="86"/>
      <c r="K389" s="85"/>
      <c r="L389" s="86"/>
      <c r="M389" s="85"/>
      <c r="N389" s="85"/>
      <c r="O389" s="85"/>
      <c r="P389" s="85"/>
      <c r="Q389" s="85"/>
      <c r="R389" s="86"/>
      <c r="S389" s="85"/>
      <c r="T389" s="102"/>
      <c r="U389" s="102"/>
      <c r="V389" s="102"/>
      <c r="W389" s="86"/>
      <c r="X389" s="134"/>
      <c r="Y389" s="135"/>
      <c r="Z389" s="86"/>
      <c r="AA389" s="87"/>
      <c r="AF389" s="114">
        <f t="shared" si="30"/>
        <v>0</v>
      </c>
      <c r="AG389" s="113">
        <f t="shared" si="31"/>
        <v>0</v>
      </c>
      <c r="AH389" s="113">
        <f t="shared" si="32"/>
        <v>0</v>
      </c>
      <c r="AI389" s="113">
        <f t="shared" si="33"/>
        <v>0</v>
      </c>
      <c r="AJ389" s="113">
        <f t="shared" si="34"/>
        <v>0</v>
      </c>
      <c r="AK389" s="59" t="e">
        <f>VLOOKUP($H389,Lists!$B$2:$B$133,1,FALSE)</f>
        <v>#N/A</v>
      </c>
    </row>
    <row r="390" spans="1:37" s="35" customFormat="1" ht="14" x14ac:dyDescent="0.25">
      <c r="A390" s="34">
        <v>351</v>
      </c>
      <c r="B390" s="94" t="str">
        <f t="shared" si="35"/>
        <v/>
      </c>
      <c r="C390" s="120"/>
      <c r="D390" s="109"/>
      <c r="E390" s="83"/>
      <c r="F390" s="86"/>
      <c r="G390" s="86"/>
      <c r="H390" s="83"/>
      <c r="I390" s="84"/>
      <c r="J390" s="86"/>
      <c r="K390" s="85"/>
      <c r="L390" s="86"/>
      <c r="M390" s="85"/>
      <c r="N390" s="85"/>
      <c r="O390" s="85"/>
      <c r="P390" s="85"/>
      <c r="Q390" s="85"/>
      <c r="R390" s="86"/>
      <c r="S390" s="85"/>
      <c r="T390" s="102"/>
      <c r="U390" s="102"/>
      <c r="V390" s="102"/>
      <c r="W390" s="86"/>
      <c r="X390" s="134"/>
      <c r="Y390" s="135"/>
      <c r="Z390" s="86"/>
      <c r="AA390" s="87"/>
      <c r="AF390" s="114">
        <f t="shared" si="30"/>
        <v>0</v>
      </c>
      <c r="AG390" s="113">
        <f t="shared" si="31"/>
        <v>0</v>
      </c>
      <c r="AH390" s="113">
        <f t="shared" si="32"/>
        <v>0</v>
      </c>
      <c r="AI390" s="113">
        <f t="shared" si="33"/>
        <v>0</v>
      </c>
      <c r="AJ390" s="113">
        <f t="shared" si="34"/>
        <v>0</v>
      </c>
      <c r="AK390" s="59" t="e">
        <f>VLOOKUP($H390,Lists!$B$2:$B$133,1,FALSE)</f>
        <v>#N/A</v>
      </c>
    </row>
    <row r="391" spans="1:37" s="35" customFormat="1" ht="14" x14ac:dyDescent="0.25">
      <c r="A391" s="34">
        <v>352</v>
      </c>
      <c r="B391" s="94" t="str">
        <f t="shared" si="35"/>
        <v/>
      </c>
      <c r="C391" s="120"/>
      <c r="D391" s="109"/>
      <c r="E391" s="83"/>
      <c r="F391" s="86"/>
      <c r="G391" s="86"/>
      <c r="H391" s="83"/>
      <c r="I391" s="84"/>
      <c r="J391" s="86"/>
      <c r="K391" s="85"/>
      <c r="L391" s="86"/>
      <c r="M391" s="85"/>
      <c r="N391" s="85"/>
      <c r="O391" s="85"/>
      <c r="P391" s="85"/>
      <c r="Q391" s="85"/>
      <c r="R391" s="86"/>
      <c r="S391" s="85"/>
      <c r="T391" s="102"/>
      <c r="U391" s="102"/>
      <c r="V391" s="102"/>
      <c r="W391" s="86"/>
      <c r="X391" s="134"/>
      <c r="Y391" s="135"/>
      <c r="Z391" s="86"/>
      <c r="AA391" s="87"/>
      <c r="AF391" s="114">
        <f t="shared" si="30"/>
        <v>0</v>
      </c>
      <c r="AG391" s="113">
        <f t="shared" si="31"/>
        <v>0</v>
      </c>
      <c r="AH391" s="113">
        <f t="shared" si="32"/>
        <v>0</v>
      </c>
      <c r="AI391" s="113">
        <f t="shared" si="33"/>
        <v>0</v>
      </c>
      <c r="AJ391" s="113">
        <f t="shared" si="34"/>
        <v>0</v>
      </c>
      <c r="AK391" s="59" t="e">
        <f>VLOOKUP($H391,Lists!$B$2:$B$133,1,FALSE)</f>
        <v>#N/A</v>
      </c>
    </row>
    <row r="392" spans="1:37" s="35" customFormat="1" ht="14" x14ac:dyDescent="0.25">
      <c r="A392" s="34">
        <v>353</v>
      </c>
      <c r="B392" s="94" t="str">
        <f t="shared" si="35"/>
        <v/>
      </c>
      <c r="C392" s="120"/>
      <c r="D392" s="109"/>
      <c r="E392" s="83"/>
      <c r="F392" s="86"/>
      <c r="G392" s="86"/>
      <c r="H392" s="83"/>
      <c r="I392" s="84"/>
      <c r="J392" s="86"/>
      <c r="K392" s="85"/>
      <c r="L392" s="86"/>
      <c r="M392" s="85"/>
      <c r="N392" s="85"/>
      <c r="O392" s="85"/>
      <c r="P392" s="85"/>
      <c r="Q392" s="85"/>
      <c r="R392" s="86"/>
      <c r="S392" s="85"/>
      <c r="T392" s="102"/>
      <c r="U392" s="102"/>
      <c r="V392" s="102"/>
      <c r="W392" s="86"/>
      <c r="X392" s="134"/>
      <c r="Y392" s="135"/>
      <c r="Z392" s="86"/>
      <c r="AA392" s="87"/>
      <c r="AF392" s="114">
        <f t="shared" si="30"/>
        <v>0</v>
      </c>
      <c r="AG392" s="113">
        <f t="shared" si="31"/>
        <v>0</v>
      </c>
      <c r="AH392" s="113">
        <f t="shared" si="32"/>
        <v>0</v>
      </c>
      <c r="AI392" s="113">
        <f t="shared" si="33"/>
        <v>0</v>
      </c>
      <c r="AJ392" s="113">
        <f t="shared" si="34"/>
        <v>0</v>
      </c>
      <c r="AK392" s="59" t="e">
        <f>VLOOKUP($H392,Lists!$B$2:$B$133,1,FALSE)</f>
        <v>#N/A</v>
      </c>
    </row>
    <row r="393" spans="1:37" s="35" customFormat="1" ht="14" x14ac:dyDescent="0.25">
      <c r="A393" s="34">
        <v>354</v>
      </c>
      <c r="B393" s="94" t="str">
        <f t="shared" si="35"/>
        <v/>
      </c>
      <c r="C393" s="120"/>
      <c r="D393" s="109"/>
      <c r="E393" s="83"/>
      <c r="F393" s="86"/>
      <c r="G393" s="86"/>
      <c r="H393" s="83"/>
      <c r="I393" s="84"/>
      <c r="J393" s="86"/>
      <c r="K393" s="85"/>
      <c r="L393" s="86"/>
      <c r="M393" s="85"/>
      <c r="N393" s="85"/>
      <c r="O393" s="85"/>
      <c r="P393" s="85"/>
      <c r="Q393" s="85"/>
      <c r="R393" s="86"/>
      <c r="S393" s="85"/>
      <c r="T393" s="102"/>
      <c r="U393" s="102"/>
      <c r="V393" s="102"/>
      <c r="W393" s="86"/>
      <c r="X393" s="134"/>
      <c r="Y393" s="135"/>
      <c r="Z393" s="86"/>
      <c r="AA393" s="87"/>
      <c r="AF393" s="114">
        <f t="shared" si="30"/>
        <v>0</v>
      </c>
      <c r="AG393" s="113">
        <f t="shared" si="31"/>
        <v>0</v>
      </c>
      <c r="AH393" s="113">
        <f t="shared" si="32"/>
        <v>0</v>
      </c>
      <c r="AI393" s="113">
        <f t="shared" si="33"/>
        <v>0</v>
      </c>
      <c r="AJ393" s="113">
        <f t="shared" si="34"/>
        <v>0</v>
      </c>
      <c r="AK393" s="59" t="e">
        <f>VLOOKUP($H393,Lists!$B$2:$B$133,1,FALSE)</f>
        <v>#N/A</v>
      </c>
    </row>
    <row r="394" spans="1:37" s="35" customFormat="1" ht="14" x14ac:dyDescent="0.25">
      <c r="A394" s="34">
        <v>355</v>
      </c>
      <c r="B394" s="94" t="str">
        <f t="shared" si="35"/>
        <v/>
      </c>
      <c r="C394" s="120"/>
      <c r="D394" s="109"/>
      <c r="E394" s="83"/>
      <c r="F394" s="86"/>
      <c r="G394" s="86"/>
      <c r="H394" s="83"/>
      <c r="I394" s="84"/>
      <c r="J394" s="86"/>
      <c r="K394" s="85"/>
      <c r="L394" s="86"/>
      <c r="M394" s="85"/>
      <c r="N394" s="85"/>
      <c r="O394" s="85"/>
      <c r="P394" s="85"/>
      <c r="Q394" s="85"/>
      <c r="R394" s="86"/>
      <c r="S394" s="85"/>
      <c r="T394" s="102"/>
      <c r="U394" s="102"/>
      <c r="V394" s="102"/>
      <c r="W394" s="86"/>
      <c r="X394" s="134"/>
      <c r="Y394" s="135"/>
      <c r="Z394" s="86"/>
      <c r="AA394" s="87"/>
      <c r="AF394" s="114">
        <f t="shared" si="30"/>
        <v>0</v>
      </c>
      <c r="AG394" s="113">
        <f t="shared" si="31"/>
        <v>0</v>
      </c>
      <c r="AH394" s="113">
        <f t="shared" si="32"/>
        <v>0</v>
      </c>
      <c r="AI394" s="113">
        <f t="shared" si="33"/>
        <v>0</v>
      </c>
      <c r="AJ394" s="113">
        <f t="shared" si="34"/>
        <v>0</v>
      </c>
      <c r="AK394" s="59" t="e">
        <f>VLOOKUP($H394,Lists!$B$2:$B$133,1,FALSE)</f>
        <v>#N/A</v>
      </c>
    </row>
    <row r="395" spans="1:37" s="35" customFormat="1" ht="14" x14ac:dyDescent="0.25">
      <c r="A395" s="34">
        <v>356</v>
      </c>
      <c r="B395" s="94" t="str">
        <f t="shared" si="35"/>
        <v/>
      </c>
      <c r="C395" s="120"/>
      <c r="D395" s="109"/>
      <c r="E395" s="83"/>
      <c r="F395" s="86"/>
      <c r="G395" s="86"/>
      <c r="H395" s="83"/>
      <c r="I395" s="84"/>
      <c r="J395" s="86"/>
      <c r="K395" s="85"/>
      <c r="L395" s="86"/>
      <c r="M395" s="85"/>
      <c r="N395" s="85"/>
      <c r="O395" s="85"/>
      <c r="P395" s="85"/>
      <c r="Q395" s="85"/>
      <c r="R395" s="86"/>
      <c r="S395" s="85"/>
      <c r="T395" s="102"/>
      <c r="U395" s="102"/>
      <c r="V395" s="102"/>
      <c r="W395" s="86"/>
      <c r="X395" s="134"/>
      <c r="Y395" s="135"/>
      <c r="Z395" s="86"/>
      <c r="AA395" s="87"/>
      <c r="AF395" s="114">
        <f t="shared" si="30"/>
        <v>0</v>
      </c>
      <c r="AG395" s="113">
        <f t="shared" si="31"/>
        <v>0</v>
      </c>
      <c r="AH395" s="113">
        <f t="shared" si="32"/>
        <v>0</v>
      </c>
      <c r="AI395" s="113">
        <f t="shared" si="33"/>
        <v>0</v>
      </c>
      <c r="AJ395" s="113">
        <f t="shared" si="34"/>
        <v>0</v>
      </c>
      <c r="AK395" s="59" t="e">
        <f>VLOOKUP($H395,Lists!$B$2:$B$133,1,FALSE)</f>
        <v>#N/A</v>
      </c>
    </row>
    <row r="396" spans="1:37" s="35" customFormat="1" ht="14" x14ac:dyDescent="0.25">
      <c r="A396" s="34">
        <v>357</v>
      </c>
      <c r="B396" s="94" t="str">
        <f t="shared" si="35"/>
        <v/>
      </c>
      <c r="C396" s="120"/>
      <c r="D396" s="109"/>
      <c r="E396" s="83"/>
      <c r="F396" s="86"/>
      <c r="G396" s="86"/>
      <c r="H396" s="83"/>
      <c r="I396" s="84"/>
      <c r="J396" s="86"/>
      <c r="K396" s="85"/>
      <c r="L396" s="86"/>
      <c r="M396" s="85"/>
      <c r="N396" s="85"/>
      <c r="O396" s="85"/>
      <c r="P396" s="85"/>
      <c r="Q396" s="85"/>
      <c r="R396" s="86"/>
      <c r="S396" s="85"/>
      <c r="T396" s="102"/>
      <c r="U396" s="102"/>
      <c r="V396" s="102"/>
      <c r="W396" s="86"/>
      <c r="X396" s="134"/>
      <c r="Y396" s="135"/>
      <c r="Z396" s="86"/>
      <c r="AA396" s="87"/>
      <c r="AF396" s="114">
        <f t="shared" si="30"/>
        <v>0</v>
      </c>
      <c r="AG396" s="113">
        <f t="shared" si="31"/>
        <v>0</v>
      </c>
      <c r="AH396" s="113">
        <f t="shared" si="32"/>
        <v>0</v>
      </c>
      <c r="AI396" s="113">
        <f t="shared" si="33"/>
        <v>0</v>
      </c>
      <c r="AJ396" s="113">
        <f t="shared" si="34"/>
        <v>0</v>
      </c>
      <c r="AK396" s="59" t="e">
        <f>VLOOKUP($H396,Lists!$B$2:$B$133,1,FALSE)</f>
        <v>#N/A</v>
      </c>
    </row>
    <row r="397" spans="1:37" s="35" customFormat="1" ht="14" x14ac:dyDescent="0.25">
      <c r="A397" s="34">
        <v>358</v>
      </c>
      <c r="B397" s="94" t="str">
        <f t="shared" si="35"/>
        <v/>
      </c>
      <c r="C397" s="120"/>
      <c r="D397" s="109"/>
      <c r="E397" s="83"/>
      <c r="F397" s="86"/>
      <c r="G397" s="86"/>
      <c r="H397" s="83"/>
      <c r="I397" s="84"/>
      <c r="J397" s="86"/>
      <c r="K397" s="85"/>
      <c r="L397" s="86"/>
      <c r="M397" s="85"/>
      <c r="N397" s="85"/>
      <c r="O397" s="85"/>
      <c r="P397" s="85"/>
      <c r="Q397" s="85"/>
      <c r="R397" s="86"/>
      <c r="S397" s="85"/>
      <c r="T397" s="102"/>
      <c r="U397" s="102"/>
      <c r="V397" s="102"/>
      <c r="W397" s="86"/>
      <c r="X397" s="134"/>
      <c r="Y397" s="135"/>
      <c r="Z397" s="86"/>
      <c r="AA397" s="87"/>
      <c r="AF397" s="114">
        <f t="shared" si="30"/>
        <v>0</v>
      </c>
      <c r="AG397" s="113">
        <f t="shared" si="31"/>
        <v>0</v>
      </c>
      <c r="AH397" s="113">
        <f t="shared" si="32"/>
        <v>0</v>
      </c>
      <c r="AI397" s="113">
        <f t="shared" si="33"/>
        <v>0</v>
      </c>
      <c r="AJ397" s="113">
        <f t="shared" si="34"/>
        <v>0</v>
      </c>
      <c r="AK397" s="59" t="e">
        <f>VLOOKUP($H397,Lists!$B$2:$B$133,1,FALSE)</f>
        <v>#N/A</v>
      </c>
    </row>
    <row r="398" spans="1:37" s="35" customFormat="1" ht="14" x14ac:dyDescent="0.25">
      <c r="A398" s="34">
        <v>359</v>
      </c>
      <c r="B398" s="94" t="str">
        <f t="shared" si="35"/>
        <v/>
      </c>
      <c r="C398" s="120"/>
      <c r="D398" s="109"/>
      <c r="E398" s="83"/>
      <c r="F398" s="86"/>
      <c r="G398" s="86"/>
      <c r="H398" s="83"/>
      <c r="I398" s="84"/>
      <c r="J398" s="86"/>
      <c r="K398" s="85"/>
      <c r="L398" s="86"/>
      <c r="M398" s="85"/>
      <c r="N398" s="85"/>
      <c r="O398" s="85"/>
      <c r="P398" s="85"/>
      <c r="Q398" s="85"/>
      <c r="R398" s="86"/>
      <c r="S398" s="85"/>
      <c r="T398" s="102"/>
      <c r="U398" s="102"/>
      <c r="V398" s="102"/>
      <c r="W398" s="86"/>
      <c r="X398" s="134"/>
      <c r="Y398" s="135"/>
      <c r="Z398" s="86"/>
      <c r="AA398" s="87"/>
      <c r="AF398" s="114">
        <f t="shared" si="30"/>
        <v>0</v>
      </c>
      <c r="AG398" s="113">
        <f t="shared" si="31"/>
        <v>0</v>
      </c>
      <c r="AH398" s="113">
        <f t="shared" si="32"/>
        <v>0</v>
      </c>
      <c r="AI398" s="113">
        <f t="shared" si="33"/>
        <v>0</v>
      </c>
      <c r="AJ398" s="113">
        <f t="shared" si="34"/>
        <v>0</v>
      </c>
      <c r="AK398" s="59" t="e">
        <f>VLOOKUP($H398,Lists!$B$2:$B$133,1,FALSE)</f>
        <v>#N/A</v>
      </c>
    </row>
    <row r="399" spans="1:37" s="35" customFormat="1" ht="14" x14ac:dyDescent="0.25">
      <c r="A399" s="34">
        <v>360</v>
      </c>
      <c r="B399" s="94" t="str">
        <f t="shared" si="35"/>
        <v/>
      </c>
      <c r="C399" s="120"/>
      <c r="D399" s="109"/>
      <c r="E399" s="83"/>
      <c r="F399" s="86"/>
      <c r="G399" s="86"/>
      <c r="H399" s="83"/>
      <c r="I399" s="84"/>
      <c r="J399" s="86"/>
      <c r="K399" s="85"/>
      <c r="L399" s="86"/>
      <c r="M399" s="85"/>
      <c r="N399" s="85"/>
      <c r="O399" s="85"/>
      <c r="P399" s="85"/>
      <c r="Q399" s="85"/>
      <c r="R399" s="86"/>
      <c r="S399" s="85"/>
      <c r="T399" s="102"/>
      <c r="U399" s="102"/>
      <c r="V399" s="102"/>
      <c r="W399" s="86"/>
      <c r="X399" s="134"/>
      <c r="Y399" s="135"/>
      <c r="Z399" s="86"/>
      <c r="AA399" s="87"/>
      <c r="AF399" s="114">
        <f t="shared" si="30"/>
        <v>0</v>
      </c>
      <c r="AG399" s="113">
        <f t="shared" si="31"/>
        <v>0</v>
      </c>
      <c r="AH399" s="113">
        <f t="shared" si="32"/>
        <v>0</v>
      </c>
      <c r="AI399" s="113">
        <f t="shared" si="33"/>
        <v>0</v>
      </c>
      <c r="AJ399" s="113">
        <f t="shared" si="34"/>
        <v>0</v>
      </c>
      <c r="AK399" s="59" t="e">
        <f>VLOOKUP($H399,Lists!$B$2:$B$133,1,FALSE)</f>
        <v>#N/A</v>
      </c>
    </row>
    <row r="400" spans="1:37" s="35" customFormat="1" ht="14" x14ac:dyDescent="0.25">
      <c r="A400" s="34">
        <v>361</v>
      </c>
      <c r="B400" s="94" t="str">
        <f t="shared" si="35"/>
        <v/>
      </c>
      <c r="C400" s="120"/>
      <c r="D400" s="109"/>
      <c r="E400" s="83"/>
      <c r="F400" s="86"/>
      <c r="G400" s="86"/>
      <c r="H400" s="83"/>
      <c r="I400" s="84"/>
      <c r="J400" s="86"/>
      <c r="K400" s="85"/>
      <c r="L400" s="86"/>
      <c r="M400" s="85"/>
      <c r="N400" s="85"/>
      <c r="O400" s="85"/>
      <c r="P400" s="85"/>
      <c r="Q400" s="85"/>
      <c r="R400" s="86"/>
      <c r="S400" s="85"/>
      <c r="T400" s="102"/>
      <c r="U400" s="102"/>
      <c r="V400" s="102"/>
      <c r="W400" s="86"/>
      <c r="X400" s="134"/>
      <c r="Y400" s="135"/>
      <c r="Z400" s="86"/>
      <c r="AA400" s="87"/>
      <c r="AF400" s="114">
        <f t="shared" si="30"/>
        <v>0</v>
      </c>
      <c r="AG400" s="113">
        <f t="shared" si="31"/>
        <v>0</v>
      </c>
      <c r="AH400" s="113">
        <f t="shared" si="32"/>
        <v>0</v>
      </c>
      <c r="AI400" s="113">
        <f t="shared" si="33"/>
        <v>0</v>
      </c>
      <c r="AJ400" s="113">
        <f t="shared" si="34"/>
        <v>0</v>
      </c>
      <c r="AK400" s="59" t="e">
        <f>VLOOKUP($H400,Lists!$B$2:$B$133,1,FALSE)</f>
        <v>#N/A</v>
      </c>
    </row>
    <row r="401" spans="1:37" s="35" customFormat="1" ht="14" x14ac:dyDescent="0.25">
      <c r="A401" s="34">
        <v>362</v>
      </c>
      <c r="B401" s="94" t="str">
        <f t="shared" si="35"/>
        <v/>
      </c>
      <c r="C401" s="120"/>
      <c r="D401" s="109"/>
      <c r="E401" s="83"/>
      <c r="F401" s="86"/>
      <c r="G401" s="86"/>
      <c r="H401" s="83"/>
      <c r="I401" s="84"/>
      <c r="J401" s="86"/>
      <c r="K401" s="85"/>
      <c r="L401" s="86"/>
      <c r="M401" s="85"/>
      <c r="N401" s="85"/>
      <c r="O401" s="85"/>
      <c r="P401" s="85"/>
      <c r="Q401" s="85"/>
      <c r="R401" s="86"/>
      <c r="S401" s="85"/>
      <c r="T401" s="102"/>
      <c r="U401" s="102"/>
      <c r="V401" s="102"/>
      <c r="W401" s="86"/>
      <c r="X401" s="134"/>
      <c r="Y401" s="135"/>
      <c r="Z401" s="86"/>
      <c r="AA401" s="87"/>
      <c r="AF401" s="114">
        <f t="shared" si="30"/>
        <v>0</v>
      </c>
      <c r="AG401" s="113">
        <f t="shared" si="31"/>
        <v>0</v>
      </c>
      <c r="AH401" s="113">
        <f t="shared" si="32"/>
        <v>0</v>
      </c>
      <c r="AI401" s="113">
        <f t="shared" si="33"/>
        <v>0</v>
      </c>
      <c r="AJ401" s="113">
        <f t="shared" si="34"/>
        <v>0</v>
      </c>
      <c r="AK401" s="59" t="e">
        <f>VLOOKUP($H401,Lists!$B$2:$B$133,1,FALSE)</f>
        <v>#N/A</v>
      </c>
    </row>
    <row r="402" spans="1:37" s="35" customFormat="1" ht="14" x14ac:dyDescent="0.25">
      <c r="A402" s="34">
        <v>363</v>
      </c>
      <c r="B402" s="94" t="str">
        <f t="shared" si="35"/>
        <v/>
      </c>
      <c r="C402" s="120"/>
      <c r="D402" s="109"/>
      <c r="E402" s="83"/>
      <c r="F402" s="86"/>
      <c r="G402" s="86"/>
      <c r="H402" s="83"/>
      <c r="I402" s="84"/>
      <c r="J402" s="86"/>
      <c r="K402" s="85"/>
      <c r="L402" s="86"/>
      <c r="M402" s="85"/>
      <c r="N402" s="85"/>
      <c r="O402" s="85"/>
      <c r="P402" s="85"/>
      <c r="Q402" s="85"/>
      <c r="R402" s="86"/>
      <c r="S402" s="85"/>
      <c r="T402" s="102"/>
      <c r="U402" s="102"/>
      <c r="V402" s="102"/>
      <c r="W402" s="86"/>
      <c r="X402" s="134"/>
      <c r="Y402" s="135"/>
      <c r="Z402" s="86"/>
      <c r="AA402" s="87"/>
      <c r="AF402" s="114">
        <f t="shared" si="30"/>
        <v>0</v>
      </c>
      <c r="AG402" s="113">
        <f t="shared" si="31"/>
        <v>0</v>
      </c>
      <c r="AH402" s="113">
        <f t="shared" si="32"/>
        <v>0</v>
      </c>
      <c r="AI402" s="113">
        <f t="shared" si="33"/>
        <v>0</v>
      </c>
      <c r="AJ402" s="113">
        <f t="shared" si="34"/>
        <v>0</v>
      </c>
      <c r="AK402" s="59" t="e">
        <f>VLOOKUP($H402,Lists!$B$2:$B$133,1,FALSE)</f>
        <v>#N/A</v>
      </c>
    </row>
    <row r="403" spans="1:37" s="35" customFormat="1" ht="14" x14ac:dyDescent="0.25">
      <c r="A403" s="34">
        <v>364</v>
      </c>
      <c r="B403" s="94" t="str">
        <f t="shared" si="35"/>
        <v/>
      </c>
      <c r="C403" s="120"/>
      <c r="D403" s="109"/>
      <c r="E403" s="83"/>
      <c r="F403" s="86"/>
      <c r="G403" s="86"/>
      <c r="H403" s="83"/>
      <c r="I403" s="84"/>
      <c r="J403" s="86"/>
      <c r="K403" s="85"/>
      <c r="L403" s="86"/>
      <c r="M403" s="85"/>
      <c r="N403" s="85"/>
      <c r="O403" s="85"/>
      <c r="P403" s="85"/>
      <c r="Q403" s="85"/>
      <c r="R403" s="86"/>
      <c r="S403" s="85"/>
      <c r="T403" s="102"/>
      <c r="U403" s="102"/>
      <c r="V403" s="102"/>
      <c r="W403" s="86"/>
      <c r="X403" s="134"/>
      <c r="Y403" s="135"/>
      <c r="Z403" s="86"/>
      <c r="AA403" s="87"/>
      <c r="AF403" s="114">
        <f t="shared" si="30"/>
        <v>0</v>
      </c>
      <c r="AG403" s="113">
        <f t="shared" si="31"/>
        <v>0</v>
      </c>
      <c r="AH403" s="113">
        <f t="shared" si="32"/>
        <v>0</v>
      </c>
      <c r="AI403" s="113">
        <f t="shared" si="33"/>
        <v>0</v>
      </c>
      <c r="AJ403" s="113">
        <f t="shared" si="34"/>
        <v>0</v>
      </c>
      <c r="AK403" s="59" t="e">
        <f>VLOOKUP($H403,Lists!$B$2:$B$133,1,FALSE)</f>
        <v>#N/A</v>
      </c>
    </row>
    <row r="404" spans="1:37" s="35" customFormat="1" ht="14" x14ac:dyDescent="0.25">
      <c r="A404" s="34">
        <v>365</v>
      </c>
      <c r="B404" s="94" t="str">
        <f t="shared" si="35"/>
        <v/>
      </c>
      <c r="C404" s="120"/>
      <c r="D404" s="109"/>
      <c r="E404" s="83"/>
      <c r="F404" s="86"/>
      <c r="G404" s="86"/>
      <c r="H404" s="83"/>
      <c r="I404" s="84"/>
      <c r="J404" s="86"/>
      <c r="K404" s="85"/>
      <c r="L404" s="86"/>
      <c r="M404" s="85"/>
      <c r="N404" s="85"/>
      <c r="O404" s="85"/>
      <c r="P404" s="85"/>
      <c r="Q404" s="85"/>
      <c r="R404" s="86"/>
      <c r="S404" s="85"/>
      <c r="T404" s="102"/>
      <c r="U404" s="102"/>
      <c r="V404" s="102"/>
      <c r="W404" s="86"/>
      <c r="X404" s="134"/>
      <c r="Y404" s="135"/>
      <c r="Z404" s="86"/>
      <c r="AA404" s="87"/>
      <c r="AF404" s="114">
        <f t="shared" si="30"/>
        <v>0</v>
      </c>
      <c r="AG404" s="113">
        <f t="shared" si="31"/>
        <v>0</v>
      </c>
      <c r="AH404" s="113">
        <f t="shared" si="32"/>
        <v>0</v>
      </c>
      <c r="AI404" s="113">
        <f t="shared" si="33"/>
        <v>0</v>
      </c>
      <c r="AJ404" s="113">
        <f t="shared" si="34"/>
        <v>0</v>
      </c>
      <c r="AK404" s="59" t="e">
        <f>VLOOKUP($H404,Lists!$B$2:$B$133,1,FALSE)</f>
        <v>#N/A</v>
      </c>
    </row>
    <row r="405" spans="1:37" s="35" customFormat="1" ht="14" x14ac:dyDescent="0.25">
      <c r="A405" s="34">
        <v>366</v>
      </c>
      <c r="B405" s="94" t="str">
        <f t="shared" si="35"/>
        <v/>
      </c>
      <c r="C405" s="120"/>
      <c r="D405" s="109"/>
      <c r="E405" s="83"/>
      <c r="F405" s="86"/>
      <c r="G405" s="86"/>
      <c r="H405" s="83"/>
      <c r="I405" s="84"/>
      <c r="J405" s="86"/>
      <c r="K405" s="85"/>
      <c r="L405" s="86"/>
      <c r="M405" s="85"/>
      <c r="N405" s="85"/>
      <c r="O405" s="85"/>
      <c r="P405" s="85"/>
      <c r="Q405" s="85"/>
      <c r="R405" s="86"/>
      <c r="S405" s="85"/>
      <c r="T405" s="102"/>
      <c r="U405" s="102"/>
      <c r="V405" s="102"/>
      <c r="W405" s="86"/>
      <c r="X405" s="134"/>
      <c r="Y405" s="135"/>
      <c r="Z405" s="86"/>
      <c r="AA405" s="87"/>
      <c r="AF405" s="114">
        <f t="shared" si="30"/>
        <v>0</v>
      </c>
      <c r="AG405" s="113">
        <f t="shared" si="31"/>
        <v>0</v>
      </c>
      <c r="AH405" s="113">
        <f t="shared" si="32"/>
        <v>0</v>
      </c>
      <c r="AI405" s="113">
        <f t="shared" si="33"/>
        <v>0</v>
      </c>
      <c r="AJ405" s="113">
        <f t="shared" si="34"/>
        <v>0</v>
      </c>
      <c r="AK405" s="59" t="e">
        <f>VLOOKUP($H405,Lists!$B$2:$B$133,1,FALSE)</f>
        <v>#N/A</v>
      </c>
    </row>
    <row r="406" spans="1:37" s="35" customFormat="1" ht="14" x14ac:dyDescent="0.25">
      <c r="A406" s="34">
        <v>367</v>
      </c>
      <c r="B406" s="94" t="str">
        <f t="shared" si="35"/>
        <v/>
      </c>
      <c r="C406" s="120"/>
      <c r="D406" s="109"/>
      <c r="E406" s="83"/>
      <c r="F406" s="86"/>
      <c r="G406" s="86"/>
      <c r="H406" s="83"/>
      <c r="I406" s="84"/>
      <c r="J406" s="86"/>
      <c r="K406" s="85"/>
      <c r="L406" s="86"/>
      <c r="M406" s="85"/>
      <c r="N406" s="85"/>
      <c r="O406" s="85"/>
      <c r="P406" s="85"/>
      <c r="Q406" s="85"/>
      <c r="R406" s="86"/>
      <c r="S406" s="85"/>
      <c r="T406" s="102"/>
      <c r="U406" s="102"/>
      <c r="V406" s="102"/>
      <c r="W406" s="86"/>
      <c r="X406" s="134"/>
      <c r="Y406" s="135"/>
      <c r="Z406" s="86"/>
      <c r="AA406" s="87"/>
      <c r="AF406" s="114">
        <f t="shared" si="30"/>
        <v>0</v>
      </c>
      <c r="AG406" s="113">
        <f t="shared" si="31"/>
        <v>0</v>
      </c>
      <c r="AH406" s="113">
        <f t="shared" si="32"/>
        <v>0</v>
      </c>
      <c r="AI406" s="113">
        <f t="shared" si="33"/>
        <v>0</v>
      </c>
      <c r="AJ406" s="113">
        <f t="shared" si="34"/>
        <v>0</v>
      </c>
      <c r="AK406" s="59" t="e">
        <f>VLOOKUP($H406,Lists!$B$2:$B$133,1,FALSE)</f>
        <v>#N/A</v>
      </c>
    </row>
    <row r="407" spans="1:37" s="35" customFormat="1" ht="14" x14ac:dyDescent="0.25">
      <c r="A407" s="34">
        <v>368</v>
      </c>
      <c r="B407" s="94" t="str">
        <f t="shared" si="35"/>
        <v/>
      </c>
      <c r="C407" s="120"/>
      <c r="D407" s="109"/>
      <c r="E407" s="83"/>
      <c r="F407" s="86"/>
      <c r="G407" s="86"/>
      <c r="H407" s="83"/>
      <c r="I407" s="84"/>
      <c r="J407" s="86"/>
      <c r="K407" s="85"/>
      <c r="L407" s="86"/>
      <c r="M407" s="85"/>
      <c r="N407" s="85"/>
      <c r="O407" s="85"/>
      <c r="P407" s="85"/>
      <c r="Q407" s="85"/>
      <c r="R407" s="86"/>
      <c r="S407" s="85"/>
      <c r="T407" s="102"/>
      <c r="U407" s="102"/>
      <c r="V407" s="102"/>
      <c r="W407" s="86"/>
      <c r="X407" s="134"/>
      <c r="Y407" s="135"/>
      <c r="Z407" s="86"/>
      <c r="AA407" s="87"/>
      <c r="AF407" s="114">
        <f t="shared" si="30"/>
        <v>0</v>
      </c>
      <c r="AG407" s="113">
        <f t="shared" si="31"/>
        <v>0</v>
      </c>
      <c r="AH407" s="113">
        <f t="shared" si="32"/>
        <v>0</v>
      </c>
      <c r="AI407" s="113">
        <f t="shared" si="33"/>
        <v>0</v>
      </c>
      <c r="AJ407" s="113">
        <f t="shared" si="34"/>
        <v>0</v>
      </c>
      <c r="AK407" s="59" t="e">
        <f>VLOOKUP($H407,Lists!$B$2:$B$133,1,FALSE)</f>
        <v>#N/A</v>
      </c>
    </row>
    <row r="408" spans="1:37" s="35" customFormat="1" ht="14" x14ac:dyDescent="0.25">
      <c r="A408" s="34">
        <v>369</v>
      </c>
      <c r="B408" s="94" t="str">
        <f t="shared" si="35"/>
        <v/>
      </c>
      <c r="C408" s="120"/>
      <c r="D408" s="109"/>
      <c r="E408" s="83"/>
      <c r="F408" s="86"/>
      <c r="G408" s="86"/>
      <c r="H408" s="83"/>
      <c r="I408" s="84"/>
      <c r="J408" s="86"/>
      <c r="K408" s="85"/>
      <c r="L408" s="86"/>
      <c r="M408" s="85"/>
      <c r="N408" s="85"/>
      <c r="O408" s="85"/>
      <c r="P408" s="85"/>
      <c r="Q408" s="85"/>
      <c r="R408" s="86"/>
      <c r="S408" s="85"/>
      <c r="T408" s="102"/>
      <c r="U408" s="102"/>
      <c r="V408" s="102"/>
      <c r="W408" s="86"/>
      <c r="X408" s="134"/>
      <c r="Y408" s="135"/>
      <c r="Z408" s="86"/>
      <c r="AA408" s="87"/>
      <c r="AF408" s="114">
        <f t="shared" si="30"/>
        <v>0</v>
      </c>
      <c r="AG408" s="113">
        <f t="shared" si="31"/>
        <v>0</v>
      </c>
      <c r="AH408" s="113">
        <f t="shared" si="32"/>
        <v>0</v>
      </c>
      <c r="AI408" s="113">
        <f t="shared" si="33"/>
        <v>0</v>
      </c>
      <c r="AJ408" s="113">
        <f t="shared" si="34"/>
        <v>0</v>
      </c>
      <c r="AK408" s="59" t="e">
        <f>VLOOKUP($H408,Lists!$B$2:$B$133,1,FALSE)</f>
        <v>#N/A</v>
      </c>
    </row>
    <row r="409" spans="1:37" s="35" customFormat="1" ht="14" x14ac:dyDescent="0.25">
      <c r="A409" s="34">
        <v>370</v>
      </c>
      <c r="B409" s="94" t="str">
        <f t="shared" si="35"/>
        <v/>
      </c>
      <c r="C409" s="120"/>
      <c r="D409" s="109"/>
      <c r="E409" s="83"/>
      <c r="F409" s="86"/>
      <c r="G409" s="86"/>
      <c r="H409" s="83"/>
      <c r="I409" s="84"/>
      <c r="J409" s="86"/>
      <c r="K409" s="85"/>
      <c r="L409" s="86"/>
      <c r="M409" s="85"/>
      <c r="N409" s="85"/>
      <c r="O409" s="85"/>
      <c r="P409" s="85"/>
      <c r="Q409" s="85"/>
      <c r="R409" s="86"/>
      <c r="S409" s="85"/>
      <c r="T409" s="102"/>
      <c r="U409" s="102"/>
      <c r="V409" s="102"/>
      <c r="W409" s="86"/>
      <c r="X409" s="134"/>
      <c r="Y409" s="135"/>
      <c r="Z409" s="86"/>
      <c r="AA409" s="87"/>
      <c r="AF409" s="114">
        <f t="shared" si="30"/>
        <v>0</v>
      </c>
      <c r="AG409" s="113">
        <f t="shared" si="31"/>
        <v>0</v>
      </c>
      <c r="AH409" s="113">
        <f t="shared" si="32"/>
        <v>0</v>
      </c>
      <c r="AI409" s="113">
        <f t="shared" si="33"/>
        <v>0</v>
      </c>
      <c r="AJ409" s="113">
        <f t="shared" si="34"/>
        <v>0</v>
      </c>
      <c r="AK409" s="59" t="e">
        <f>VLOOKUP($H409,Lists!$B$2:$B$133,1,FALSE)</f>
        <v>#N/A</v>
      </c>
    </row>
    <row r="410" spans="1:37" s="35" customFormat="1" ht="14" x14ac:dyDescent="0.25">
      <c r="A410" s="34">
        <v>371</v>
      </c>
      <c r="B410" s="94" t="str">
        <f t="shared" si="35"/>
        <v/>
      </c>
      <c r="C410" s="120"/>
      <c r="D410" s="109"/>
      <c r="E410" s="83"/>
      <c r="F410" s="86"/>
      <c r="G410" s="86"/>
      <c r="H410" s="83"/>
      <c r="I410" s="84"/>
      <c r="J410" s="86"/>
      <c r="K410" s="85"/>
      <c r="L410" s="86"/>
      <c r="M410" s="85"/>
      <c r="N410" s="85"/>
      <c r="O410" s="85"/>
      <c r="P410" s="85"/>
      <c r="Q410" s="85"/>
      <c r="R410" s="86"/>
      <c r="S410" s="85"/>
      <c r="T410" s="102"/>
      <c r="U410" s="102"/>
      <c r="V410" s="102"/>
      <c r="W410" s="86"/>
      <c r="X410" s="134"/>
      <c r="Y410" s="135"/>
      <c r="Z410" s="86"/>
      <c r="AA410" s="87"/>
      <c r="AF410" s="114">
        <f t="shared" si="30"/>
        <v>0</v>
      </c>
      <c r="AG410" s="113">
        <f t="shared" si="31"/>
        <v>0</v>
      </c>
      <c r="AH410" s="113">
        <f t="shared" si="32"/>
        <v>0</v>
      </c>
      <c r="AI410" s="113">
        <f t="shared" si="33"/>
        <v>0</v>
      </c>
      <c r="AJ410" s="113">
        <f t="shared" si="34"/>
        <v>0</v>
      </c>
      <c r="AK410" s="59" t="e">
        <f>VLOOKUP($H410,Lists!$B$2:$B$133,1,FALSE)</f>
        <v>#N/A</v>
      </c>
    </row>
    <row r="411" spans="1:37" s="35" customFormat="1" ht="14" x14ac:dyDescent="0.25">
      <c r="A411" s="34">
        <v>372</v>
      </c>
      <c r="B411" s="94" t="str">
        <f t="shared" si="35"/>
        <v/>
      </c>
      <c r="C411" s="120"/>
      <c r="D411" s="109"/>
      <c r="E411" s="83"/>
      <c r="F411" s="86"/>
      <c r="G411" s="86"/>
      <c r="H411" s="83"/>
      <c r="I411" s="84"/>
      <c r="J411" s="86"/>
      <c r="K411" s="85"/>
      <c r="L411" s="86"/>
      <c r="M411" s="85"/>
      <c r="N411" s="85"/>
      <c r="O411" s="85"/>
      <c r="P411" s="85"/>
      <c r="Q411" s="85"/>
      <c r="R411" s="86"/>
      <c r="S411" s="85"/>
      <c r="T411" s="102"/>
      <c r="U411" s="102"/>
      <c r="V411" s="102"/>
      <c r="W411" s="86"/>
      <c r="X411" s="134"/>
      <c r="Y411" s="135"/>
      <c r="Z411" s="86"/>
      <c r="AA411" s="87"/>
      <c r="AF411" s="114">
        <f t="shared" si="30"/>
        <v>0</v>
      </c>
      <c r="AG411" s="113">
        <f t="shared" si="31"/>
        <v>0</v>
      </c>
      <c r="AH411" s="113">
        <f t="shared" si="32"/>
        <v>0</v>
      </c>
      <c r="AI411" s="113">
        <f t="shared" si="33"/>
        <v>0</v>
      </c>
      <c r="AJ411" s="113">
        <f t="shared" si="34"/>
        <v>0</v>
      </c>
      <c r="AK411" s="59" t="e">
        <f>VLOOKUP($H411,Lists!$B$2:$B$133,1,FALSE)</f>
        <v>#N/A</v>
      </c>
    </row>
    <row r="412" spans="1:37" s="35" customFormat="1" ht="14" x14ac:dyDescent="0.25">
      <c r="A412" s="34">
        <v>373</v>
      </c>
      <c r="B412" s="94" t="str">
        <f t="shared" si="35"/>
        <v/>
      </c>
      <c r="C412" s="120"/>
      <c r="D412" s="109"/>
      <c r="E412" s="83"/>
      <c r="F412" s="86"/>
      <c r="G412" s="86"/>
      <c r="H412" s="83"/>
      <c r="I412" s="84"/>
      <c r="J412" s="86"/>
      <c r="K412" s="85"/>
      <c r="L412" s="86"/>
      <c r="M412" s="85"/>
      <c r="N412" s="85"/>
      <c r="O412" s="85"/>
      <c r="P412" s="85"/>
      <c r="Q412" s="85"/>
      <c r="R412" s="86"/>
      <c r="S412" s="85"/>
      <c r="T412" s="102"/>
      <c r="U412" s="102"/>
      <c r="V412" s="102"/>
      <c r="W412" s="86"/>
      <c r="X412" s="134"/>
      <c r="Y412" s="135"/>
      <c r="Z412" s="86"/>
      <c r="AA412" s="87"/>
      <c r="AF412" s="114">
        <f t="shared" si="30"/>
        <v>0</v>
      </c>
      <c r="AG412" s="113">
        <f t="shared" si="31"/>
        <v>0</v>
      </c>
      <c r="AH412" s="113">
        <f t="shared" si="32"/>
        <v>0</v>
      </c>
      <c r="AI412" s="113">
        <f t="shared" si="33"/>
        <v>0</v>
      </c>
      <c r="AJ412" s="113">
        <f t="shared" si="34"/>
        <v>0</v>
      </c>
      <c r="AK412" s="59" t="e">
        <f>VLOOKUP($H412,Lists!$B$2:$B$133,1,FALSE)</f>
        <v>#N/A</v>
      </c>
    </row>
    <row r="413" spans="1:37" s="35" customFormat="1" ht="14" x14ac:dyDescent="0.25">
      <c r="A413" s="34">
        <v>374</v>
      </c>
      <c r="B413" s="94" t="str">
        <f t="shared" si="35"/>
        <v/>
      </c>
      <c r="C413" s="120"/>
      <c r="D413" s="109"/>
      <c r="E413" s="83"/>
      <c r="F413" s="86"/>
      <c r="G413" s="86"/>
      <c r="H413" s="83"/>
      <c r="I413" s="84"/>
      <c r="J413" s="86"/>
      <c r="K413" s="85"/>
      <c r="L413" s="86"/>
      <c r="M413" s="85"/>
      <c r="N413" s="85"/>
      <c r="O413" s="85"/>
      <c r="P413" s="85"/>
      <c r="Q413" s="85"/>
      <c r="R413" s="86"/>
      <c r="S413" s="85"/>
      <c r="T413" s="102"/>
      <c r="U413" s="102"/>
      <c r="V413" s="102"/>
      <c r="W413" s="86"/>
      <c r="X413" s="134"/>
      <c r="Y413" s="135"/>
      <c r="Z413" s="86"/>
      <c r="AA413" s="87"/>
      <c r="AF413" s="114">
        <f t="shared" si="30"/>
        <v>0</v>
      </c>
      <c r="AG413" s="113">
        <f t="shared" si="31"/>
        <v>0</v>
      </c>
      <c r="AH413" s="113">
        <f t="shared" si="32"/>
        <v>0</v>
      </c>
      <c r="AI413" s="113">
        <f t="shared" si="33"/>
        <v>0</v>
      </c>
      <c r="AJ413" s="113">
        <f t="shared" si="34"/>
        <v>0</v>
      </c>
      <c r="AK413" s="59" t="e">
        <f>VLOOKUP($H413,Lists!$B$2:$B$133,1,FALSE)</f>
        <v>#N/A</v>
      </c>
    </row>
    <row r="414" spans="1:37" s="35" customFormat="1" ht="14" x14ac:dyDescent="0.25">
      <c r="A414" s="34">
        <v>375</v>
      </c>
      <c r="B414" s="94" t="str">
        <f t="shared" si="35"/>
        <v/>
      </c>
      <c r="C414" s="120"/>
      <c r="D414" s="109"/>
      <c r="E414" s="83"/>
      <c r="F414" s="86"/>
      <c r="G414" s="86"/>
      <c r="H414" s="83"/>
      <c r="I414" s="84"/>
      <c r="J414" s="86"/>
      <c r="K414" s="85"/>
      <c r="L414" s="86"/>
      <c r="M414" s="85"/>
      <c r="N414" s="85"/>
      <c r="O414" s="85"/>
      <c r="P414" s="85"/>
      <c r="Q414" s="85"/>
      <c r="R414" s="86"/>
      <c r="S414" s="85"/>
      <c r="T414" s="102"/>
      <c r="U414" s="102"/>
      <c r="V414" s="102"/>
      <c r="W414" s="86"/>
      <c r="X414" s="134"/>
      <c r="Y414" s="135"/>
      <c r="Z414" s="86"/>
      <c r="AA414" s="87"/>
      <c r="AF414" s="114">
        <f t="shared" si="30"/>
        <v>0</v>
      </c>
      <c r="AG414" s="113">
        <f t="shared" si="31"/>
        <v>0</v>
      </c>
      <c r="AH414" s="113">
        <f t="shared" si="32"/>
        <v>0</v>
      </c>
      <c r="AI414" s="113">
        <f t="shared" si="33"/>
        <v>0</v>
      </c>
      <c r="AJ414" s="113">
        <f t="shared" si="34"/>
        <v>0</v>
      </c>
      <c r="AK414" s="59" t="e">
        <f>VLOOKUP($H414,Lists!$B$2:$B$133,1,FALSE)</f>
        <v>#N/A</v>
      </c>
    </row>
    <row r="415" spans="1:37" s="35" customFormat="1" ht="14" x14ac:dyDescent="0.25">
      <c r="A415" s="34">
        <v>376</v>
      </c>
      <c r="B415" s="94" t="str">
        <f t="shared" si="35"/>
        <v/>
      </c>
      <c r="C415" s="120"/>
      <c r="D415" s="109"/>
      <c r="E415" s="83"/>
      <c r="F415" s="86"/>
      <c r="G415" s="86"/>
      <c r="H415" s="83"/>
      <c r="I415" s="84"/>
      <c r="J415" s="86"/>
      <c r="K415" s="85"/>
      <c r="L415" s="86"/>
      <c r="M415" s="85"/>
      <c r="N415" s="85"/>
      <c r="O415" s="85"/>
      <c r="P415" s="85"/>
      <c r="Q415" s="85"/>
      <c r="R415" s="86"/>
      <c r="S415" s="85"/>
      <c r="T415" s="102"/>
      <c r="U415" s="102"/>
      <c r="V415" s="102"/>
      <c r="W415" s="86"/>
      <c r="X415" s="134"/>
      <c r="Y415" s="135"/>
      <c r="Z415" s="86"/>
      <c r="AA415" s="87"/>
      <c r="AF415" s="114">
        <f t="shared" si="30"/>
        <v>0</v>
      </c>
      <c r="AG415" s="113">
        <f t="shared" si="31"/>
        <v>0</v>
      </c>
      <c r="AH415" s="113">
        <f t="shared" si="32"/>
        <v>0</v>
      </c>
      <c r="AI415" s="113">
        <f t="shared" si="33"/>
        <v>0</v>
      </c>
      <c r="AJ415" s="113">
        <f t="shared" si="34"/>
        <v>0</v>
      </c>
      <c r="AK415" s="59" t="e">
        <f>VLOOKUP($H415,Lists!$B$2:$B$133,1,FALSE)</f>
        <v>#N/A</v>
      </c>
    </row>
    <row r="416" spans="1:37" s="35" customFormat="1" ht="14" x14ac:dyDescent="0.25">
      <c r="A416" s="34">
        <v>377</v>
      </c>
      <c r="B416" s="94" t="str">
        <f t="shared" si="35"/>
        <v/>
      </c>
      <c r="C416" s="120"/>
      <c r="D416" s="109"/>
      <c r="E416" s="83"/>
      <c r="F416" s="86"/>
      <c r="G416" s="86"/>
      <c r="H416" s="83"/>
      <c r="I416" s="84"/>
      <c r="J416" s="86"/>
      <c r="K416" s="85"/>
      <c r="L416" s="86"/>
      <c r="M416" s="85"/>
      <c r="N416" s="85"/>
      <c r="O416" s="85"/>
      <c r="P416" s="85"/>
      <c r="Q416" s="85"/>
      <c r="R416" s="86"/>
      <c r="S416" s="85"/>
      <c r="T416" s="102"/>
      <c r="U416" s="102"/>
      <c r="V416" s="102"/>
      <c r="W416" s="86"/>
      <c r="X416" s="134"/>
      <c r="Y416" s="135"/>
      <c r="Z416" s="86"/>
      <c r="AA416" s="87"/>
      <c r="AF416" s="114">
        <f t="shared" si="30"/>
        <v>0</v>
      </c>
      <c r="AG416" s="113">
        <f t="shared" si="31"/>
        <v>0</v>
      </c>
      <c r="AH416" s="113">
        <f t="shared" si="32"/>
        <v>0</v>
      </c>
      <c r="AI416" s="113">
        <f t="shared" si="33"/>
        <v>0</v>
      </c>
      <c r="AJ416" s="113">
        <f t="shared" si="34"/>
        <v>0</v>
      </c>
      <c r="AK416" s="59" t="e">
        <f>VLOOKUP($H416,Lists!$B$2:$B$133,1,FALSE)</f>
        <v>#N/A</v>
      </c>
    </row>
    <row r="417" spans="1:37" s="35" customFormat="1" ht="14" x14ac:dyDescent="0.25">
      <c r="A417" s="34">
        <v>378</v>
      </c>
      <c r="B417" s="94" t="str">
        <f t="shared" si="35"/>
        <v/>
      </c>
      <c r="C417" s="120"/>
      <c r="D417" s="109"/>
      <c r="E417" s="83"/>
      <c r="F417" s="86"/>
      <c r="G417" s="86"/>
      <c r="H417" s="83"/>
      <c r="I417" s="84"/>
      <c r="J417" s="86"/>
      <c r="K417" s="85"/>
      <c r="L417" s="86"/>
      <c r="M417" s="85"/>
      <c r="N417" s="85"/>
      <c r="O417" s="85"/>
      <c r="P417" s="85"/>
      <c r="Q417" s="85"/>
      <c r="R417" s="86"/>
      <c r="S417" s="85"/>
      <c r="T417" s="102"/>
      <c r="U417" s="102"/>
      <c r="V417" s="102"/>
      <c r="W417" s="86"/>
      <c r="X417" s="134"/>
      <c r="Y417" s="135"/>
      <c r="Z417" s="86"/>
      <c r="AA417" s="87"/>
      <c r="AF417" s="114">
        <f t="shared" si="30"/>
        <v>0</v>
      </c>
      <c r="AG417" s="113">
        <f t="shared" si="31"/>
        <v>0</v>
      </c>
      <c r="AH417" s="113">
        <f t="shared" si="32"/>
        <v>0</v>
      </c>
      <c r="AI417" s="113">
        <f t="shared" si="33"/>
        <v>0</v>
      </c>
      <c r="AJ417" s="113">
        <f t="shared" si="34"/>
        <v>0</v>
      </c>
      <c r="AK417" s="59" t="e">
        <f>VLOOKUP($H417,Lists!$B$2:$B$133,1,FALSE)</f>
        <v>#N/A</v>
      </c>
    </row>
    <row r="418" spans="1:37" s="35" customFormat="1" ht="14" x14ac:dyDescent="0.25">
      <c r="A418" s="34">
        <v>379</v>
      </c>
      <c r="B418" s="94" t="str">
        <f t="shared" si="35"/>
        <v/>
      </c>
      <c r="C418" s="120"/>
      <c r="D418" s="109"/>
      <c r="E418" s="83"/>
      <c r="F418" s="86"/>
      <c r="G418" s="86"/>
      <c r="H418" s="83"/>
      <c r="I418" s="84"/>
      <c r="J418" s="86"/>
      <c r="K418" s="85"/>
      <c r="L418" s="86"/>
      <c r="M418" s="85"/>
      <c r="N418" s="85"/>
      <c r="O418" s="85"/>
      <c r="P418" s="85"/>
      <c r="Q418" s="85"/>
      <c r="R418" s="86"/>
      <c r="S418" s="85"/>
      <c r="T418" s="102"/>
      <c r="U418" s="102"/>
      <c r="V418" s="102"/>
      <c r="W418" s="86"/>
      <c r="X418" s="134"/>
      <c r="Y418" s="135"/>
      <c r="Z418" s="86"/>
      <c r="AA418" s="87"/>
      <c r="AF418" s="114">
        <f t="shared" si="30"/>
        <v>0</v>
      </c>
      <c r="AG418" s="113">
        <f t="shared" si="31"/>
        <v>0</v>
      </c>
      <c r="AH418" s="113">
        <f t="shared" si="32"/>
        <v>0</v>
      </c>
      <c r="AI418" s="113">
        <f t="shared" si="33"/>
        <v>0</v>
      </c>
      <c r="AJ418" s="113">
        <f t="shared" si="34"/>
        <v>0</v>
      </c>
      <c r="AK418" s="59" t="e">
        <f>VLOOKUP($H418,Lists!$B$2:$B$133,1,FALSE)</f>
        <v>#N/A</v>
      </c>
    </row>
    <row r="419" spans="1:37" s="35" customFormat="1" ht="14" x14ac:dyDescent="0.25">
      <c r="A419" s="34">
        <v>380</v>
      </c>
      <c r="B419" s="94" t="str">
        <f t="shared" si="35"/>
        <v/>
      </c>
      <c r="C419" s="120"/>
      <c r="D419" s="109"/>
      <c r="E419" s="83"/>
      <c r="F419" s="86"/>
      <c r="G419" s="86"/>
      <c r="H419" s="83"/>
      <c r="I419" s="84"/>
      <c r="J419" s="86"/>
      <c r="K419" s="85"/>
      <c r="L419" s="86"/>
      <c r="M419" s="85"/>
      <c r="N419" s="85"/>
      <c r="O419" s="85"/>
      <c r="P419" s="85"/>
      <c r="Q419" s="85"/>
      <c r="R419" s="86"/>
      <c r="S419" s="85"/>
      <c r="T419" s="102"/>
      <c r="U419" s="102"/>
      <c r="V419" s="102"/>
      <c r="W419" s="86"/>
      <c r="X419" s="134"/>
      <c r="Y419" s="135"/>
      <c r="Z419" s="86"/>
      <c r="AA419" s="87"/>
      <c r="AF419" s="114">
        <f t="shared" si="30"/>
        <v>0</v>
      </c>
      <c r="AG419" s="113">
        <f t="shared" si="31"/>
        <v>0</v>
      </c>
      <c r="AH419" s="113">
        <f t="shared" si="32"/>
        <v>0</v>
      </c>
      <c r="AI419" s="113">
        <f t="shared" si="33"/>
        <v>0</v>
      </c>
      <c r="AJ419" s="113">
        <f t="shared" si="34"/>
        <v>0</v>
      </c>
      <c r="AK419" s="59" t="e">
        <f>VLOOKUP($H419,Lists!$B$2:$B$133,1,FALSE)</f>
        <v>#N/A</v>
      </c>
    </row>
    <row r="420" spans="1:37" s="35" customFormat="1" ht="14" x14ac:dyDescent="0.25">
      <c r="A420" s="34">
        <v>381</v>
      </c>
      <c r="B420" s="94" t="str">
        <f t="shared" si="35"/>
        <v/>
      </c>
      <c r="C420" s="120"/>
      <c r="D420" s="109"/>
      <c r="E420" s="83"/>
      <c r="F420" s="86"/>
      <c r="G420" s="86"/>
      <c r="H420" s="83"/>
      <c r="I420" s="84"/>
      <c r="J420" s="86"/>
      <c r="K420" s="85"/>
      <c r="L420" s="86"/>
      <c r="M420" s="85"/>
      <c r="N420" s="85"/>
      <c r="O420" s="85"/>
      <c r="P420" s="85"/>
      <c r="Q420" s="85"/>
      <c r="R420" s="86"/>
      <c r="S420" s="85"/>
      <c r="T420" s="102"/>
      <c r="U420" s="102"/>
      <c r="V420" s="102"/>
      <c r="W420" s="86"/>
      <c r="X420" s="134"/>
      <c r="Y420" s="135"/>
      <c r="Z420" s="86"/>
      <c r="AA420" s="87"/>
      <c r="AF420" s="114">
        <f t="shared" si="30"/>
        <v>0</v>
      </c>
      <c r="AG420" s="113">
        <f t="shared" si="31"/>
        <v>0</v>
      </c>
      <c r="AH420" s="113">
        <f t="shared" si="32"/>
        <v>0</v>
      </c>
      <c r="AI420" s="113">
        <f t="shared" si="33"/>
        <v>0</v>
      </c>
      <c r="AJ420" s="113">
        <f t="shared" si="34"/>
        <v>0</v>
      </c>
      <c r="AK420" s="59" t="e">
        <f>VLOOKUP($H420,Lists!$B$2:$B$133,1,FALSE)</f>
        <v>#N/A</v>
      </c>
    </row>
    <row r="421" spans="1:37" s="35" customFormat="1" ht="14" x14ac:dyDescent="0.25">
      <c r="A421" s="34">
        <v>382</v>
      </c>
      <c r="B421" s="94" t="str">
        <f t="shared" si="35"/>
        <v/>
      </c>
      <c r="C421" s="120"/>
      <c r="D421" s="109"/>
      <c r="E421" s="83"/>
      <c r="F421" s="86"/>
      <c r="G421" s="86"/>
      <c r="H421" s="83"/>
      <c r="I421" s="84"/>
      <c r="J421" s="86"/>
      <c r="K421" s="85"/>
      <c r="L421" s="86"/>
      <c r="M421" s="85"/>
      <c r="N421" s="85"/>
      <c r="O421" s="85"/>
      <c r="P421" s="85"/>
      <c r="Q421" s="85"/>
      <c r="R421" s="86"/>
      <c r="S421" s="85"/>
      <c r="T421" s="102"/>
      <c r="U421" s="102"/>
      <c r="V421" s="102"/>
      <c r="W421" s="86"/>
      <c r="X421" s="134"/>
      <c r="Y421" s="135"/>
      <c r="Z421" s="86"/>
      <c r="AA421" s="87"/>
      <c r="AF421" s="114">
        <f t="shared" si="30"/>
        <v>0</v>
      </c>
      <c r="AG421" s="113">
        <f t="shared" si="31"/>
        <v>0</v>
      </c>
      <c r="AH421" s="113">
        <f t="shared" si="32"/>
        <v>0</v>
      </c>
      <c r="AI421" s="113">
        <f t="shared" si="33"/>
        <v>0</v>
      </c>
      <c r="AJ421" s="113">
        <f t="shared" si="34"/>
        <v>0</v>
      </c>
      <c r="AK421" s="59" t="e">
        <f>VLOOKUP($H421,Lists!$B$2:$B$133,1,FALSE)</f>
        <v>#N/A</v>
      </c>
    </row>
    <row r="422" spans="1:37" s="35" customFormat="1" ht="14" x14ac:dyDescent="0.25">
      <c r="A422" s="34">
        <v>383</v>
      </c>
      <c r="B422" s="94" t="str">
        <f t="shared" si="35"/>
        <v/>
      </c>
      <c r="C422" s="120"/>
      <c r="D422" s="109"/>
      <c r="E422" s="83"/>
      <c r="F422" s="86"/>
      <c r="G422" s="86"/>
      <c r="H422" s="83"/>
      <c r="I422" s="84"/>
      <c r="J422" s="86"/>
      <c r="K422" s="85"/>
      <c r="L422" s="86"/>
      <c r="M422" s="85"/>
      <c r="N422" s="85"/>
      <c r="O422" s="85"/>
      <c r="P422" s="85"/>
      <c r="Q422" s="85"/>
      <c r="R422" s="86"/>
      <c r="S422" s="85"/>
      <c r="T422" s="102"/>
      <c r="U422" s="102"/>
      <c r="V422" s="102"/>
      <c r="W422" s="86"/>
      <c r="X422" s="134"/>
      <c r="Y422" s="135"/>
      <c r="Z422" s="86"/>
      <c r="AA422" s="87"/>
      <c r="AF422" s="114">
        <f t="shared" si="30"/>
        <v>0</v>
      </c>
      <c r="AG422" s="113">
        <f t="shared" si="31"/>
        <v>0</v>
      </c>
      <c r="AH422" s="113">
        <f t="shared" si="32"/>
        <v>0</v>
      </c>
      <c r="AI422" s="113">
        <f t="shared" si="33"/>
        <v>0</v>
      </c>
      <c r="AJ422" s="113">
        <f t="shared" si="34"/>
        <v>0</v>
      </c>
      <c r="AK422" s="59" t="e">
        <f>VLOOKUP($H422,Lists!$B$2:$B$133,1,FALSE)</f>
        <v>#N/A</v>
      </c>
    </row>
    <row r="423" spans="1:37" s="35" customFormat="1" ht="14" x14ac:dyDescent="0.25">
      <c r="A423" s="34">
        <v>384</v>
      </c>
      <c r="B423" s="94" t="str">
        <f t="shared" si="35"/>
        <v/>
      </c>
      <c r="C423" s="120"/>
      <c r="D423" s="109"/>
      <c r="E423" s="83"/>
      <c r="F423" s="86"/>
      <c r="G423" s="86"/>
      <c r="H423" s="83"/>
      <c r="I423" s="84"/>
      <c r="J423" s="86"/>
      <c r="K423" s="85"/>
      <c r="L423" s="86"/>
      <c r="M423" s="85"/>
      <c r="N423" s="85"/>
      <c r="O423" s="85"/>
      <c r="P423" s="85"/>
      <c r="Q423" s="85"/>
      <c r="R423" s="86"/>
      <c r="S423" s="85"/>
      <c r="T423" s="102"/>
      <c r="U423" s="102"/>
      <c r="V423" s="102"/>
      <c r="W423" s="86"/>
      <c r="X423" s="134"/>
      <c r="Y423" s="135"/>
      <c r="Z423" s="86"/>
      <c r="AA423" s="87"/>
      <c r="AF423" s="114">
        <f t="shared" si="30"/>
        <v>0</v>
      </c>
      <c r="AG423" s="113">
        <f t="shared" si="31"/>
        <v>0</v>
      </c>
      <c r="AH423" s="113">
        <f t="shared" si="32"/>
        <v>0</v>
      </c>
      <c r="AI423" s="113">
        <f t="shared" si="33"/>
        <v>0</v>
      </c>
      <c r="AJ423" s="113">
        <f t="shared" si="34"/>
        <v>0</v>
      </c>
      <c r="AK423" s="59" t="e">
        <f>VLOOKUP($H423,Lists!$B$2:$B$133,1,FALSE)</f>
        <v>#N/A</v>
      </c>
    </row>
    <row r="424" spans="1:37" s="35" customFormat="1" ht="14" x14ac:dyDescent="0.25">
      <c r="A424" s="34">
        <v>385</v>
      </c>
      <c r="B424" s="94" t="str">
        <f t="shared" si="35"/>
        <v/>
      </c>
      <c r="C424" s="120"/>
      <c r="D424" s="109"/>
      <c r="E424" s="83"/>
      <c r="F424" s="86"/>
      <c r="G424" s="86"/>
      <c r="H424" s="83"/>
      <c r="I424" s="84"/>
      <c r="J424" s="86"/>
      <c r="K424" s="85"/>
      <c r="L424" s="86"/>
      <c r="M424" s="85"/>
      <c r="N424" s="85"/>
      <c r="O424" s="85"/>
      <c r="P424" s="85"/>
      <c r="Q424" s="85"/>
      <c r="R424" s="86"/>
      <c r="S424" s="85"/>
      <c r="T424" s="102"/>
      <c r="U424" s="102"/>
      <c r="V424" s="102"/>
      <c r="W424" s="86"/>
      <c r="X424" s="134"/>
      <c r="Y424" s="135"/>
      <c r="Z424" s="86"/>
      <c r="AA424" s="87"/>
      <c r="AF424" s="114">
        <f t="shared" ref="AF424:AF487" si="36">K424*I424</f>
        <v>0</v>
      </c>
      <c r="AG424" s="113">
        <f t="shared" ref="AG424:AG487" si="37">M424*I424</f>
        <v>0</v>
      </c>
      <c r="AH424" s="113">
        <f t="shared" ref="AH424:AH487" si="38">O424*I424</f>
        <v>0</v>
      </c>
      <c r="AI424" s="113">
        <f t="shared" ref="AI424:AI487" si="39">Q424*I424</f>
        <v>0</v>
      </c>
      <c r="AJ424" s="113">
        <f t="shared" ref="AJ424:AJ487" si="40">S424*I424</f>
        <v>0</v>
      </c>
      <c r="AK424" s="59" t="e">
        <f>VLOOKUP($H424,Lists!$B$2:$B$133,1,FALSE)</f>
        <v>#N/A</v>
      </c>
    </row>
    <row r="425" spans="1:37" s="35" customFormat="1" ht="14" x14ac:dyDescent="0.25">
      <c r="A425" s="34">
        <v>386</v>
      </c>
      <c r="B425" s="94" t="str">
        <f t="shared" ref="B425:B488" si="41">IF(C425&gt;0,A425,"")</f>
        <v/>
      </c>
      <c r="C425" s="120"/>
      <c r="D425" s="109"/>
      <c r="E425" s="83"/>
      <c r="F425" s="86"/>
      <c r="G425" s="86"/>
      <c r="H425" s="83"/>
      <c r="I425" s="84"/>
      <c r="J425" s="86"/>
      <c r="K425" s="85"/>
      <c r="L425" s="86"/>
      <c r="M425" s="85"/>
      <c r="N425" s="85"/>
      <c r="O425" s="85"/>
      <c r="P425" s="85"/>
      <c r="Q425" s="85"/>
      <c r="R425" s="86"/>
      <c r="S425" s="85"/>
      <c r="T425" s="102"/>
      <c r="U425" s="102"/>
      <c r="V425" s="102"/>
      <c r="W425" s="86"/>
      <c r="X425" s="134"/>
      <c r="Y425" s="135"/>
      <c r="Z425" s="86"/>
      <c r="AA425" s="87"/>
      <c r="AF425" s="114">
        <f t="shared" si="36"/>
        <v>0</v>
      </c>
      <c r="AG425" s="113">
        <f t="shared" si="37"/>
        <v>0</v>
      </c>
      <c r="AH425" s="113">
        <f t="shared" si="38"/>
        <v>0</v>
      </c>
      <c r="AI425" s="113">
        <f t="shared" si="39"/>
        <v>0</v>
      </c>
      <c r="AJ425" s="113">
        <f t="shared" si="40"/>
        <v>0</v>
      </c>
      <c r="AK425" s="59" t="e">
        <f>VLOOKUP($H425,Lists!$B$2:$B$133,1,FALSE)</f>
        <v>#N/A</v>
      </c>
    </row>
    <row r="426" spans="1:37" s="35" customFormat="1" ht="14" x14ac:dyDescent="0.25">
      <c r="A426" s="34">
        <v>387</v>
      </c>
      <c r="B426" s="94" t="str">
        <f t="shared" si="41"/>
        <v/>
      </c>
      <c r="C426" s="120"/>
      <c r="D426" s="109"/>
      <c r="E426" s="83"/>
      <c r="F426" s="86"/>
      <c r="G426" s="86"/>
      <c r="H426" s="83"/>
      <c r="I426" s="84"/>
      <c r="J426" s="86"/>
      <c r="K426" s="85"/>
      <c r="L426" s="86"/>
      <c r="M426" s="85"/>
      <c r="N426" s="85"/>
      <c r="O426" s="85"/>
      <c r="P426" s="85"/>
      <c r="Q426" s="85"/>
      <c r="R426" s="86"/>
      <c r="S426" s="85"/>
      <c r="T426" s="102"/>
      <c r="U426" s="102"/>
      <c r="V426" s="102"/>
      <c r="W426" s="86"/>
      <c r="X426" s="134"/>
      <c r="Y426" s="135"/>
      <c r="Z426" s="86"/>
      <c r="AA426" s="87"/>
      <c r="AF426" s="114">
        <f t="shared" si="36"/>
        <v>0</v>
      </c>
      <c r="AG426" s="113">
        <f t="shared" si="37"/>
        <v>0</v>
      </c>
      <c r="AH426" s="113">
        <f t="shared" si="38"/>
        <v>0</v>
      </c>
      <c r="AI426" s="113">
        <f t="shared" si="39"/>
        <v>0</v>
      </c>
      <c r="AJ426" s="113">
        <f t="shared" si="40"/>
        <v>0</v>
      </c>
      <c r="AK426" s="59" t="e">
        <f>VLOOKUP($H426,Lists!$B$2:$B$133,1,FALSE)</f>
        <v>#N/A</v>
      </c>
    </row>
    <row r="427" spans="1:37" s="35" customFormat="1" ht="14" x14ac:dyDescent="0.25">
      <c r="A427" s="34">
        <v>388</v>
      </c>
      <c r="B427" s="94" t="str">
        <f t="shared" si="41"/>
        <v/>
      </c>
      <c r="C427" s="120"/>
      <c r="D427" s="109"/>
      <c r="E427" s="83"/>
      <c r="F427" s="86"/>
      <c r="G427" s="86"/>
      <c r="H427" s="83"/>
      <c r="I427" s="84"/>
      <c r="J427" s="86"/>
      <c r="K427" s="85"/>
      <c r="L427" s="86"/>
      <c r="M427" s="85"/>
      <c r="N427" s="85"/>
      <c r="O427" s="85"/>
      <c r="P427" s="85"/>
      <c r="Q427" s="85"/>
      <c r="R427" s="86"/>
      <c r="S427" s="85"/>
      <c r="T427" s="102"/>
      <c r="U427" s="102"/>
      <c r="V427" s="102"/>
      <c r="W427" s="86"/>
      <c r="X427" s="134"/>
      <c r="Y427" s="135"/>
      <c r="Z427" s="86"/>
      <c r="AA427" s="87"/>
      <c r="AF427" s="114">
        <f t="shared" si="36"/>
        <v>0</v>
      </c>
      <c r="AG427" s="113">
        <f t="shared" si="37"/>
        <v>0</v>
      </c>
      <c r="AH427" s="113">
        <f t="shared" si="38"/>
        <v>0</v>
      </c>
      <c r="AI427" s="113">
        <f t="shared" si="39"/>
        <v>0</v>
      </c>
      <c r="AJ427" s="113">
        <f t="shared" si="40"/>
        <v>0</v>
      </c>
      <c r="AK427" s="59" t="e">
        <f>VLOOKUP($H427,Lists!$B$2:$B$133,1,FALSE)</f>
        <v>#N/A</v>
      </c>
    </row>
    <row r="428" spans="1:37" s="35" customFormat="1" ht="14" x14ac:dyDescent="0.25">
      <c r="A428" s="34">
        <v>389</v>
      </c>
      <c r="B428" s="94" t="str">
        <f t="shared" si="41"/>
        <v/>
      </c>
      <c r="C428" s="120"/>
      <c r="D428" s="109"/>
      <c r="E428" s="83"/>
      <c r="F428" s="86"/>
      <c r="G428" s="86"/>
      <c r="H428" s="83"/>
      <c r="I428" s="84"/>
      <c r="J428" s="86"/>
      <c r="K428" s="85"/>
      <c r="L428" s="86"/>
      <c r="M428" s="85"/>
      <c r="N428" s="85"/>
      <c r="O428" s="85"/>
      <c r="P428" s="85"/>
      <c r="Q428" s="85"/>
      <c r="R428" s="86"/>
      <c r="S428" s="85"/>
      <c r="T428" s="102"/>
      <c r="U428" s="102"/>
      <c r="V428" s="102"/>
      <c r="W428" s="86"/>
      <c r="X428" s="134"/>
      <c r="Y428" s="135"/>
      <c r="Z428" s="86"/>
      <c r="AA428" s="87"/>
      <c r="AF428" s="114">
        <f t="shared" si="36"/>
        <v>0</v>
      </c>
      <c r="AG428" s="113">
        <f t="shared" si="37"/>
        <v>0</v>
      </c>
      <c r="AH428" s="113">
        <f t="shared" si="38"/>
        <v>0</v>
      </c>
      <c r="AI428" s="113">
        <f t="shared" si="39"/>
        <v>0</v>
      </c>
      <c r="AJ428" s="113">
        <f t="shared" si="40"/>
        <v>0</v>
      </c>
      <c r="AK428" s="59" t="e">
        <f>VLOOKUP($H428,Lists!$B$2:$B$133,1,FALSE)</f>
        <v>#N/A</v>
      </c>
    </row>
    <row r="429" spans="1:37" s="35" customFormat="1" ht="14" x14ac:dyDescent="0.25">
      <c r="A429" s="34">
        <v>390</v>
      </c>
      <c r="B429" s="94" t="str">
        <f t="shared" si="41"/>
        <v/>
      </c>
      <c r="C429" s="120"/>
      <c r="D429" s="109"/>
      <c r="E429" s="83"/>
      <c r="F429" s="86"/>
      <c r="G429" s="86"/>
      <c r="H429" s="83"/>
      <c r="I429" s="84"/>
      <c r="J429" s="86"/>
      <c r="K429" s="85"/>
      <c r="L429" s="86"/>
      <c r="M429" s="85"/>
      <c r="N429" s="85"/>
      <c r="O429" s="85"/>
      <c r="P429" s="85"/>
      <c r="Q429" s="85"/>
      <c r="R429" s="86"/>
      <c r="S429" s="85"/>
      <c r="T429" s="102"/>
      <c r="U429" s="102"/>
      <c r="V429" s="102"/>
      <c r="W429" s="86"/>
      <c r="X429" s="134"/>
      <c r="Y429" s="135"/>
      <c r="Z429" s="86"/>
      <c r="AA429" s="87"/>
      <c r="AF429" s="114">
        <f t="shared" si="36"/>
        <v>0</v>
      </c>
      <c r="AG429" s="113">
        <f t="shared" si="37"/>
        <v>0</v>
      </c>
      <c r="AH429" s="113">
        <f t="shared" si="38"/>
        <v>0</v>
      </c>
      <c r="AI429" s="113">
        <f t="shared" si="39"/>
        <v>0</v>
      </c>
      <c r="AJ429" s="113">
        <f t="shared" si="40"/>
        <v>0</v>
      </c>
      <c r="AK429" s="59" t="e">
        <f>VLOOKUP($H429,Lists!$B$2:$B$133,1,FALSE)</f>
        <v>#N/A</v>
      </c>
    </row>
    <row r="430" spans="1:37" s="35" customFormat="1" ht="14" x14ac:dyDescent="0.25">
      <c r="A430" s="34">
        <v>391</v>
      </c>
      <c r="B430" s="94" t="str">
        <f t="shared" si="41"/>
        <v/>
      </c>
      <c r="C430" s="120"/>
      <c r="D430" s="109"/>
      <c r="E430" s="83"/>
      <c r="F430" s="86"/>
      <c r="G430" s="86"/>
      <c r="H430" s="83"/>
      <c r="I430" s="84"/>
      <c r="J430" s="86"/>
      <c r="K430" s="85"/>
      <c r="L430" s="86"/>
      <c r="M430" s="85"/>
      <c r="N430" s="85"/>
      <c r="O430" s="85"/>
      <c r="P430" s="85"/>
      <c r="Q430" s="85"/>
      <c r="R430" s="86"/>
      <c r="S430" s="85"/>
      <c r="T430" s="102"/>
      <c r="U430" s="102"/>
      <c r="V430" s="102"/>
      <c r="W430" s="86"/>
      <c r="X430" s="134"/>
      <c r="Y430" s="135"/>
      <c r="Z430" s="86"/>
      <c r="AA430" s="87"/>
      <c r="AF430" s="114">
        <f t="shared" si="36"/>
        <v>0</v>
      </c>
      <c r="AG430" s="113">
        <f t="shared" si="37"/>
        <v>0</v>
      </c>
      <c r="AH430" s="113">
        <f t="shared" si="38"/>
        <v>0</v>
      </c>
      <c r="AI430" s="113">
        <f t="shared" si="39"/>
        <v>0</v>
      </c>
      <c r="AJ430" s="113">
        <f t="shared" si="40"/>
        <v>0</v>
      </c>
      <c r="AK430" s="59" t="e">
        <f>VLOOKUP($H430,Lists!$B$2:$B$133,1,FALSE)</f>
        <v>#N/A</v>
      </c>
    </row>
    <row r="431" spans="1:37" s="35" customFormat="1" ht="14" x14ac:dyDescent="0.25">
      <c r="A431" s="34">
        <v>392</v>
      </c>
      <c r="B431" s="94" t="str">
        <f t="shared" si="41"/>
        <v/>
      </c>
      <c r="C431" s="120"/>
      <c r="D431" s="109"/>
      <c r="E431" s="83"/>
      <c r="F431" s="86"/>
      <c r="G431" s="86"/>
      <c r="H431" s="83"/>
      <c r="I431" s="84"/>
      <c r="J431" s="86"/>
      <c r="K431" s="85"/>
      <c r="L431" s="86"/>
      <c r="M431" s="85"/>
      <c r="N431" s="85"/>
      <c r="O431" s="85"/>
      <c r="P431" s="85"/>
      <c r="Q431" s="85"/>
      <c r="R431" s="86"/>
      <c r="S431" s="85"/>
      <c r="T431" s="102"/>
      <c r="U431" s="102"/>
      <c r="V431" s="102"/>
      <c r="W431" s="86"/>
      <c r="X431" s="134"/>
      <c r="Y431" s="135"/>
      <c r="Z431" s="86"/>
      <c r="AA431" s="87"/>
      <c r="AF431" s="114">
        <f t="shared" si="36"/>
        <v>0</v>
      </c>
      <c r="AG431" s="113">
        <f t="shared" si="37"/>
        <v>0</v>
      </c>
      <c r="AH431" s="113">
        <f t="shared" si="38"/>
        <v>0</v>
      </c>
      <c r="AI431" s="113">
        <f t="shared" si="39"/>
        <v>0</v>
      </c>
      <c r="AJ431" s="113">
        <f t="shared" si="40"/>
        <v>0</v>
      </c>
      <c r="AK431" s="59" t="e">
        <f>VLOOKUP($H431,Lists!$B$2:$B$133,1,FALSE)</f>
        <v>#N/A</v>
      </c>
    </row>
    <row r="432" spans="1:37" s="35" customFormat="1" ht="14" x14ac:dyDescent="0.25">
      <c r="A432" s="34">
        <v>393</v>
      </c>
      <c r="B432" s="94" t="str">
        <f t="shared" si="41"/>
        <v/>
      </c>
      <c r="C432" s="120"/>
      <c r="D432" s="109"/>
      <c r="E432" s="83"/>
      <c r="F432" s="86"/>
      <c r="G432" s="86"/>
      <c r="H432" s="83"/>
      <c r="I432" s="84"/>
      <c r="J432" s="86"/>
      <c r="K432" s="85"/>
      <c r="L432" s="86"/>
      <c r="M432" s="85"/>
      <c r="N432" s="85"/>
      <c r="O432" s="85"/>
      <c r="P432" s="85"/>
      <c r="Q432" s="85"/>
      <c r="R432" s="86"/>
      <c r="S432" s="85"/>
      <c r="T432" s="102"/>
      <c r="U432" s="102"/>
      <c r="V432" s="102"/>
      <c r="W432" s="86"/>
      <c r="X432" s="134"/>
      <c r="Y432" s="135"/>
      <c r="Z432" s="86"/>
      <c r="AA432" s="87"/>
      <c r="AF432" s="114">
        <f t="shared" si="36"/>
        <v>0</v>
      </c>
      <c r="AG432" s="113">
        <f t="shared" si="37"/>
        <v>0</v>
      </c>
      <c r="AH432" s="113">
        <f t="shared" si="38"/>
        <v>0</v>
      </c>
      <c r="AI432" s="113">
        <f t="shared" si="39"/>
        <v>0</v>
      </c>
      <c r="AJ432" s="113">
        <f t="shared" si="40"/>
        <v>0</v>
      </c>
      <c r="AK432" s="59" t="e">
        <f>VLOOKUP($H432,Lists!$B$2:$B$133,1,FALSE)</f>
        <v>#N/A</v>
      </c>
    </row>
    <row r="433" spans="1:37" s="35" customFormat="1" ht="14" x14ac:dyDescent="0.25">
      <c r="A433" s="34">
        <v>394</v>
      </c>
      <c r="B433" s="94" t="str">
        <f t="shared" si="41"/>
        <v/>
      </c>
      <c r="C433" s="120"/>
      <c r="D433" s="109"/>
      <c r="E433" s="83"/>
      <c r="F433" s="86"/>
      <c r="G433" s="86"/>
      <c r="H433" s="83"/>
      <c r="I433" s="84"/>
      <c r="J433" s="86"/>
      <c r="K433" s="85"/>
      <c r="L433" s="86"/>
      <c r="M433" s="85"/>
      <c r="N433" s="85"/>
      <c r="O433" s="85"/>
      <c r="P433" s="85"/>
      <c r="Q433" s="85"/>
      <c r="R433" s="86"/>
      <c r="S433" s="85"/>
      <c r="T433" s="102"/>
      <c r="U433" s="102"/>
      <c r="V433" s="102"/>
      <c r="W433" s="86"/>
      <c r="X433" s="134"/>
      <c r="Y433" s="135"/>
      <c r="Z433" s="86"/>
      <c r="AA433" s="87"/>
      <c r="AF433" s="114">
        <f t="shared" si="36"/>
        <v>0</v>
      </c>
      <c r="AG433" s="113">
        <f t="shared" si="37"/>
        <v>0</v>
      </c>
      <c r="AH433" s="113">
        <f t="shared" si="38"/>
        <v>0</v>
      </c>
      <c r="AI433" s="113">
        <f t="shared" si="39"/>
        <v>0</v>
      </c>
      <c r="AJ433" s="113">
        <f t="shared" si="40"/>
        <v>0</v>
      </c>
      <c r="AK433" s="59" t="e">
        <f>VLOOKUP($H433,Lists!$B$2:$B$133,1,FALSE)</f>
        <v>#N/A</v>
      </c>
    </row>
    <row r="434" spans="1:37" s="35" customFormat="1" ht="14" x14ac:dyDescent="0.25">
      <c r="A434" s="34">
        <v>395</v>
      </c>
      <c r="B434" s="94" t="str">
        <f t="shared" si="41"/>
        <v/>
      </c>
      <c r="C434" s="120"/>
      <c r="D434" s="109"/>
      <c r="E434" s="83"/>
      <c r="F434" s="86"/>
      <c r="G434" s="86"/>
      <c r="H434" s="83"/>
      <c r="I434" s="84"/>
      <c r="J434" s="86"/>
      <c r="K434" s="85"/>
      <c r="L434" s="86"/>
      <c r="M434" s="85"/>
      <c r="N434" s="85"/>
      <c r="O434" s="85"/>
      <c r="P434" s="85"/>
      <c r="Q434" s="85"/>
      <c r="R434" s="86"/>
      <c r="S434" s="85"/>
      <c r="T434" s="102"/>
      <c r="U434" s="102"/>
      <c r="V434" s="102"/>
      <c r="W434" s="86"/>
      <c r="X434" s="134"/>
      <c r="Y434" s="135"/>
      <c r="Z434" s="86"/>
      <c r="AA434" s="87"/>
      <c r="AF434" s="114">
        <f t="shared" si="36"/>
        <v>0</v>
      </c>
      <c r="AG434" s="113">
        <f t="shared" si="37"/>
        <v>0</v>
      </c>
      <c r="AH434" s="113">
        <f t="shared" si="38"/>
        <v>0</v>
      </c>
      <c r="AI434" s="113">
        <f t="shared" si="39"/>
        <v>0</v>
      </c>
      <c r="AJ434" s="113">
        <f t="shared" si="40"/>
        <v>0</v>
      </c>
      <c r="AK434" s="59" t="e">
        <f>VLOOKUP($H434,Lists!$B$2:$B$133,1,FALSE)</f>
        <v>#N/A</v>
      </c>
    </row>
    <row r="435" spans="1:37" s="35" customFormat="1" ht="14" x14ac:dyDescent="0.25">
      <c r="A435" s="34">
        <v>396</v>
      </c>
      <c r="B435" s="94" t="str">
        <f t="shared" si="41"/>
        <v/>
      </c>
      <c r="C435" s="120"/>
      <c r="D435" s="109"/>
      <c r="E435" s="83"/>
      <c r="F435" s="86"/>
      <c r="G435" s="86"/>
      <c r="H435" s="83"/>
      <c r="I435" s="84"/>
      <c r="J435" s="86"/>
      <c r="K435" s="85"/>
      <c r="L435" s="86"/>
      <c r="M435" s="85"/>
      <c r="N435" s="85"/>
      <c r="O435" s="85"/>
      <c r="P435" s="85"/>
      <c r="Q435" s="85"/>
      <c r="R435" s="86"/>
      <c r="S435" s="85"/>
      <c r="T435" s="102"/>
      <c r="U435" s="102"/>
      <c r="V435" s="102"/>
      <c r="W435" s="86"/>
      <c r="X435" s="134"/>
      <c r="Y435" s="135"/>
      <c r="Z435" s="86"/>
      <c r="AA435" s="87"/>
      <c r="AF435" s="114">
        <f t="shared" si="36"/>
        <v>0</v>
      </c>
      <c r="AG435" s="113">
        <f t="shared" si="37"/>
        <v>0</v>
      </c>
      <c r="AH435" s="113">
        <f t="shared" si="38"/>
        <v>0</v>
      </c>
      <c r="AI435" s="113">
        <f t="shared" si="39"/>
        <v>0</v>
      </c>
      <c r="AJ435" s="113">
        <f t="shared" si="40"/>
        <v>0</v>
      </c>
      <c r="AK435" s="59" t="e">
        <f>VLOOKUP($H435,Lists!$B$2:$B$133,1,FALSE)</f>
        <v>#N/A</v>
      </c>
    </row>
    <row r="436" spans="1:37" s="35" customFormat="1" ht="14" x14ac:dyDescent="0.25">
      <c r="A436" s="34">
        <v>397</v>
      </c>
      <c r="B436" s="94" t="str">
        <f t="shared" si="41"/>
        <v/>
      </c>
      <c r="C436" s="120"/>
      <c r="D436" s="109"/>
      <c r="E436" s="83"/>
      <c r="F436" s="86"/>
      <c r="G436" s="86"/>
      <c r="H436" s="83"/>
      <c r="I436" s="84"/>
      <c r="J436" s="86"/>
      <c r="K436" s="85"/>
      <c r="L436" s="86"/>
      <c r="M436" s="85"/>
      <c r="N436" s="85"/>
      <c r="O436" s="85"/>
      <c r="P436" s="85"/>
      <c r="Q436" s="85"/>
      <c r="R436" s="86"/>
      <c r="S436" s="85"/>
      <c r="T436" s="102"/>
      <c r="U436" s="102"/>
      <c r="V436" s="102"/>
      <c r="W436" s="86"/>
      <c r="X436" s="134"/>
      <c r="Y436" s="135"/>
      <c r="Z436" s="86"/>
      <c r="AA436" s="87"/>
      <c r="AF436" s="114">
        <f t="shared" si="36"/>
        <v>0</v>
      </c>
      <c r="AG436" s="113">
        <f t="shared" si="37"/>
        <v>0</v>
      </c>
      <c r="AH436" s="113">
        <f t="shared" si="38"/>
        <v>0</v>
      </c>
      <c r="AI436" s="113">
        <f t="shared" si="39"/>
        <v>0</v>
      </c>
      <c r="AJ436" s="113">
        <f t="shared" si="40"/>
        <v>0</v>
      </c>
      <c r="AK436" s="59" t="e">
        <f>VLOOKUP($H436,Lists!$B$2:$B$133,1,FALSE)</f>
        <v>#N/A</v>
      </c>
    </row>
    <row r="437" spans="1:37" s="35" customFormat="1" ht="14" x14ac:dyDescent="0.25">
      <c r="A437" s="34">
        <v>398</v>
      </c>
      <c r="B437" s="94" t="str">
        <f t="shared" si="41"/>
        <v/>
      </c>
      <c r="C437" s="120"/>
      <c r="D437" s="109"/>
      <c r="E437" s="83"/>
      <c r="F437" s="86"/>
      <c r="G437" s="86"/>
      <c r="H437" s="83"/>
      <c r="I437" s="84"/>
      <c r="J437" s="86"/>
      <c r="K437" s="85"/>
      <c r="L437" s="86"/>
      <c r="M437" s="85"/>
      <c r="N437" s="85"/>
      <c r="O437" s="85"/>
      <c r="P437" s="85"/>
      <c r="Q437" s="85"/>
      <c r="R437" s="86"/>
      <c r="S437" s="85"/>
      <c r="T437" s="102"/>
      <c r="U437" s="102"/>
      <c r="V437" s="102"/>
      <c r="W437" s="86"/>
      <c r="X437" s="134"/>
      <c r="Y437" s="135"/>
      <c r="Z437" s="86"/>
      <c r="AA437" s="87"/>
      <c r="AF437" s="114">
        <f t="shared" si="36"/>
        <v>0</v>
      </c>
      <c r="AG437" s="113">
        <f t="shared" si="37"/>
        <v>0</v>
      </c>
      <c r="AH437" s="113">
        <f t="shared" si="38"/>
        <v>0</v>
      </c>
      <c r="AI437" s="113">
        <f t="shared" si="39"/>
        <v>0</v>
      </c>
      <c r="AJ437" s="113">
        <f t="shared" si="40"/>
        <v>0</v>
      </c>
      <c r="AK437" s="59" t="e">
        <f>VLOOKUP($H437,Lists!$B$2:$B$133,1,FALSE)</f>
        <v>#N/A</v>
      </c>
    </row>
    <row r="438" spans="1:37" s="35" customFormat="1" ht="14" x14ac:dyDescent="0.25">
      <c r="A438" s="34">
        <v>399</v>
      </c>
      <c r="B438" s="94" t="str">
        <f t="shared" si="41"/>
        <v/>
      </c>
      <c r="C438" s="120"/>
      <c r="D438" s="109"/>
      <c r="E438" s="83"/>
      <c r="F438" s="86"/>
      <c r="G438" s="86"/>
      <c r="H438" s="83"/>
      <c r="I438" s="84"/>
      <c r="J438" s="86"/>
      <c r="K438" s="85"/>
      <c r="L438" s="86"/>
      <c r="M438" s="85"/>
      <c r="N438" s="85"/>
      <c r="O438" s="85"/>
      <c r="P438" s="85"/>
      <c r="Q438" s="85"/>
      <c r="R438" s="86"/>
      <c r="S438" s="85"/>
      <c r="T438" s="102"/>
      <c r="U438" s="102"/>
      <c r="V438" s="102"/>
      <c r="W438" s="86"/>
      <c r="X438" s="134"/>
      <c r="Y438" s="135"/>
      <c r="Z438" s="86"/>
      <c r="AA438" s="87"/>
      <c r="AF438" s="114">
        <f t="shared" si="36"/>
        <v>0</v>
      </c>
      <c r="AG438" s="113">
        <f t="shared" si="37"/>
        <v>0</v>
      </c>
      <c r="AH438" s="113">
        <f t="shared" si="38"/>
        <v>0</v>
      </c>
      <c r="AI438" s="113">
        <f t="shared" si="39"/>
        <v>0</v>
      </c>
      <c r="AJ438" s="113">
        <f t="shared" si="40"/>
        <v>0</v>
      </c>
      <c r="AK438" s="59" t="e">
        <f>VLOOKUP($H438,Lists!$B$2:$B$133,1,FALSE)</f>
        <v>#N/A</v>
      </c>
    </row>
    <row r="439" spans="1:37" s="35" customFormat="1" ht="14" x14ac:dyDescent="0.25">
      <c r="A439" s="34">
        <v>400</v>
      </c>
      <c r="B439" s="94" t="str">
        <f t="shared" si="41"/>
        <v/>
      </c>
      <c r="C439" s="120"/>
      <c r="D439" s="109"/>
      <c r="E439" s="83"/>
      <c r="F439" s="86"/>
      <c r="G439" s="86"/>
      <c r="H439" s="83"/>
      <c r="I439" s="84"/>
      <c r="J439" s="86"/>
      <c r="K439" s="85"/>
      <c r="L439" s="86"/>
      <c r="M439" s="85"/>
      <c r="N439" s="85"/>
      <c r="O439" s="85"/>
      <c r="P439" s="85"/>
      <c r="Q439" s="85"/>
      <c r="R439" s="86"/>
      <c r="S439" s="85"/>
      <c r="T439" s="102"/>
      <c r="U439" s="102"/>
      <c r="V439" s="102"/>
      <c r="W439" s="86"/>
      <c r="X439" s="134"/>
      <c r="Y439" s="135"/>
      <c r="Z439" s="86"/>
      <c r="AA439" s="87"/>
      <c r="AF439" s="114">
        <f t="shared" si="36"/>
        <v>0</v>
      </c>
      <c r="AG439" s="113">
        <f t="shared" si="37"/>
        <v>0</v>
      </c>
      <c r="AH439" s="113">
        <f t="shared" si="38"/>
        <v>0</v>
      </c>
      <c r="AI439" s="113">
        <f t="shared" si="39"/>
        <v>0</v>
      </c>
      <c r="AJ439" s="113">
        <f t="shared" si="40"/>
        <v>0</v>
      </c>
      <c r="AK439" s="59" t="e">
        <f>VLOOKUP($H439,Lists!$B$2:$B$133,1,FALSE)</f>
        <v>#N/A</v>
      </c>
    </row>
    <row r="440" spans="1:37" s="35" customFormat="1" ht="14" x14ac:dyDescent="0.25">
      <c r="A440" s="34">
        <v>401</v>
      </c>
      <c r="B440" s="94" t="str">
        <f t="shared" si="41"/>
        <v/>
      </c>
      <c r="C440" s="120"/>
      <c r="D440" s="109"/>
      <c r="E440" s="83"/>
      <c r="F440" s="86"/>
      <c r="G440" s="86"/>
      <c r="H440" s="83"/>
      <c r="I440" s="84"/>
      <c r="J440" s="86"/>
      <c r="K440" s="85"/>
      <c r="L440" s="86"/>
      <c r="M440" s="85"/>
      <c r="N440" s="85"/>
      <c r="O440" s="85"/>
      <c r="P440" s="85"/>
      <c r="Q440" s="85"/>
      <c r="R440" s="86"/>
      <c r="S440" s="85"/>
      <c r="T440" s="102"/>
      <c r="U440" s="102"/>
      <c r="V440" s="102"/>
      <c r="W440" s="86"/>
      <c r="X440" s="134"/>
      <c r="Y440" s="135"/>
      <c r="Z440" s="86"/>
      <c r="AA440" s="87"/>
      <c r="AF440" s="114">
        <f t="shared" si="36"/>
        <v>0</v>
      </c>
      <c r="AG440" s="113">
        <f t="shared" si="37"/>
        <v>0</v>
      </c>
      <c r="AH440" s="113">
        <f t="shared" si="38"/>
        <v>0</v>
      </c>
      <c r="AI440" s="113">
        <f t="shared" si="39"/>
        <v>0</v>
      </c>
      <c r="AJ440" s="113">
        <f t="shared" si="40"/>
        <v>0</v>
      </c>
      <c r="AK440" s="59" t="e">
        <f>VLOOKUP($H440,Lists!$B$2:$B$133,1,FALSE)</f>
        <v>#N/A</v>
      </c>
    </row>
    <row r="441" spans="1:37" s="35" customFormat="1" ht="14" x14ac:dyDescent="0.25">
      <c r="A441" s="34">
        <v>402</v>
      </c>
      <c r="B441" s="94" t="str">
        <f t="shared" si="41"/>
        <v/>
      </c>
      <c r="C441" s="120"/>
      <c r="D441" s="109"/>
      <c r="E441" s="83"/>
      <c r="F441" s="86"/>
      <c r="G441" s="86"/>
      <c r="H441" s="83"/>
      <c r="I441" s="84"/>
      <c r="J441" s="86"/>
      <c r="K441" s="85"/>
      <c r="L441" s="86"/>
      <c r="M441" s="85"/>
      <c r="N441" s="85"/>
      <c r="O441" s="85"/>
      <c r="P441" s="85"/>
      <c r="Q441" s="85"/>
      <c r="R441" s="86"/>
      <c r="S441" s="85"/>
      <c r="T441" s="102"/>
      <c r="U441" s="102"/>
      <c r="V441" s="102"/>
      <c r="W441" s="86"/>
      <c r="X441" s="134"/>
      <c r="Y441" s="135"/>
      <c r="Z441" s="86"/>
      <c r="AA441" s="87"/>
      <c r="AF441" s="114">
        <f t="shared" si="36"/>
        <v>0</v>
      </c>
      <c r="AG441" s="113">
        <f t="shared" si="37"/>
        <v>0</v>
      </c>
      <c r="AH441" s="113">
        <f t="shared" si="38"/>
        <v>0</v>
      </c>
      <c r="AI441" s="113">
        <f t="shared" si="39"/>
        <v>0</v>
      </c>
      <c r="AJ441" s="113">
        <f t="shared" si="40"/>
        <v>0</v>
      </c>
      <c r="AK441" s="59" t="e">
        <f>VLOOKUP($H441,Lists!$B$2:$B$133,1,FALSE)</f>
        <v>#N/A</v>
      </c>
    </row>
    <row r="442" spans="1:37" s="35" customFormat="1" ht="14" x14ac:dyDescent="0.25">
      <c r="A442" s="34">
        <v>403</v>
      </c>
      <c r="B442" s="94" t="str">
        <f t="shared" si="41"/>
        <v/>
      </c>
      <c r="C442" s="120"/>
      <c r="D442" s="109"/>
      <c r="E442" s="83"/>
      <c r="F442" s="86"/>
      <c r="G442" s="86"/>
      <c r="H442" s="83"/>
      <c r="I442" s="84"/>
      <c r="J442" s="86"/>
      <c r="K442" s="85"/>
      <c r="L442" s="86"/>
      <c r="M442" s="85"/>
      <c r="N442" s="85"/>
      <c r="O442" s="85"/>
      <c r="P442" s="85"/>
      <c r="Q442" s="85"/>
      <c r="R442" s="86"/>
      <c r="S442" s="85"/>
      <c r="T442" s="102"/>
      <c r="U442" s="102"/>
      <c r="V442" s="102"/>
      <c r="W442" s="86"/>
      <c r="X442" s="134"/>
      <c r="Y442" s="135"/>
      <c r="Z442" s="86"/>
      <c r="AA442" s="87"/>
      <c r="AF442" s="114">
        <f t="shared" si="36"/>
        <v>0</v>
      </c>
      <c r="AG442" s="113">
        <f t="shared" si="37"/>
        <v>0</v>
      </c>
      <c r="AH442" s="113">
        <f t="shared" si="38"/>
        <v>0</v>
      </c>
      <c r="AI442" s="113">
        <f t="shared" si="39"/>
        <v>0</v>
      </c>
      <c r="AJ442" s="113">
        <f t="shared" si="40"/>
        <v>0</v>
      </c>
      <c r="AK442" s="59" t="e">
        <f>VLOOKUP($H442,Lists!$B$2:$B$133,1,FALSE)</f>
        <v>#N/A</v>
      </c>
    </row>
    <row r="443" spans="1:37" s="35" customFormat="1" ht="14" x14ac:dyDescent="0.25">
      <c r="A443" s="34">
        <v>404</v>
      </c>
      <c r="B443" s="94" t="str">
        <f t="shared" si="41"/>
        <v/>
      </c>
      <c r="C443" s="120"/>
      <c r="D443" s="109"/>
      <c r="E443" s="83"/>
      <c r="F443" s="86"/>
      <c r="G443" s="86"/>
      <c r="H443" s="83"/>
      <c r="I443" s="84"/>
      <c r="J443" s="86"/>
      <c r="K443" s="85"/>
      <c r="L443" s="86"/>
      <c r="M443" s="85"/>
      <c r="N443" s="85"/>
      <c r="O443" s="85"/>
      <c r="P443" s="85"/>
      <c r="Q443" s="85"/>
      <c r="R443" s="86"/>
      <c r="S443" s="85"/>
      <c r="T443" s="102"/>
      <c r="U443" s="102"/>
      <c r="V443" s="102"/>
      <c r="W443" s="86"/>
      <c r="X443" s="134"/>
      <c r="Y443" s="135"/>
      <c r="Z443" s="86"/>
      <c r="AA443" s="87"/>
      <c r="AF443" s="114">
        <f t="shared" si="36"/>
        <v>0</v>
      </c>
      <c r="AG443" s="113">
        <f t="shared" si="37"/>
        <v>0</v>
      </c>
      <c r="AH443" s="113">
        <f t="shared" si="38"/>
        <v>0</v>
      </c>
      <c r="AI443" s="113">
        <f t="shared" si="39"/>
        <v>0</v>
      </c>
      <c r="AJ443" s="113">
        <f t="shared" si="40"/>
        <v>0</v>
      </c>
      <c r="AK443" s="59" t="e">
        <f>VLOOKUP($H443,Lists!$B$2:$B$133,1,FALSE)</f>
        <v>#N/A</v>
      </c>
    </row>
    <row r="444" spans="1:37" s="35" customFormat="1" ht="14" x14ac:dyDescent="0.25">
      <c r="A444" s="34">
        <v>405</v>
      </c>
      <c r="B444" s="94" t="str">
        <f t="shared" si="41"/>
        <v/>
      </c>
      <c r="C444" s="120"/>
      <c r="D444" s="109"/>
      <c r="E444" s="83"/>
      <c r="F444" s="86"/>
      <c r="G444" s="86"/>
      <c r="H444" s="83"/>
      <c r="I444" s="84"/>
      <c r="J444" s="86"/>
      <c r="K444" s="85"/>
      <c r="L444" s="86"/>
      <c r="M444" s="85"/>
      <c r="N444" s="85"/>
      <c r="O444" s="85"/>
      <c r="P444" s="85"/>
      <c r="Q444" s="85"/>
      <c r="R444" s="86"/>
      <c r="S444" s="85"/>
      <c r="T444" s="102"/>
      <c r="U444" s="102"/>
      <c r="V444" s="102"/>
      <c r="W444" s="86"/>
      <c r="X444" s="134"/>
      <c r="Y444" s="135"/>
      <c r="Z444" s="86"/>
      <c r="AA444" s="87"/>
      <c r="AF444" s="114">
        <f t="shared" si="36"/>
        <v>0</v>
      </c>
      <c r="AG444" s="113">
        <f t="shared" si="37"/>
        <v>0</v>
      </c>
      <c r="AH444" s="113">
        <f t="shared" si="38"/>
        <v>0</v>
      </c>
      <c r="AI444" s="113">
        <f t="shared" si="39"/>
        <v>0</v>
      </c>
      <c r="AJ444" s="113">
        <f t="shared" si="40"/>
        <v>0</v>
      </c>
      <c r="AK444" s="59" t="e">
        <f>VLOOKUP($H444,Lists!$B$2:$B$133,1,FALSE)</f>
        <v>#N/A</v>
      </c>
    </row>
    <row r="445" spans="1:37" s="35" customFormat="1" ht="14" x14ac:dyDescent="0.25">
      <c r="A445" s="34">
        <v>406</v>
      </c>
      <c r="B445" s="94" t="str">
        <f t="shared" si="41"/>
        <v/>
      </c>
      <c r="C445" s="120"/>
      <c r="D445" s="109"/>
      <c r="E445" s="83"/>
      <c r="F445" s="86"/>
      <c r="G445" s="86"/>
      <c r="H445" s="83"/>
      <c r="I445" s="84"/>
      <c r="J445" s="86"/>
      <c r="K445" s="85"/>
      <c r="L445" s="86"/>
      <c r="M445" s="85"/>
      <c r="N445" s="85"/>
      <c r="O445" s="85"/>
      <c r="P445" s="85"/>
      <c r="Q445" s="85"/>
      <c r="R445" s="86"/>
      <c r="S445" s="85"/>
      <c r="T445" s="102"/>
      <c r="U445" s="102"/>
      <c r="V445" s="102"/>
      <c r="W445" s="86"/>
      <c r="X445" s="134"/>
      <c r="Y445" s="135"/>
      <c r="Z445" s="86"/>
      <c r="AA445" s="87"/>
      <c r="AF445" s="114">
        <f t="shared" si="36"/>
        <v>0</v>
      </c>
      <c r="AG445" s="113">
        <f t="shared" si="37"/>
        <v>0</v>
      </c>
      <c r="AH445" s="113">
        <f t="shared" si="38"/>
        <v>0</v>
      </c>
      <c r="AI445" s="113">
        <f t="shared" si="39"/>
        <v>0</v>
      </c>
      <c r="AJ445" s="113">
        <f t="shared" si="40"/>
        <v>0</v>
      </c>
      <c r="AK445" s="59" t="e">
        <f>VLOOKUP($H445,Lists!$B$2:$B$133,1,FALSE)</f>
        <v>#N/A</v>
      </c>
    </row>
    <row r="446" spans="1:37" s="35" customFormat="1" ht="14" x14ac:dyDescent="0.25">
      <c r="A446" s="34">
        <v>407</v>
      </c>
      <c r="B446" s="94" t="str">
        <f t="shared" si="41"/>
        <v/>
      </c>
      <c r="C446" s="120"/>
      <c r="D446" s="109"/>
      <c r="E446" s="83"/>
      <c r="F446" s="86"/>
      <c r="G446" s="86"/>
      <c r="H446" s="83"/>
      <c r="I446" s="84"/>
      <c r="J446" s="86"/>
      <c r="K446" s="85"/>
      <c r="L446" s="86"/>
      <c r="M446" s="85"/>
      <c r="N446" s="85"/>
      <c r="O446" s="85"/>
      <c r="P446" s="85"/>
      <c r="Q446" s="85"/>
      <c r="R446" s="86"/>
      <c r="S446" s="85"/>
      <c r="T446" s="102"/>
      <c r="U446" s="102"/>
      <c r="V446" s="102"/>
      <c r="W446" s="86"/>
      <c r="X446" s="134"/>
      <c r="Y446" s="135"/>
      <c r="Z446" s="86"/>
      <c r="AA446" s="87"/>
      <c r="AF446" s="114">
        <f t="shared" si="36"/>
        <v>0</v>
      </c>
      <c r="AG446" s="113">
        <f t="shared" si="37"/>
        <v>0</v>
      </c>
      <c r="AH446" s="113">
        <f t="shared" si="38"/>
        <v>0</v>
      </c>
      <c r="AI446" s="113">
        <f t="shared" si="39"/>
        <v>0</v>
      </c>
      <c r="AJ446" s="113">
        <f t="shared" si="40"/>
        <v>0</v>
      </c>
      <c r="AK446" s="59" t="e">
        <f>VLOOKUP($H446,Lists!$B$2:$B$133,1,FALSE)</f>
        <v>#N/A</v>
      </c>
    </row>
    <row r="447" spans="1:37" s="35" customFormat="1" ht="14" x14ac:dyDescent="0.25">
      <c r="A447" s="34">
        <v>408</v>
      </c>
      <c r="B447" s="94" t="str">
        <f t="shared" si="41"/>
        <v/>
      </c>
      <c r="C447" s="120"/>
      <c r="D447" s="109"/>
      <c r="E447" s="83"/>
      <c r="F447" s="86"/>
      <c r="G447" s="86"/>
      <c r="H447" s="83"/>
      <c r="I447" s="84"/>
      <c r="J447" s="86"/>
      <c r="K447" s="85"/>
      <c r="L447" s="86"/>
      <c r="M447" s="85"/>
      <c r="N447" s="85"/>
      <c r="O447" s="85"/>
      <c r="P447" s="85"/>
      <c r="Q447" s="85"/>
      <c r="R447" s="86"/>
      <c r="S447" s="85"/>
      <c r="T447" s="102"/>
      <c r="U447" s="102"/>
      <c r="V447" s="102"/>
      <c r="W447" s="86"/>
      <c r="X447" s="134"/>
      <c r="Y447" s="135"/>
      <c r="Z447" s="86"/>
      <c r="AA447" s="87"/>
      <c r="AF447" s="114">
        <f t="shared" si="36"/>
        <v>0</v>
      </c>
      <c r="AG447" s="113">
        <f t="shared" si="37"/>
        <v>0</v>
      </c>
      <c r="AH447" s="113">
        <f t="shared" si="38"/>
        <v>0</v>
      </c>
      <c r="AI447" s="113">
        <f t="shared" si="39"/>
        <v>0</v>
      </c>
      <c r="AJ447" s="113">
        <f t="shared" si="40"/>
        <v>0</v>
      </c>
      <c r="AK447" s="59" t="e">
        <f>VLOOKUP($H447,Lists!$B$2:$B$133,1,FALSE)</f>
        <v>#N/A</v>
      </c>
    </row>
    <row r="448" spans="1:37" s="35" customFormat="1" ht="14" x14ac:dyDescent="0.25">
      <c r="A448" s="34">
        <v>409</v>
      </c>
      <c r="B448" s="94" t="str">
        <f t="shared" si="41"/>
        <v/>
      </c>
      <c r="C448" s="120"/>
      <c r="D448" s="109"/>
      <c r="E448" s="83"/>
      <c r="F448" s="86"/>
      <c r="G448" s="86"/>
      <c r="H448" s="83"/>
      <c r="I448" s="84"/>
      <c r="J448" s="86"/>
      <c r="K448" s="85"/>
      <c r="L448" s="86"/>
      <c r="M448" s="85"/>
      <c r="N448" s="85"/>
      <c r="O448" s="85"/>
      <c r="P448" s="85"/>
      <c r="Q448" s="85"/>
      <c r="R448" s="86"/>
      <c r="S448" s="85"/>
      <c r="T448" s="102"/>
      <c r="U448" s="102"/>
      <c r="V448" s="102"/>
      <c r="W448" s="86"/>
      <c r="X448" s="134"/>
      <c r="Y448" s="135"/>
      <c r="Z448" s="86"/>
      <c r="AA448" s="87"/>
      <c r="AF448" s="114">
        <f t="shared" si="36"/>
        <v>0</v>
      </c>
      <c r="AG448" s="113">
        <f t="shared" si="37"/>
        <v>0</v>
      </c>
      <c r="AH448" s="113">
        <f t="shared" si="38"/>
        <v>0</v>
      </c>
      <c r="AI448" s="113">
        <f t="shared" si="39"/>
        <v>0</v>
      </c>
      <c r="AJ448" s="113">
        <f t="shared" si="40"/>
        <v>0</v>
      </c>
      <c r="AK448" s="59" t="e">
        <f>VLOOKUP($H448,Lists!$B$2:$B$133,1,FALSE)</f>
        <v>#N/A</v>
      </c>
    </row>
    <row r="449" spans="1:37" s="35" customFormat="1" ht="14" x14ac:dyDescent="0.25">
      <c r="A449" s="34">
        <v>410</v>
      </c>
      <c r="B449" s="94" t="str">
        <f t="shared" si="41"/>
        <v/>
      </c>
      <c r="C449" s="120"/>
      <c r="D449" s="109"/>
      <c r="E449" s="83"/>
      <c r="F449" s="86"/>
      <c r="G449" s="86"/>
      <c r="H449" s="83"/>
      <c r="I449" s="84"/>
      <c r="J449" s="86"/>
      <c r="K449" s="85"/>
      <c r="L449" s="86"/>
      <c r="M449" s="85"/>
      <c r="N449" s="85"/>
      <c r="O449" s="85"/>
      <c r="P449" s="85"/>
      <c r="Q449" s="85"/>
      <c r="R449" s="86"/>
      <c r="S449" s="85"/>
      <c r="T449" s="102"/>
      <c r="U449" s="102"/>
      <c r="V449" s="102"/>
      <c r="W449" s="86"/>
      <c r="X449" s="134"/>
      <c r="Y449" s="135"/>
      <c r="Z449" s="86"/>
      <c r="AA449" s="87"/>
      <c r="AF449" s="114">
        <f t="shared" si="36"/>
        <v>0</v>
      </c>
      <c r="AG449" s="113">
        <f t="shared" si="37"/>
        <v>0</v>
      </c>
      <c r="AH449" s="113">
        <f t="shared" si="38"/>
        <v>0</v>
      </c>
      <c r="AI449" s="113">
        <f t="shared" si="39"/>
        <v>0</v>
      </c>
      <c r="AJ449" s="113">
        <f t="shared" si="40"/>
        <v>0</v>
      </c>
      <c r="AK449" s="59" t="e">
        <f>VLOOKUP($H449,Lists!$B$2:$B$133,1,FALSE)</f>
        <v>#N/A</v>
      </c>
    </row>
    <row r="450" spans="1:37" s="35" customFormat="1" ht="14" x14ac:dyDescent="0.25">
      <c r="A450" s="34">
        <v>411</v>
      </c>
      <c r="B450" s="94" t="str">
        <f t="shared" si="41"/>
        <v/>
      </c>
      <c r="C450" s="120"/>
      <c r="D450" s="109"/>
      <c r="E450" s="83"/>
      <c r="F450" s="86"/>
      <c r="G450" s="86"/>
      <c r="H450" s="83"/>
      <c r="I450" s="84"/>
      <c r="J450" s="86"/>
      <c r="K450" s="85"/>
      <c r="L450" s="86"/>
      <c r="M450" s="85"/>
      <c r="N450" s="85"/>
      <c r="O450" s="85"/>
      <c r="P450" s="85"/>
      <c r="Q450" s="85"/>
      <c r="R450" s="86"/>
      <c r="S450" s="85"/>
      <c r="T450" s="102"/>
      <c r="U450" s="102"/>
      <c r="V450" s="102"/>
      <c r="W450" s="86"/>
      <c r="X450" s="134"/>
      <c r="Y450" s="135"/>
      <c r="Z450" s="86"/>
      <c r="AA450" s="87"/>
      <c r="AF450" s="114">
        <f t="shared" si="36"/>
        <v>0</v>
      </c>
      <c r="AG450" s="113">
        <f t="shared" si="37"/>
        <v>0</v>
      </c>
      <c r="AH450" s="113">
        <f t="shared" si="38"/>
        <v>0</v>
      </c>
      <c r="AI450" s="113">
        <f t="shared" si="39"/>
        <v>0</v>
      </c>
      <c r="AJ450" s="113">
        <f t="shared" si="40"/>
        <v>0</v>
      </c>
      <c r="AK450" s="59" t="e">
        <f>VLOOKUP($H450,Lists!$B$2:$B$133,1,FALSE)</f>
        <v>#N/A</v>
      </c>
    </row>
    <row r="451" spans="1:37" s="35" customFormat="1" ht="14" x14ac:dyDescent="0.25">
      <c r="A451" s="34">
        <v>412</v>
      </c>
      <c r="B451" s="94" t="str">
        <f t="shared" si="41"/>
        <v/>
      </c>
      <c r="C451" s="120"/>
      <c r="D451" s="109"/>
      <c r="E451" s="83"/>
      <c r="F451" s="86"/>
      <c r="G451" s="86"/>
      <c r="H451" s="83"/>
      <c r="I451" s="84"/>
      <c r="J451" s="86"/>
      <c r="K451" s="85"/>
      <c r="L451" s="86"/>
      <c r="M451" s="85"/>
      <c r="N451" s="85"/>
      <c r="O451" s="85"/>
      <c r="P451" s="85"/>
      <c r="Q451" s="85"/>
      <c r="R451" s="86"/>
      <c r="S451" s="85"/>
      <c r="T451" s="102"/>
      <c r="U451" s="102"/>
      <c r="V451" s="102"/>
      <c r="W451" s="86"/>
      <c r="X451" s="134"/>
      <c r="Y451" s="135"/>
      <c r="Z451" s="86"/>
      <c r="AA451" s="87"/>
      <c r="AF451" s="114">
        <f t="shared" si="36"/>
        <v>0</v>
      </c>
      <c r="AG451" s="113">
        <f t="shared" si="37"/>
        <v>0</v>
      </c>
      <c r="AH451" s="113">
        <f t="shared" si="38"/>
        <v>0</v>
      </c>
      <c r="AI451" s="113">
        <f t="shared" si="39"/>
        <v>0</v>
      </c>
      <c r="AJ451" s="113">
        <f t="shared" si="40"/>
        <v>0</v>
      </c>
      <c r="AK451" s="59" t="e">
        <f>VLOOKUP($H451,Lists!$B$2:$B$133,1,FALSE)</f>
        <v>#N/A</v>
      </c>
    </row>
    <row r="452" spans="1:37" s="35" customFormat="1" ht="14" x14ac:dyDescent="0.25">
      <c r="A452" s="34">
        <v>413</v>
      </c>
      <c r="B452" s="94" t="str">
        <f t="shared" si="41"/>
        <v/>
      </c>
      <c r="C452" s="120"/>
      <c r="D452" s="109"/>
      <c r="E452" s="83"/>
      <c r="F452" s="86"/>
      <c r="G452" s="86"/>
      <c r="H452" s="83"/>
      <c r="I452" s="84"/>
      <c r="J452" s="86"/>
      <c r="K452" s="85"/>
      <c r="L452" s="86"/>
      <c r="M452" s="85"/>
      <c r="N452" s="85"/>
      <c r="O452" s="85"/>
      <c r="P452" s="85"/>
      <c r="Q452" s="85"/>
      <c r="R452" s="86"/>
      <c r="S452" s="85"/>
      <c r="T452" s="102"/>
      <c r="U452" s="102"/>
      <c r="V452" s="102"/>
      <c r="W452" s="86"/>
      <c r="X452" s="134"/>
      <c r="Y452" s="135"/>
      <c r="Z452" s="86"/>
      <c r="AA452" s="87"/>
      <c r="AF452" s="114">
        <f t="shared" si="36"/>
        <v>0</v>
      </c>
      <c r="AG452" s="113">
        <f t="shared" si="37"/>
        <v>0</v>
      </c>
      <c r="AH452" s="113">
        <f t="shared" si="38"/>
        <v>0</v>
      </c>
      <c r="AI452" s="113">
        <f t="shared" si="39"/>
        <v>0</v>
      </c>
      <c r="AJ452" s="113">
        <f t="shared" si="40"/>
        <v>0</v>
      </c>
      <c r="AK452" s="59" t="e">
        <f>VLOOKUP($H452,Lists!$B$2:$B$133,1,FALSE)</f>
        <v>#N/A</v>
      </c>
    </row>
    <row r="453" spans="1:37" s="35" customFormat="1" ht="14" x14ac:dyDescent="0.25">
      <c r="A453" s="34">
        <v>414</v>
      </c>
      <c r="B453" s="94" t="str">
        <f t="shared" si="41"/>
        <v/>
      </c>
      <c r="C453" s="120"/>
      <c r="D453" s="109"/>
      <c r="E453" s="83"/>
      <c r="F453" s="86"/>
      <c r="G453" s="86"/>
      <c r="H453" s="83"/>
      <c r="I453" s="84"/>
      <c r="J453" s="86"/>
      <c r="K453" s="85"/>
      <c r="L453" s="86"/>
      <c r="M453" s="85"/>
      <c r="N453" s="85"/>
      <c r="O453" s="85"/>
      <c r="P453" s="85"/>
      <c r="Q453" s="85"/>
      <c r="R453" s="86"/>
      <c r="S453" s="85"/>
      <c r="T453" s="102"/>
      <c r="U453" s="102"/>
      <c r="V453" s="102"/>
      <c r="W453" s="86"/>
      <c r="X453" s="134"/>
      <c r="Y453" s="135"/>
      <c r="Z453" s="86"/>
      <c r="AA453" s="87"/>
      <c r="AF453" s="114">
        <f t="shared" si="36"/>
        <v>0</v>
      </c>
      <c r="AG453" s="113">
        <f t="shared" si="37"/>
        <v>0</v>
      </c>
      <c r="AH453" s="113">
        <f t="shared" si="38"/>
        <v>0</v>
      </c>
      <c r="AI453" s="113">
        <f t="shared" si="39"/>
        <v>0</v>
      </c>
      <c r="AJ453" s="113">
        <f t="shared" si="40"/>
        <v>0</v>
      </c>
      <c r="AK453" s="59" t="e">
        <f>VLOOKUP($H453,Lists!$B$2:$B$133,1,FALSE)</f>
        <v>#N/A</v>
      </c>
    </row>
    <row r="454" spans="1:37" s="35" customFormat="1" ht="14" x14ac:dyDescent="0.25">
      <c r="A454" s="34">
        <v>415</v>
      </c>
      <c r="B454" s="94" t="str">
        <f t="shared" si="41"/>
        <v/>
      </c>
      <c r="C454" s="120"/>
      <c r="D454" s="109"/>
      <c r="E454" s="83"/>
      <c r="F454" s="86"/>
      <c r="G454" s="86"/>
      <c r="H454" s="83"/>
      <c r="I454" s="84"/>
      <c r="J454" s="86"/>
      <c r="K454" s="85"/>
      <c r="L454" s="86"/>
      <c r="M454" s="85"/>
      <c r="N454" s="85"/>
      <c r="O454" s="85"/>
      <c r="P454" s="85"/>
      <c r="Q454" s="85"/>
      <c r="R454" s="86"/>
      <c r="S454" s="85"/>
      <c r="T454" s="102"/>
      <c r="U454" s="102"/>
      <c r="V454" s="102"/>
      <c r="W454" s="86"/>
      <c r="X454" s="134"/>
      <c r="Y454" s="135"/>
      <c r="Z454" s="86"/>
      <c r="AA454" s="87"/>
      <c r="AF454" s="114">
        <f t="shared" si="36"/>
        <v>0</v>
      </c>
      <c r="AG454" s="113">
        <f t="shared" si="37"/>
        <v>0</v>
      </c>
      <c r="AH454" s="113">
        <f t="shared" si="38"/>
        <v>0</v>
      </c>
      <c r="AI454" s="113">
        <f t="shared" si="39"/>
        <v>0</v>
      </c>
      <c r="AJ454" s="113">
        <f t="shared" si="40"/>
        <v>0</v>
      </c>
      <c r="AK454" s="59" t="e">
        <f>VLOOKUP($H454,Lists!$B$2:$B$133,1,FALSE)</f>
        <v>#N/A</v>
      </c>
    </row>
    <row r="455" spans="1:37" s="35" customFormat="1" ht="14" x14ac:dyDescent="0.25">
      <c r="A455" s="34">
        <v>416</v>
      </c>
      <c r="B455" s="94" t="str">
        <f t="shared" si="41"/>
        <v/>
      </c>
      <c r="C455" s="120"/>
      <c r="D455" s="109"/>
      <c r="E455" s="83"/>
      <c r="F455" s="86"/>
      <c r="G455" s="86"/>
      <c r="H455" s="83"/>
      <c r="I455" s="84"/>
      <c r="J455" s="86"/>
      <c r="K455" s="85"/>
      <c r="L455" s="86"/>
      <c r="M455" s="85"/>
      <c r="N455" s="85"/>
      <c r="O455" s="85"/>
      <c r="P455" s="85"/>
      <c r="Q455" s="85"/>
      <c r="R455" s="86"/>
      <c r="S455" s="85"/>
      <c r="T455" s="102"/>
      <c r="U455" s="102"/>
      <c r="V455" s="102"/>
      <c r="W455" s="86"/>
      <c r="X455" s="134"/>
      <c r="Y455" s="135"/>
      <c r="Z455" s="86"/>
      <c r="AA455" s="87"/>
      <c r="AF455" s="114">
        <f t="shared" si="36"/>
        <v>0</v>
      </c>
      <c r="AG455" s="113">
        <f t="shared" si="37"/>
        <v>0</v>
      </c>
      <c r="AH455" s="113">
        <f t="shared" si="38"/>
        <v>0</v>
      </c>
      <c r="AI455" s="113">
        <f t="shared" si="39"/>
        <v>0</v>
      </c>
      <c r="AJ455" s="113">
        <f t="shared" si="40"/>
        <v>0</v>
      </c>
      <c r="AK455" s="59" t="e">
        <f>VLOOKUP($H455,Lists!$B$2:$B$133,1,FALSE)</f>
        <v>#N/A</v>
      </c>
    </row>
    <row r="456" spans="1:37" s="35" customFormat="1" ht="14" x14ac:dyDescent="0.25">
      <c r="A456" s="34">
        <v>417</v>
      </c>
      <c r="B456" s="94" t="str">
        <f t="shared" si="41"/>
        <v/>
      </c>
      <c r="C456" s="120"/>
      <c r="D456" s="109"/>
      <c r="E456" s="83"/>
      <c r="F456" s="86"/>
      <c r="G456" s="86"/>
      <c r="H456" s="83"/>
      <c r="I456" s="84"/>
      <c r="J456" s="86"/>
      <c r="K456" s="85"/>
      <c r="L456" s="86"/>
      <c r="M456" s="85"/>
      <c r="N456" s="85"/>
      <c r="O456" s="85"/>
      <c r="P456" s="85"/>
      <c r="Q456" s="85"/>
      <c r="R456" s="86"/>
      <c r="S456" s="85"/>
      <c r="T456" s="102"/>
      <c r="U456" s="102"/>
      <c r="V456" s="102"/>
      <c r="W456" s="86"/>
      <c r="X456" s="134"/>
      <c r="Y456" s="135"/>
      <c r="Z456" s="86"/>
      <c r="AA456" s="87"/>
      <c r="AF456" s="114">
        <f t="shared" si="36"/>
        <v>0</v>
      </c>
      <c r="AG456" s="113">
        <f t="shared" si="37"/>
        <v>0</v>
      </c>
      <c r="AH456" s="113">
        <f t="shared" si="38"/>
        <v>0</v>
      </c>
      <c r="AI456" s="113">
        <f t="shared" si="39"/>
        <v>0</v>
      </c>
      <c r="AJ456" s="113">
        <f t="shared" si="40"/>
        <v>0</v>
      </c>
      <c r="AK456" s="59" t="e">
        <f>VLOOKUP($H456,Lists!$B$2:$B$133,1,FALSE)</f>
        <v>#N/A</v>
      </c>
    </row>
    <row r="457" spans="1:37" s="35" customFormat="1" ht="14" x14ac:dyDescent="0.25">
      <c r="A457" s="34">
        <v>418</v>
      </c>
      <c r="B457" s="94" t="str">
        <f t="shared" si="41"/>
        <v/>
      </c>
      <c r="C457" s="120"/>
      <c r="D457" s="109"/>
      <c r="E457" s="83"/>
      <c r="F457" s="86"/>
      <c r="G457" s="86"/>
      <c r="H457" s="83"/>
      <c r="I457" s="84"/>
      <c r="J457" s="86"/>
      <c r="K457" s="85"/>
      <c r="L457" s="86"/>
      <c r="M457" s="85"/>
      <c r="N457" s="85"/>
      <c r="O457" s="85"/>
      <c r="P457" s="85"/>
      <c r="Q457" s="85"/>
      <c r="R457" s="86"/>
      <c r="S457" s="85"/>
      <c r="T457" s="102"/>
      <c r="U457" s="102"/>
      <c r="V457" s="102"/>
      <c r="W457" s="86"/>
      <c r="X457" s="134"/>
      <c r="Y457" s="135"/>
      <c r="Z457" s="86"/>
      <c r="AA457" s="87"/>
      <c r="AF457" s="114">
        <f t="shared" si="36"/>
        <v>0</v>
      </c>
      <c r="AG457" s="113">
        <f t="shared" si="37"/>
        <v>0</v>
      </c>
      <c r="AH457" s="113">
        <f t="shared" si="38"/>
        <v>0</v>
      </c>
      <c r="AI457" s="113">
        <f t="shared" si="39"/>
        <v>0</v>
      </c>
      <c r="AJ457" s="113">
        <f t="shared" si="40"/>
        <v>0</v>
      </c>
      <c r="AK457" s="59" t="e">
        <f>VLOOKUP($H457,Lists!$B$2:$B$133,1,FALSE)</f>
        <v>#N/A</v>
      </c>
    </row>
    <row r="458" spans="1:37" s="35" customFormat="1" ht="14" x14ac:dyDescent="0.25">
      <c r="A458" s="34">
        <v>419</v>
      </c>
      <c r="B458" s="94" t="str">
        <f t="shared" si="41"/>
        <v/>
      </c>
      <c r="C458" s="120"/>
      <c r="D458" s="109"/>
      <c r="E458" s="83"/>
      <c r="F458" s="86"/>
      <c r="G458" s="86"/>
      <c r="H458" s="83"/>
      <c r="I458" s="84"/>
      <c r="J458" s="86"/>
      <c r="K458" s="85"/>
      <c r="L458" s="86"/>
      <c r="M458" s="85"/>
      <c r="N458" s="85"/>
      <c r="O458" s="85"/>
      <c r="P458" s="85"/>
      <c r="Q458" s="85"/>
      <c r="R458" s="86"/>
      <c r="S458" s="85"/>
      <c r="T458" s="102"/>
      <c r="U458" s="102"/>
      <c r="V458" s="102"/>
      <c r="W458" s="86"/>
      <c r="X458" s="134"/>
      <c r="Y458" s="135"/>
      <c r="Z458" s="86"/>
      <c r="AA458" s="87"/>
      <c r="AF458" s="114">
        <f t="shared" si="36"/>
        <v>0</v>
      </c>
      <c r="AG458" s="113">
        <f t="shared" si="37"/>
        <v>0</v>
      </c>
      <c r="AH458" s="113">
        <f t="shared" si="38"/>
        <v>0</v>
      </c>
      <c r="AI458" s="113">
        <f t="shared" si="39"/>
        <v>0</v>
      </c>
      <c r="AJ458" s="113">
        <f t="shared" si="40"/>
        <v>0</v>
      </c>
      <c r="AK458" s="59" t="e">
        <f>VLOOKUP($H458,Lists!$B$2:$B$133,1,FALSE)</f>
        <v>#N/A</v>
      </c>
    </row>
    <row r="459" spans="1:37" s="35" customFormat="1" ht="14" x14ac:dyDescent="0.25">
      <c r="A459" s="34">
        <v>420</v>
      </c>
      <c r="B459" s="94" t="str">
        <f t="shared" si="41"/>
        <v/>
      </c>
      <c r="C459" s="120"/>
      <c r="D459" s="109"/>
      <c r="E459" s="83"/>
      <c r="F459" s="86"/>
      <c r="G459" s="86"/>
      <c r="H459" s="83"/>
      <c r="I459" s="84"/>
      <c r="J459" s="86"/>
      <c r="K459" s="85"/>
      <c r="L459" s="86"/>
      <c r="M459" s="85"/>
      <c r="N459" s="85"/>
      <c r="O459" s="85"/>
      <c r="P459" s="85"/>
      <c r="Q459" s="85"/>
      <c r="R459" s="86"/>
      <c r="S459" s="85"/>
      <c r="T459" s="102"/>
      <c r="U459" s="102"/>
      <c r="V459" s="102"/>
      <c r="W459" s="86"/>
      <c r="X459" s="134"/>
      <c r="Y459" s="135"/>
      <c r="Z459" s="86"/>
      <c r="AA459" s="87"/>
      <c r="AF459" s="114">
        <f t="shared" si="36"/>
        <v>0</v>
      </c>
      <c r="AG459" s="113">
        <f t="shared" si="37"/>
        <v>0</v>
      </c>
      <c r="AH459" s="113">
        <f t="shared" si="38"/>
        <v>0</v>
      </c>
      <c r="AI459" s="113">
        <f t="shared" si="39"/>
        <v>0</v>
      </c>
      <c r="AJ459" s="113">
        <f t="shared" si="40"/>
        <v>0</v>
      </c>
      <c r="AK459" s="59" t="e">
        <f>VLOOKUP($H459,Lists!$B$2:$B$133,1,FALSE)</f>
        <v>#N/A</v>
      </c>
    </row>
    <row r="460" spans="1:37" s="35" customFormat="1" ht="14" x14ac:dyDescent="0.25">
      <c r="A460" s="34">
        <v>421</v>
      </c>
      <c r="B460" s="94" t="str">
        <f t="shared" si="41"/>
        <v/>
      </c>
      <c r="C460" s="120"/>
      <c r="D460" s="109"/>
      <c r="E460" s="83"/>
      <c r="F460" s="86"/>
      <c r="G460" s="86"/>
      <c r="H460" s="83"/>
      <c r="I460" s="84"/>
      <c r="J460" s="86"/>
      <c r="K460" s="85"/>
      <c r="L460" s="86"/>
      <c r="M460" s="85"/>
      <c r="N460" s="85"/>
      <c r="O460" s="85"/>
      <c r="P460" s="85"/>
      <c r="Q460" s="85"/>
      <c r="R460" s="86"/>
      <c r="S460" s="85"/>
      <c r="T460" s="102"/>
      <c r="U460" s="102"/>
      <c r="V460" s="102"/>
      <c r="W460" s="86"/>
      <c r="X460" s="134"/>
      <c r="Y460" s="135"/>
      <c r="Z460" s="86"/>
      <c r="AA460" s="87"/>
      <c r="AF460" s="114">
        <f t="shared" si="36"/>
        <v>0</v>
      </c>
      <c r="AG460" s="113">
        <f t="shared" si="37"/>
        <v>0</v>
      </c>
      <c r="AH460" s="113">
        <f t="shared" si="38"/>
        <v>0</v>
      </c>
      <c r="AI460" s="113">
        <f t="shared" si="39"/>
        <v>0</v>
      </c>
      <c r="AJ460" s="113">
        <f t="shared" si="40"/>
        <v>0</v>
      </c>
      <c r="AK460" s="59" t="e">
        <f>VLOOKUP($H460,Lists!$B$2:$B$133,1,FALSE)</f>
        <v>#N/A</v>
      </c>
    </row>
    <row r="461" spans="1:37" s="35" customFormat="1" ht="14" x14ac:dyDescent="0.25">
      <c r="A461" s="34">
        <v>422</v>
      </c>
      <c r="B461" s="94" t="str">
        <f t="shared" si="41"/>
        <v/>
      </c>
      <c r="C461" s="120"/>
      <c r="D461" s="109"/>
      <c r="E461" s="83"/>
      <c r="F461" s="86"/>
      <c r="G461" s="86"/>
      <c r="H461" s="83"/>
      <c r="I461" s="84"/>
      <c r="J461" s="86"/>
      <c r="K461" s="85"/>
      <c r="L461" s="86"/>
      <c r="M461" s="85"/>
      <c r="N461" s="85"/>
      <c r="O461" s="85"/>
      <c r="P461" s="85"/>
      <c r="Q461" s="85"/>
      <c r="R461" s="86"/>
      <c r="S461" s="85"/>
      <c r="T461" s="102"/>
      <c r="U461" s="102"/>
      <c r="V461" s="102"/>
      <c r="W461" s="86"/>
      <c r="X461" s="134"/>
      <c r="Y461" s="135"/>
      <c r="Z461" s="86"/>
      <c r="AA461" s="87"/>
      <c r="AF461" s="114">
        <f t="shared" si="36"/>
        <v>0</v>
      </c>
      <c r="AG461" s="113">
        <f t="shared" si="37"/>
        <v>0</v>
      </c>
      <c r="AH461" s="113">
        <f t="shared" si="38"/>
        <v>0</v>
      </c>
      <c r="AI461" s="113">
        <f t="shared" si="39"/>
        <v>0</v>
      </c>
      <c r="AJ461" s="113">
        <f t="shared" si="40"/>
        <v>0</v>
      </c>
      <c r="AK461" s="59" t="e">
        <f>VLOOKUP($H461,Lists!$B$2:$B$133,1,FALSE)</f>
        <v>#N/A</v>
      </c>
    </row>
    <row r="462" spans="1:37" s="35" customFormat="1" ht="14" x14ac:dyDescent="0.25">
      <c r="A462" s="34">
        <v>423</v>
      </c>
      <c r="B462" s="94" t="str">
        <f t="shared" si="41"/>
        <v/>
      </c>
      <c r="C462" s="120"/>
      <c r="D462" s="109"/>
      <c r="E462" s="83"/>
      <c r="F462" s="86"/>
      <c r="G462" s="86"/>
      <c r="H462" s="83"/>
      <c r="I462" s="84"/>
      <c r="J462" s="86"/>
      <c r="K462" s="85"/>
      <c r="L462" s="86"/>
      <c r="M462" s="85"/>
      <c r="N462" s="85"/>
      <c r="O462" s="85"/>
      <c r="P462" s="85"/>
      <c r="Q462" s="85"/>
      <c r="R462" s="86"/>
      <c r="S462" s="85"/>
      <c r="T462" s="102"/>
      <c r="U462" s="102"/>
      <c r="V462" s="102"/>
      <c r="W462" s="86"/>
      <c r="X462" s="134"/>
      <c r="Y462" s="135"/>
      <c r="Z462" s="86"/>
      <c r="AA462" s="87"/>
      <c r="AF462" s="114">
        <f t="shared" si="36"/>
        <v>0</v>
      </c>
      <c r="AG462" s="113">
        <f t="shared" si="37"/>
        <v>0</v>
      </c>
      <c r="AH462" s="113">
        <f t="shared" si="38"/>
        <v>0</v>
      </c>
      <c r="AI462" s="113">
        <f t="shared" si="39"/>
        <v>0</v>
      </c>
      <c r="AJ462" s="113">
        <f t="shared" si="40"/>
        <v>0</v>
      </c>
      <c r="AK462" s="59" t="e">
        <f>VLOOKUP($H462,Lists!$B$2:$B$133,1,FALSE)</f>
        <v>#N/A</v>
      </c>
    </row>
    <row r="463" spans="1:37" s="35" customFormat="1" ht="14" x14ac:dyDescent="0.25">
      <c r="A463" s="34">
        <v>424</v>
      </c>
      <c r="B463" s="94" t="str">
        <f t="shared" si="41"/>
        <v/>
      </c>
      <c r="C463" s="120"/>
      <c r="D463" s="109"/>
      <c r="E463" s="83"/>
      <c r="F463" s="86"/>
      <c r="G463" s="86"/>
      <c r="H463" s="83"/>
      <c r="I463" s="84"/>
      <c r="J463" s="86"/>
      <c r="K463" s="85"/>
      <c r="L463" s="86"/>
      <c r="M463" s="85"/>
      <c r="N463" s="85"/>
      <c r="O463" s="85"/>
      <c r="P463" s="85"/>
      <c r="Q463" s="85"/>
      <c r="R463" s="86"/>
      <c r="S463" s="85"/>
      <c r="T463" s="102"/>
      <c r="U463" s="102"/>
      <c r="V463" s="102"/>
      <c r="W463" s="86"/>
      <c r="X463" s="134"/>
      <c r="Y463" s="135"/>
      <c r="Z463" s="86"/>
      <c r="AA463" s="87"/>
      <c r="AF463" s="114">
        <f t="shared" si="36"/>
        <v>0</v>
      </c>
      <c r="AG463" s="113">
        <f t="shared" si="37"/>
        <v>0</v>
      </c>
      <c r="AH463" s="113">
        <f t="shared" si="38"/>
        <v>0</v>
      </c>
      <c r="AI463" s="113">
        <f t="shared" si="39"/>
        <v>0</v>
      </c>
      <c r="AJ463" s="113">
        <f t="shared" si="40"/>
        <v>0</v>
      </c>
      <c r="AK463" s="59" t="e">
        <f>VLOOKUP($H463,Lists!$B$2:$B$133,1,FALSE)</f>
        <v>#N/A</v>
      </c>
    </row>
    <row r="464" spans="1:37" s="35" customFormat="1" ht="14" x14ac:dyDescent="0.25">
      <c r="A464" s="34">
        <v>425</v>
      </c>
      <c r="B464" s="94" t="str">
        <f t="shared" si="41"/>
        <v/>
      </c>
      <c r="C464" s="120"/>
      <c r="D464" s="109"/>
      <c r="E464" s="83"/>
      <c r="F464" s="86"/>
      <c r="G464" s="86"/>
      <c r="H464" s="83"/>
      <c r="I464" s="84"/>
      <c r="J464" s="86"/>
      <c r="K464" s="85"/>
      <c r="L464" s="86"/>
      <c r="M464" s="85"/>
      <c r="N464" s="85"/>
      <c r="O464" s="85"/>
      <c r="P464" s="85"/>
      <c r="Q464" s="85"/>
      <c r="R464" s="86"/>
      <c r="S464" s="85"/>
      <c r="T464" s="102"/>
      <c r="U464" s="102"/>
      <c r="V464" s="102"/>
      <c r="W464" s="86"/>
      <c r="X464" s="134"/>
      <c r="Y464" s="135"/>
      <c r="Z464" s="86"/>
      <c r="AA464" s="87"/>
      <c r="AF464" s="114">
        <f t="shared" si="36"/>
        <v>0</v>
      </c>
      <c r="AG464" s="113">
        <f t="shared" si="37"/>
        <v>0</v>
      </c>
      <c r="AH464" s="113">
        <f t="shared" si="38"/>
        <v>0</v>
      </c>
      <c r="AI464" s="113">
        <f t="shared" si="39"/>
        <v>0</v>
      </c>
      <c r="AJ464" s="113">
        <f t="shared" si="40"/>
        <v>0</v>
      </c>
      <c r="AK464" s="59" t="e">
        <f>VLOOKUP($H464,Lists!$B$2:$B$133,1,FALSE)</f>
        <v>#N/A</v>
      </c>
    </row>
    <row r="465" spans="1:37" s="35" customFormat="1" ht="14" x14ac:dyDescent="0.25">
      <c r="A465" s="34">
        <v>426</v>
      </c>
      <c r="B465" s="94" t="str">
        <f t="shared" si="41"/>
        <v/>
      </c>
      <c r="C465" s="120"/>
      <c r="D465" s="109"/>
      <c r="E465" s="83"/>
      <c r="F465" s="86"/>
      <c r="G465" s="86"/>
      <c r="H465" s="83"/>
      <c r="I465" s="84"/>
      <c r="J465" s="86"/>
      <c r="K465" s="85"/>
      <c r="L465" s="86"/>
      <c r="M465" s="85"/>
      <c r="N465" s="85"/>
      <c r="O465" s="85"/>
      <c r="P465" s="85"/>
      <c r="Q465" s="85"/>
      <c r="R465" s="86"/>
      <c r="S465" s="85"/>
      <c r="T465" s="102"/>
      <c r="U465" s="102"/>
      <c r="V465" s="102"/>
      <c r="W465" s="86"/>
      <c r="X465" s="134"/>
      <c r="Y465" s="135"/>
      <c r="Z465" s="86"/>
      <c r="AA465" s="87"/>
      <c r="AF465" s="114">
        <f t="shared" si="36"/>
        <v>0</v>
      </c>
      <c r="AG465" s="113">
        <f t="shared" si="37"/>
        <v>0</v>
      </c>
      <c r="AH465" s="113">
        <f t="shared" si="38"/>
        <v>0</v>
      </c>
      <c r="AI465" s="113">
        <f t="shared" si="39"/>
        <v>0</v>
      </c>
      <c r="AJ465" s="113">
        <f t="shared" si="40"/>
        <v>0</v>
      </c>
      <c r="AK465" s="59" t="e">
        <f>VLOOKUP($H465,Lists!$B$2:$B$133,1,FALSE)</f>
        <v>#N/A</v>
      </c>
    </row>
    <row r="466" spans="1:37" s="35" customFormat="1" ht="14" x14ac:dyDescent="0.25">
      <c r="A466" s="34">
        <v>427</v>
      </c>
      <c r="B466" s="94" t="str">
        <f t="shared" si="41"/>
        <v/>
      </c>
      <c r="C466" s="120"/>
      <c r="D466" s="109"/>
      <c r="E466" s="83"/>
      <c r="F466" s="86"/>
      <c r="G466" s="86"/>
      <c r="H466" s="83"/>
      <c r="I466" s="84"/>
      <c r="J466" s="86"/>
      <c r="K466" s="85"/>
      <c r="L466" s="86"/>
      <c r="M466" s="85"/>
      <c r="N466" s="85"/>
      <c r="O466" s="85"/>
      <c r="P466" s="85"/>
      <c r="Q466" s="85"/>
      <c r="R466" s="86"/>
      <c r="S466" s="85"/>
      <c r="T466" s="102"/>
      <c r="U466" s="102"/>
      <c r="V466" s="102"/>
      <c r="W466" s="86"/>
      <c r="X466" s="134"/>
      <c r="Y466" s="135"/>
      <c r="Z466" s="86"/>
      <c r="AA466" s="87"/>
      <c r="AF466" s="114">
        <f t="shared" si="36"/>
        <v>0</v>
      </c>
      <c r="AG466" s="113">
        <f t="shared" si="37"/>
        <v>0</v>
      </c>
      <c r="AH466" s="113">
        <f t="shared" si="38"/>
        <v>0</v>
      </c>
      <c r="AI466" s="113">
        <f t="shared" si="39"/>
        <v>0</v>
      </c>
      <c r="AJ466" s="113">
        <f t="shared" si="40"/>
        <v>0</v>
      </c>
      <c r="AK466" s="59" t="e">
        <f>VLOOKUP($H466,Lists!$B$2:$B$133,1,FALSE)</f>
        <v>#N/A</v>
      </c>
    </row>
    <row r="467" spans="1:37" s="35" customFormat="1" ht="14" x14ac:dyDescent="0.25">
      <c r="A467" s="34">
        <v>428</v>
      </c>
      <c r="B467" s="94" t="str">
        <f t="shared" si="41"/>
        <v/>
      </c>
      <c r="C467" s="120"/>
      <c r="D467" s="109"/>
      <c r="E467" s="83"/>
      <c r="F467" s="86"/>
      <c r="G467" s="86"/>
      <c r="H467" s="83"/>
      <c r="I467" s="84"/>
      <c r="J467" s="86"/>
      <c r="K467" s="85"/>
      <c r="L467" s="86"/>
      <c r="M467" s="85"/>
      <c r="N467" s="85"/>
      <c r="O467" s="85"/>
      <c r="P467" s="85"/>
      <c r="Q467" s="85"/>
      <c r="R467" s="86"/>
      <c r="S467" s="85"/>
      <c r="T467" s="102"/>
      <c r="U467" s="102"/>
      <c r="V467" s="102"/>
      <c r="W467" s="86"/>
      <c r="X467" s="134"/>
      <c r="Y467" s="135"/>
      <c r="Z467" s="86"/>
      <c r="AA467" s="87"/>
      <c r="AF467" s="114">
        <f t="shared" si="36"/>
        <v>0</v>
      </c>
      <c r="AG467" s="113">
        <f t="shared" si="37"/>
        <v>0</v>
      </c>
      <c r="AH467" s="113">
        <f t="shared" si="38"/>
        <v>0</v>
      </c>
      <c r="AI467" s="113">
        <f t="shared" si="39"/>
        <v>0</v>
      </c>
      <c r="AJ467" s="113">
        <f t="shared" si="40"/>
        <v>0</v>
      </c>
      <c r="AK467" s="59" t="e">
        <f>VLOOKUP($H467,Lists!$B$2:$B$133,1,FALSE)</f>
        <v>#N/A</v>
      </c>
    </row>
    <row r="468" spans="1:37" s="35" customFormat="1" ht="14" x14ac:dyDescent="0.25">
      <c r="A468" s="34">
        <v>429</v>
      </c>
      <c r="B468" s="94" t="str">
        <f t="shared" si="41"/>
        <v/>
      </c>
      <c r="C468" s="120"/>
      <c r="D468" s="109"/>
      <c r="E468" s="83"/>
      <c r="F468" s="86"/>
      <c r="G468" s="86"/>
      <c r="H468" s="83"/>
      <c r="I468" s="84"/>
      <c r="J468" s="86"/>
      <c r="K468" s="85"/>
      <c r="L468" s="86"/>
      <c r="M468" s="85"/>
      <c r="N468" s="85"/>
      <c r="O468" s="85"/>
      <c r="P468" s="85"/>
      <c r="Q468" s="85"/>
      <c r="R468" s="86"/>
      <c r="S468" s="85"/>
      <c r="T468" s="102"/>
      <c r="U468" s="102"/>
      <c r="V468" s="102"/>
      <c r="W468" s="86"/>
      <c r="X468" s="134"/>
      <c r="Y468" s="135"/>
      <c r="Z468" s="86"/>
      <c r="AA468" s="87"/>
      <c r="AF468" s="114">
        <f t="shared" si="36"/>
        <v>0</v>
      </c>
      <c r="AG468" s="113">
        <f t="shared" si="37"/>
        <v>0</v>
      </c>
      <c r="AH468" s="113">
        <f t="shared" si="38"/>
        <v>0</v>
      </c>
      <c r="AI468" s="113">
        <f t="shared" si="39"/>
        <v>0</v>
      </c>
      <c r="AJ468" s="113">
        <f t="shared" si="40"/>
        <v>0</v>
      </c>
      <c r="AK468" s="59" t="e">
        <f>VLOOKUP($H468,Lists!$B$2:$B$133,1,FALSE)</f>
        <v>#N/A</v>
      </c>
    </row>
    <row r="469" spans="1:37" s="35" customFormat="1" ht="14" x14ac:dyDescent="0.25">
      <c r="A469" s="34">
        <v>430</v>
      </c>
      <c r="B469" s="94" t="str">
        <f t="shared" si="41"/>
        <v/>
      </c>
      <c r="C469" s="120"/>
      <c r="D469" s="109"/>
      <c r="E469" s="83"/>
      <c r="F469" s="86"/>
      <c r="G469" s="86"/>
      <c r="H469" s="83"/>
      <c r="I469" s="84"/>
      <c r="J469" s="86"/>
      <c r="K469" s="85"/>
      <c r="L469" s="86"/>
      <c r="M469" s="85"/>
      <c r="N469" s="85"/>
      <c r="O469" s="85"/>
      <c r="P469" s="85"/>
      <c r="Q469" s="85"/>
      <c r="R469" s="86"/>
      <c r="S469" s="85"/>
      <c r="T469" s="102"/>
      <c r="U469" s="102"/>
      <c r="V469" s="102"/>
      <c r="W469" s="86"/>
      <c r="X469" s="134"/>
      <c r="Y469" s="135"/>
      <c r="Z469" s="86"/>
      <c r="AA469" s="87"/>
      <c r="AF469" s="114">
        <f t="shared" si="36"/>
        <v>0</v>
      </c>
      <c r="AG469" s="113">
        <f t="shared" si="37"/>
        <v>0</v>
      </c>
      <c r="AH469" s="113">
        <f t="shared" si="38"/>
        <v>0</v>
      </c>
      <c r="AI469" s="113">
        <f t="shared" si="39"/>
        <v>0</v>
      </c>
      <c r="AJ469" s="113">
        <f t="shared" si="40"/>
        <v>0</v>
      </c>
      <c r="AK469" s="59" t="e">
        <f>VLOOKUP($H469,Lists!$B$2:$B$133,1,FALSE)</f>
        <v>#N/A</v>
      </c>
    </row>
    <row r="470" spans="1:37" s="35" customFormat="1" ht="14" x14ac:dyDescent="0.25">
      <c r="A470" s="34">
        <v>431</v>
      </c>
      <c r="B470" s="94" t="str">
        <f t="shared" si="41"/>
        <v/>
      </c>
      <c r="C470" s="120"/>
      <c r="D470" s="109"/>
      <c r="E470" s="83"/>
      <c r="F470" s="86"/>
      <c r="G470" s="86"/>
      <c r="H470" s="83"/>
      <c r="I470" s="84"/>
      <c r="J470" s="86"/>
      <c r="K470" s="85"/>
      <c r="L470" s="86"/>
      <c r="M470" s="85"/>
      <c r="N470" s="85"/>
      <c r="O470" s="85"/>
      <c r="P470" s="85"/>
      <c r="Q470" s="85"/>
      <c r="R470" s="86"/>
      <c r="S470" s="85"/>
      <c r="T470" s="102"/>
      <c r="U470" s="102"/>
      <c r="V470" s="102"/>
      <c r="W470" s="86"/>
      <c r="X470" s="134"/>
      <c r="Y470" s="135"/>
      <c r="Z470" s="86"/>
      <c r="AA470" s="87"/>
      <c r="AF470" s="114">
        <f t="shared" si="36"/>
        <v>0</v>
      </c>
      <c r="AG470" s="113">
        <f t="shared" si="37"/>
        <v>0</v>
      </c>
      <c r="AH470" s="113">
        <f t="shared" si="38"/>
        <v>0</v>
      </c>
      <c r="AI470" s="113">
        <f t="shared" si="39"/>
        <v>0</v>
      </c>
      <c r="AJ470" s="113">
        <f t="shared" si="40"/>
        <v>0</v>
      </c>
      <c r="AK470" s="59" t="e">
        <f>VLOOKUP($H470,Lists!$B$2:$B$133,1,FALSE)</f>
        <v>#N/A</v>
      </c>
    </row>
    <row r="471" spans="1:37" s="35" customFormat="1" ht="14" x14ac:dyDescent="0.25">
      <c r="A471" s="34">
        <v>432</v>
      </c>
      <c r="B471" s="94" t="str">
        <f t="shared" si="41"/>
        <v/>
      </c>
      <c r="C471" s="120"/>
      <c r="D471" s="109"/>
      <c r="E471" s="83"/>
      <c r="F471" s="86"/>
      <c r="G471" s="86"/>
      <c r="H471" s="83"/>
      <c r="I471" s="84"/>
      <c r="J471" s="86"/>
      <c r="K471" s="85"/>
      <c r="L471" s="86"/>
      <c r="M471" s="85"/>
      <c r="N471" s="85"/>
      <c r="O471" s="85"/>
      <c r="P471" s="85"/>
      <c r="Q471" s="85"/>
      <c r="R471" s="86"/>
      <c r="S471" s="85"/>
      <c r="T471" s="102"/>
      <c r="U471" s="102"/>
      <c r="V471" s="102"/>
      <c r="W471" s="86"/>
      <c r="X471" s="134"/>
      <c r="Y471" s="135"/>
      <c r="Z471" s="86"/>
      <c r="AA471" s="87"/>
      <c r="AF471" s="114">
        <f t="shared" si="36"/>
        <v>0</v>
      </c>
      <c r="AG471" s="113">
        <f t="shared" si="37"/>
        <v>0</v>
      </c>
      <c r="AH471" s="113">
        <f t="shared" si="38"/>
        <v>0</v>
      </c>
      <c r="AI471" s="113">
        <f t="shared" si="39"/>
        <v>0</v>
      </c>
      <c r="AJ471" s="113">
        <f t="shared" si="40"/>
        <v>0</v>
      </c>
      <c r="AK471" s="59" t="e">
        <f>VLOOKUP($H471,Lists!$B$2:$B$133,1,FALSE)</f>
        <v>#N/A</v>
      </c>
    </row>
    <row r="472" spans="1:37" s="35" customFormat="1" ht="14" x14ac:dyDescent="0.25">
      <c r="A472" s="34">
        <v>433</v>
      </c>
      <c r="B472" s="94" t="str">
        <f t="shared" si="41"/>
        <v/>
      </c>
      <c r="C472" s="120"/>
      <c r="D472" s="109"/>
      <c r="E472" s="83"/>
      <c r="F472" s="86"/>
      <c r="G472" s="86"/>
      <c r="H472" s="83"/>
      <c r="I472" s="84"/>
      <c r="J472" s="86"/>
      <c r="K472" s="85"/>
      <c r="L472" s="86"/>
      <c r="M472" s="85"/>
      <c r="N472" s="85"/>
      <c r="O472" s="85"/>
      <c r="P472" s="85"/>
      <c r="Q472" s="85"/>
      <c r="R472" s="86"/>
      <c r="S472" s="85"/>
      <c r="T472" s="102"/>
      <c r="U472" s="102"/>
      <c r="V472" s="102"/>
      <c r="W472" s="86"/>
      <c r="X472" s="134"/>
      <c r="Y472" s="135"/>
      <c r="Z472" s="86"/>
      <c r="AA472" s="87"/>
      <c r="AF472" s="114">
        <f t="shared" si="36"/>
        <v>0</v>
      </c>
      <c r="AG472" s="113">
        <f t="shared" si="37"/>
        <v>0</v>
      </c>
      <c r="AH472" s="113">
        <f t="shared" si="38"/>
        <v>0</v>
      </c>
      <c r="AI472" s="113">
        <f t="shared" si="39"/>
        <v>0</v>
      </c>
      <c r="AJ472" s="113">
        <f t="shared" si="40"/>
        <v>0</v>
      </c>
      <c r="AK472" s="59" t="e">
        <f>VLOOKUP($H472,Lists!$B$2:$B$133,1,FALSE)</f>
        <v>#N/A</v>
      </c>
    </row>
    <row r="473" spans="1:37" s="35" customFormat="1" ht="14" x14ac:dyDescent="0.25">
      <c r="A473" s="34">
        <v>434</v>
      </c>
      <c r="B473" s="94" t="str">
        <f t="shared" si="41"/>
        <v/>
      </c>
      <c r="C473" s="120"/>
      <c r="D473" s="109"/>
      <c r="E473" s="83"/>
      <c r="F473" s="86"/>
      <c r="G473" s="86"/>
      <c r="H473" s="83"/>
      <c r="I473" s="84"/>
      <c r="J473" s="86"/>
      <c r="K473" s="85"/>
      <c r="L473" s="86"/>
      <c r="M473" s="85"/>
      <c r="N473" s="85"/>
      <c r="O473" s="85"/>
      <c r="P473" s="85"/>
      <c r="Q473" s="85"/>
      <c r="R473" s="86"/>
      <c r="S473" s="85"/>
      <c r="T473" s="102"/>
      <c r="U473" s="102"/>
      <c r="V473" s="102"/>
      <c r="W473" s="86"/>
      <c r="X473" s="134"/>
      <c r="Y473" s="135"/>
      <c r="Z473" s="86"/>
      <c r="AA473" s="87"/>
      <c r="AF473" s="114">
        <f t="shared" si="36"/>
        <v>0</v>
      </c>
      <c r="AG473" s="113">
        <f t="shared" si="37"/>
        <v>0</v>
      </c>
      <c r="AH473" s="113">
        <f t="shared" si="38"/>
        <v>0</v>
      </c>
      <c r="AI473" s="113">
        <f t="shared" si="39"/>
        <v>0</v>
      </c>
      <c r="AJ473" s="113">
        <f t="shared" si="40"/>
        <v>0</v>
      </c>
      <c r="AK473" s="59" t="e">
        <f>VLOOKUP($H473,Lists!$B$2:$B$133,1,FALSE)</f>
        <v>#N/A</v>
      </c>
    </row>
    <row r="474" spans="1:37" s="35" customFormat="1" ht="14" x14ac:dyDescent="0.25">
      <c r="A474" s="34">
        <v>435</v>
      </c>
      <c r="B474" s="94" t="str">
        <f t="shared" si="41"/>
        <v/>
      </c>
      <c r="C474" s="120"/>
      <c r="D474" s="109"/>
      <c r="E474" s="83"/>
      <c r="F474" s="86"/>
      <c r="G474" s="86"/>
      <c r="H474" s="83"/>
      <c r="I474" s="84"/>
      <c r="J474" s="86"/>
      <c r="K474" s="85"/>
      <c r="L474" s="86"/>
      <c r="M474" s="85"/>
      <c r="N474" s="85"/>
      <c r="O474" s="85"/>
      <c r="P474" s="85"/>
      <c r="Q474" s="85"/>
      <c r="R474" s="86"/>
      <c r="S474" s="85"/>
      <c r="T474" s="102"/>
      <c r="U474" s="102"/>
      <c r="V474" s="102"/>
      <c r="W474" s="86"/>
      <c r="X474" s="134"/>
      <c r="Y474" s="135"/>
      <c r="Z474" s="86"/>
      <c r="AA474" s="87"/>
      <c r="AF474" s="114">
        <f t="shared" si="36"/>
        <v>0</v>
      </c>
      <c r="AG474" s="113">
        <f t="shared" si="37"/>
        <v>0</v>
      </c>
      <c r="AH474" s="113">
        <f t="shared" si="38"/>
        <v>0</v>
      </c>
      <c r="AI474" s="113">
        <f t="shared" si="39"/>
        <v>0</v>
      </c>
      <c r="AJ474" s="113">
        <f t="shared" si="40"/>
        <v>0</v>
      </c>
      <c r="AK474" s="59" t="e">
        <f>VLOOKUP($H474,Lists!$B$2:$B$133,1,FALSE)</f>
        <v>#N/A</v>
      </c>
    </row>
    <row r="475" spans="1:37" s="35" customFormat="1" ht="14" x14ac:dyDescent="0.25">
      <c r="A475" s="34">
        <v>436</v>
      </c>
      <c r="B475" s="94" t="str">
        <f t="shared" si="41"/>
        <v/>
      </c>
      <c r="C475" s="120"/>
      <c r="D475" s="109"/>
      <c r="E475" s="83"/>
      <c r="F475" s="86"/>
      <c r="G475" s="86"/>
      <c r="H475" s="83"/>
      <c r="I475" s="84"/>
      <c r="J475" s="86"/>
      <c r="K475" s="85"/>
      <c r="L475" s="86"/>
      <c r="M475" s="85"/>
      <c r="N475" s="85"/>
      <c r="O475" s="85"/>
      <c r="P475" s="85"/>
      <c r="Q475" s="85"/>
      <c r="R475" s="86"/>
      <c r="S475" s="85"/>
      <c r="T475" s="102"/>
      <c r="U475" s="102"/>
      <c r="V475" s="102"/>
      <c r="W475" s="86"/>
      <c r="X475" s="134"/>
      <c r="Y475" s="135"/>
      <c r="Z475" s="86"/>
      <c r="AA475" s="87"/>
      <c r="AF475" s="114">
        <f t="shared" si="36"/>
        <v>0</v>
      </c>
      <c r="AG475" s="113">
        <f t="shared" si="37"/>
        <v>0</v>
      </c>
      <c r="AH475" s="113">
        <f t="shared" si="38"/>
        <v>0</v>
      </c>
      <c r="AI475" s="113">
        <f t="shared" si="39"/>
        <v>0</v>
      </c>
      <c r="AJ475" s="113">
        <f t="shared" si="40"/>
        <v>0</v>
      </c>
      <c r="AK475" s="59" t="e">
        <f>VLOOKUP($H475,Lists!$B$2:$B$133,1,FALSE)</f>
        <v>#N/A</v>
      </c>
    </row>
    <row r="476" spans="1:37" s="35" customFormat="1" ht="14" x14ac:dyDescent="0.25">
      <c r="A476" s="34">
        <v>437</v>
      </c>
      <c r="B476" s="94" t="str">
        <f t="shared" si="41"/>
        <v/>
      </c>
      <c r="C476" s="120"/>
      <c r="D476" s="109"/>
      <c r="E476" s="83"/>
      <c r="F476" s="86"/>
      <c r="G476" s="86"/>
      <c r="H476" s="83"/>
      <c r="I476" s="84"/>
      <c r="J476" s="86"/>
      <c r="K476" s="85"/>
      <c r="L476" s="86"/>
      <c r="M476" s="85"/>
      <c r="N476" s="85"/>
      <c r="O476" s="85"/>
      <c r="P476" s="85"/>
      <c r="Q476" s="85"/>
      <c r="R476" s="86"/>
      <c r="S476" s="85"/>
      <c r="T476" s="102"/>
      <c r="U476" s="102"/>
      <c r="V476" s="102"/>
      <c r="W476" s="86"/>
      <c r="X476" s="134"/>
      <c r="Y476" s="135"/>
      <c r="Z476" s="86"/>
      <c r="AA476" s="87"/>
      <c r="AF476" s="114">
        <f t="shared" si="36"/>
        <v>0</v>
      </c>
      <c r="AG476" s="113">
        <f t="shared" si="37"/>
        <v>0</v>
      </c>
      <c r="AH476" s="113">
        <f t="shared" si="38"/>
        <v>0</v>
      </c>
      <c r="AI476" s="113">
        <f t="shared" si="39"/>
        <v>0</v>
      </c>
      <c r="AJ476" s="113">
        <f t="shared" si="40"/>
        <v>0</v>
      </c>
      <c r="AK476" s="59" t="e">
        <f>VLOOKUP($H476,Lists!$B$2:$B$133,1,FALSE)</f>
        <v>#N/A</v>
      </c>
    </row>
    <row r="477" spans="1:37" s="35" customFormat="1" ht="14" x14ac:dyDescent="0.25">
      <c r="A477" s="34">
        <v>438</v>
      </c>
      <c r="B477" s="94" t="str">
        <f t="shared" si="41"/>
        <v/>
      </c>
      <c r="C477" s="120"/>
      <c r="D477" s="109"/>
      <c r="E477" s="83"/>
      <c r="F477" s="86"/>
      <c r="G477" s="86"/>
      <c r="H477" s="83"/>
      <c r="I477" s="84"/>
      <c r="J477" s="86"/>
      <c r="K477" s="85"/>
      <c r="L477" s="86"/>
      <c r="M477" s="85"/>
      <c r="N477" s="85"/>
      <c r="O477" s="85"/>
      <c r="P477" s="85"/>
      <c r="Q477" s="85"/>
      <c r="R477" s="86"/>
      <c r="S477" s="85"/>
      <c r="T477" s="102"/>
      <c r="U477" s="102"/>
      <c r="V477" s="102"/>
      <c r="W477" s="86"/>
      <c r="X477" s="134"/>
      <c r="Y477" s="135"/>
      <c r="Z477" s="86"/>
      <c r="AA477" s="87"/>
      <c r="AF477" s="114">
        <f t="shared" si="36"/>
        <v>0</v>
      </c>
      <c r="AG477" s="113">
        <f t="shared" si="37"/>
        <v>0</v>
      </c>
      <c r="AH477" s="113">
        <f t="shared" si="38"/>
        <v>0</v>
      </c>
      <c r="AI477" s="113">
        <f t="shared" si="39"/>
        <v>0</v>
      </c>
      <c r="AJ477" s="113">
        <f t="shared" si="40"/>
        <v>0</v>
      </c>
      <c r="AK477" s="59" t="e">
        <f>VLOOKUP($H477,Lists!$B$2:$B$133,1,FALSE)</f>
        <v>#N/A</v>
      </c>
    </row>
    <row r="478" spans="1:37" s="35" customFormat="1" ht="14" x14ac:dyDescent="0.25">
      <c r="A478" s="34">
        <v>439</v>
      </c>
      <c r="B478" s="94" t="str">
        <f t="shared" si="41"/>
        <v/>
      </c>
      <c r="C478" s="120"/>
      <c r="D478" s="109"/>
      <c r="E478" s="83"/>
      <c r="F478" s="86"/>
      <c r="G478" s="86"/>
      <c r="H478" s="83"/>
      <c r="I478" s="84"/>
      <c r="J478" s="86"/>
      <c r="K478" s="85"/>
      <c r="L478" s="86"/>
      <c r="M478" s="85"/>
      <c r="N478" s="85"/>
      <c r="O478" s="85"/>
      <c r="P478" s="85"/>
      <c r="Q478" s="85"/>
      <c r="R478" s="86"/>
      <c r="S478" s="85"/>
      <c r="T478" s="102"/>
      <c r="U478" s="102"/>
      <c r="V478" s="102"/>
      <c r="W478" s="86"/>
      <c r="X478" s="134"/>
      <c r="Y478" s="135"/>
      <c r="Z478" s="86"/>
      <c r="AA478" s="87"/>
      <c r="AF478" s="114">
        <f t="shared" si="36"/>
        <v>0</v>
      </c>
      <c r="AG478" s="113">
        <f t="shared" si="37"/>
        <v>0</v>
      </c>
      <c r="AH478" s="113">
        <f t="shared" si="38"/>
        <v>0</v>
      </c>
      <c r="AI478" s="113">
        <f t="shared" si="39"/>
        <v>0</v>
      </c>
      <c r="AJ478" s="113">
        <f t="shared" si="40"/>
        <v>0</v>
      </c>
      <c r="AK478" s="59" t="e">
        <f>VLOOKUP($H478,Lists!$B$2:$B$133,1,FALSE)</f>
        <v>#N/A</v>
      </c>
    </row>
    <row r="479" spans="1:37" s="35" customFormat="1" ht="14" x14ac:dyDescent="0.25">
      <c r="A479" s="34">
        <v>440</v>
      </c>
      <c r="B479" s="94" t="str">
        <f t="shared" si="41"/>
        <v/>
      </c>
      <c r="C479" s="120"/>
      <c r="D479" s="109"/>
      <c r="E479" s="83"/>
      <c r="F479" s="86"/>
      <c r="G479" s="86"/>
      <c r="H479" s="83"/>
      <c r="I479" s="84"/>
      <c r="J479" s="86"/>
      <c r="K479" s="85"/>
      <c r="L479" s="86"/>
      <c r="M479" s="85"/>
      <c r="N479" s="85"/>
      <c r="O479" s="85"/>
      <c r="P479" s="85"/>
      <c r="Q479" s="85"/>
      <c r="R479" s="86"/>
      <c r="S479" s="85"/>
      <c r="T479" s="102"/>
      <c r="U479" s="102"/>
      <c r="V479" s="102"/>
      <c r="W479" s="86"/>
      <c r="X479" s="134"/>
      <c r="Y479" s="135"/>
      <c r="Z479" s="86"/>
      <c r="AA479" s="87"/>
      <c r="AF479" s="114">
        <f t="shared" si="36"/>
        <v>0</v>
      </c>
      <c r="AG479" s="113">
        <f t="shared" si="37"/>
        <v>0</v>
      </c>
      <c r="AH479" s="113">
        <f t="shared" si="38"/>
        <v>0</v>
      </c>
      <c r="AI479" s="113">
        <f t="shared" si="39"/>
        <v>0</v>
      </c>
      <c r="AJ479" s="113">
        <f t="shared" si="40"/>
        <v>0</v>
      </c>
      <c r="AK479" s="59" t="e">
        <f>VLOOKUP($H479,Lists!$B$2:$B$133,1,FALSE)</f>
        <v>#N/A</v>
      </c>
    </row>
    <row r="480" spans="1:37" s="35" customFormat="1" ht="14" x14ac:dyDescent="0.25">
      <c r="A480" s="34">
        <v>441</v>
      </c>
      <c r="B480" s="94" t="str">
        <f t="shared" si="41"/>
        <v/>
      </c>
      <c r="C480" s="120"/>
      <c r="D480" s="109"/>
      <c r="E480" s="83"/>
      <c r="F480" s="86"/>
      <c r="G480" s="86"/>
      <c r="H480" s="83"/>
      <c r="I480" s="84"/>
      <c r="J480" s="86"/>
      <c r="K480" s="85"/>
      <c r="L480" s="86"/>
      <c r="M480" s="85"/>
      <c r="N480" s="85"/>
      <c r="O480" s="85"/>
      <c r="P480" s="85"/>
      <c r="Q480" s="85"/>
      <c r="R480" s="86"/>
      <c r="S480" s="85"/>
      <c r="T480" s="102"/>
      <c r="U480" s="102"/>
      <c r="V480" s="102"/>
      <c r="W480" s="86"/>
      <c r="X480" s="134"/>
      <c r="Y480" s="135"/>
      <c r="Z480" s="86"/>
      <c r="AA480" s="87"/>
      <c r="AF480" s="114">
        <f t="shared" si="36"/>
        <v>0</v>
      </c>
      <c r="AG480" s="113">
        <f t="shared" si="37"/>
        <v>0</v>
      </c>
      <c r="AH480" s="113">
        <f t="shared" si="38"/>
        <v>0</v>
      </c>
      <c r="AI480" s="113">
        <f t="shared" si="39"/>
        <v>0</v>
      </c>
      <c r="AJ480" s="113">
        <f t="shared" si="40"/>
        <v>0</v>
      </c>
      <c r="AK480" s="59" t="e">
        <f>VLOOKUP($H480,Lists!$B$2:$B$133,1,FALSE)</f>
        <v>#N/A</v>
      </c>
    </row>
    <row r="481" spans="1:37" s="35" customFormat="1" ht="14" x14ac:dyDescent="0.25">
      <c r="A481" s="34">
        <v>442</v>
      </c>
      <c r="B481" s="94" t="str">
        <f t="shared" si="41"/>
        <v/>
      </c>
      <c r="C481" s="120"/>
      <c r="D481" s="109"/>
      <c r="E481" s="83"/>
      <c r="F481" s="86"/>
      <c r="G481" s="86"/>
      <c r="H481" s="83"/>
      <c r="I481" s="84"/>
      <c r="J481" s="86"/>
      <c r="K481" s="85"/>
      <c r="L481" s="86"/>
      <c r="M481" s="85"/>
      <c r="N481" s="85"/>
      <c r="O481" s="85"/>
      <c r="P481" s="85"/>
      <c r="Q481" s="85"/>
      <c r="R481" s="86"/>
      <c r="S481" s="85"/>
      <c r="T481" s="102"/>
      <c r="U481" s="102"/>
      <c r="V481" s="102"/>
      <c r="W481" s="86"/>
      <c r="X481" s="134"/>
      <c r="Y481" s="135"/>
      <c r="Z481" s="86"/>
      <c r="AA481" s="87"/>
      <c r="AF481" s="114">
        <f t="shared" si="36"/>
        <v>0</v>
      </c>
      <c r="AG481" s="113">
        <f t="shared" si="37"/>
        <v>0</v>
      </c>
      <c r="AH481" s="113">
        <f t="shared" si="38"/>
        <v>0</v>
      </c>
      <c r="AI481" s="113">
        <f t="shared" si="39"/>
        <v>0</v>
      </c>
      <c r="AJ481" s="113">
        <f t="shared" si="40"/>
        <v>0</v>
      </c>
      <c r="AK481" s="59" t="e">
        <f>VLOOKUP($H481,Lists!$B$2:$B$133,1,FALSE)</f>
        <v>#N/A</v>
      </c>
    </row>
    <row r="482" spans="1:37" s="35" customFormat="1" ht="14" x14ac:dyDescent="0.25">
      <c r="A482" s="34">
        <v>443</v>
      </c>
      <c r="B482" s="94" t="str">
        <f t="shared" si="41"/>
        <v/>
      </c>
      <c r="C482" s="120"/>
      <c r="D482" s="109"/>
      <c r="E482" s="83"/>
      <c r="F482" s="86"/>
      <c r="G482" s="86"/>
      <c r="H482" s="83"/>
      <c r="I482" s="84"/>
      <c r="J482" s="86"/>
      <c r="K482" s="85"/>
      <c r="L482" s="86"/>
      <c r="M482" s="85"/>
      <c r="N482" s="85"/>
      <c r="O482" s="85"/>
      <c r="P482" s="85"/>
      <c r="Q482" s="85"/>
      <c r="R482" s="86"/>
      <c r="S482" s="85"/>
      <c r="T482" s="102"/>
      <c r="U482" s="102"/>
      <c r="V482" s="102"/>
      <c r="W482" s="86"/>
      <c r="X482" s="134"/>
      <c r="Y482" s="135"/>
      <c r="Z482" s="86"/>
      <c r="AA482" s="87"/>
      <c r="AF482" s="114">
        <f t="shared" si="36"/>
        <v>0</v>
      </c>
      <c r="AG482" s="113">
        <f t="shared" si="37"/>
        <v>0</v>
      </c>
      <c r="AH482" s="113">
        <f t="shared" si="38"/>
        <v>0</v>
      </c>
      <c r="AI482" s="113">
        <f t="shared" si="39"/>
        <v>0</v>
      </c>
      <c r="AJ482" s="113">
        <f t="shared" si="40"/>
        <v>0</v>
      </c>
      <c r="AK482" s="59" t="e">
        <f>VLOOKUP($H482,Lists!$B$2:$B$133,1,FALSE)</f>
        <v>#N/A</v>
      </c>
    </row>
    <row r="483" spans="1:37" s="35" customFormat="1" ht="14" x14ac:dyDescent="0.25">
      <c r="A483" s="34">
        <v>444</v>
      </c>
      <c r="B483" s="94" t="str">
        <f t="shared" si="41"/>
        <v/>
      </c>
      <c r="C483" s="120"/>
      <c r="D483" s="109"/>
      <c r="E483" s="83"/>
      <c r="F483" s="86"/>
      <c r="G483" s="86"/>
      <c r="H483" s="83"/>
      <c r="I483" s="84"/>
      <c r="J483" s="86"/>
      <c r="K483" s="85"/>
      <c r="L483" s="86"/>
      <c r="M483" s="85"/>
      <c r="N483" s="85"/>
      <c r="O483" s="85"/>
      <c r="P483" s="85"/>
      <c r="Q483" s="85"/>
      <c r="R483" s="86"/>
      <c r="S483" s="85"/>
      <c r="T483" s="102"/>
      <c r="U483" s="102"/>
      <c r="V483" s="102"/>
      <c r="W483" s="86"/>
      <c r="X483" s="134"/>
      <c r="Y483" s="135"/>
      <c r="Z483" s="86"/>
      <c r="AA483" s="87"/>
      <c r="AF483" s="114">
        <f t="shared" si="36"/>
        <v>0</v>
      </c>
      <c r="AG483" s="113">
        <f t="shared" si="37"/>
        <v>0</v>
      </c>
      <c r="AH483" s="113">
        <f t="shared" si="38"/>
        <v>0</v>
      </c>
      <c r="AI483" s="113">
        <f t="shared" si="39"/>
        <v>0</v>
      </c>
      <c r="AJ483" s="113">
        <f t="shared" si="40"/>
        <v>0</v>
      </c>
      <c r="AK483" s="59" t="e">
        <f>VLOOKUP($H483,Lists!$B$2:$B$133,1,FALSE)</f>
        <v>#N/A</v>
      </c>
    </row>
    <row r="484" spans="1:37" s="35" customFormat="1" ht="14" x14ac:dyDescent="0.25">
      <c r="A484" s="34">
        <v>445</v>
      </c>
      <c r="B484" s="94" t="str">
        <f t="shared" si="41"/>
        <v/>
      </c>
      <c r="C484" s="120"/>
      <c r="D484" s="109"/>
      <c r="E484" s="83"/>
      <c r="F484" s="86"/>
      <c r="G484" s="86"/>
      <c r="H484" s="83"/>
      <c r="I484" s="84"/>
      <c r="J484" s="86"/>
      <c r="K484" s="85"/>
      <c r="L484" s="86"/>
      <c r="M484" s="85"/>
      <c r="N484" s="85"/>
      <c r="O484" s="85"/>
      <c r="P484" s="85"/>
      <c r="Q484" s="85"/>
      <c r="R484" s="86"/>
      <c r="S484" s="85"/>
      <c r="T484" s="102"/>
      <c r="U484" s="102"/>
      <c r="V484" s="102"/>
      <c r="W484" s="86"/>
      <c r="X484" s="134"/>
      <c r="Y484" s="135"/>
      <c r="Z484" s="86"/>
      <c r="AA484" s="87"/>
      <c r="AF484" s="114">
        <f t="shared" si="36"/>
        <v>0</v>
      </c>
      <c r="AG484" s="113">
        <f t="shared" si="37"/>
        <v>0</v>
      </c>
      <c r="AH484" s="113">
        <f t="shared" si="38"/>
        <v>0</v>
      </c>
      <c r="AI484" s="113">
        <f t="shared" si="39"/>
        <v>0</v>
      </c>
      <c r="AJ484" s="113">
        <f t="shared" si="40"/>
        <v>0</v>
      </c>
      <c r="AK484" s="59" t="e">
        <f>VLOOKUP($H484,Lists!$B$2:$B$133,1,FALSE)</f>
        <v>#N/A</v>
      </c>
    </row>
    <row r="485" spans="1:37" s="35" customFormat="1" ht="14" x14ac:dyDescent="0.25">
      <c r="A485" s="34">
        <v>446</v>
      </c>
      <c r="B485" s="94" t="str">
        <f t="shared" si="41"/>
        <v/>
      </c>
      <c r="C485" s="120"/>
      <c r="D485" s="109"/>
      <c r="E485" s="83"/>
      <c r="F485" s="86"/>
      <c r="G485" s="86"/>
      <c r="H485" s="83"/>
      <c r="I485" s="84"/>
      <c r="J485" s="86"/>
      <c r="K485" s="85"/>
      <c r="L485" s="86"/>
      <c r="M485" s="85"/>
      <c r="N485" s="85"/>
      <c r="O485" s="85"/>
      <c r="P485" s="85"/>
      <c r="Q485" s="85"/>
      <c r="R485" s="86"/>
      <c r="S485" s="85"/>
      <c r="T485" s="102"/>
      <c r="U485" s="102"/>
      <c r="V485" s="102"/>
      <c r="W485" s="86"/>
      <c r="X485" s="134"/>
      <c r="Y485" s="135"/>
      <c r="Z485" s="86"/>
      <c r="AA485" s="87"/>
      <c r="AF485" s="114">
        <f t="shared" si="36"/>
        <v>0</v>
      </c>
      <c r="AG485" s="113">
        <f t="shared" si="37"/>
        <v>0</v>
      </c>
      <c r="AH485" s="113">
        <f t="shared" si="38"/>
        <v>0</v>
      </c>
      <c r="AI485" s="113">
        <f t="shared" si="39"/>
        <v>0</v>
      </c>
      <c r="AJ485" s="113">
        <f t="shared" si="40"/>
        <v>0</v>
      </c>
      <c r="AK485" s="59" t="e">
        <f>VLOOKUP($H485,Lists!$B$2:$B$133,1,FALSE)</f>
        <v>#N/A</v>
      </c>
    </row>
    <row r="486" spans="1:37" s="35" customFormat="1" ht="14" x14ac:dyDescent="0.25">
      <c r="A486" s="34">
        <v>447</v>
      </c>
      <c r="B486" s="94" t="str">
        <f t="shared" si="41"/>
        <v/>
      </c>
      <c r="C486" s="120"/>
      <c r="D486" s="109"/>
      <c r="E486" s="83"/>
      <c r="F486" s="86"/>
      <c r="G486" s="86"/>
      <c r="H486" s="83"/>
      <c r="I486" s="84"/>
      <c r="J486" s="86"/>
      <c r="K486" s="85"/>
      <c r="L486" s="86"/>
      <c r="M486" s="85"/>
      <c r="N486" s="85"/>
      <c r="O486" s="85"/>
      <c r="P486" s="85"/>
      <c r="Q486" s="85"/>
      <c r="R486" s="86"/>
      <c r="S486" s="85"/>
      <c r="T486" s="102"/>
      <c r="U486" s="102"/>
      <c r="V486" s="102"/>
      <c r="W486" s="86"/>
      <c r="X486" s="134"/>
      <c r="Y486" s="135"/>
      <c r="Z486" s="86"/>
      <c r="AA486" s="87"/>
      <c r="AF486" s="114">
        <f t="shared" si="36"/>
        <v>0</v>
      </c>
      <c r="AG486" s="113">
        <f t="shared" si="37"/>
        <v>0</v>
      </c>
      <c r="AH486" s="113">
        <f t="shared" si="38"/>
        <v>0</v>
      </c>
      <c r="AI486" s="113">
        <f t="shared" si="39"/>
        <v>0</v>
      </c>
      <c r="AJ486" s="113">
        <f t="shared" si="40"/>
        <v>0</v>
      </c>
      <c r="AK486" s="59" t="e">
        <f>VLOOKUP($H486,Lists!$B$2:$B$133,1,FALSE)</f>
        <v>#N/A</v>
      </c>
    </row>
    <row r="487" spans="1:37" s="35" customFormat="1" ht="14" x14ac:dyDescent="0.25">
      <c r="A487" s="34">
        <v>448</v>
      </c>
      <c r="B487" s="94" t="str">
        <f t="shared" si="41"/>
        <v/>
      </c>
      <c r="C487" s="120"/>
      <c r="D487" s="109"/>
      <c r="E487" s="83"/>
      <c r="F487" s="86"/>
      <c r="G487" s="86"/>
      <c r="H487" s="83"/>
      <c r="I487" s="84"/>
      <c r="J487" s="86"/>
      <c r="K487" s="85"/>
      <c r="L487" s="86"/>
      <c r="M487" s="85"/>
      <c r="N487" s="85"/>
      <c r="O487" s="85"/>
      <c r="P487" s="85"/>
      <c r="Q487" s="85"/>
      <c r="R487" s="86"/>
      <c r="S487" s="85"/>
      <c r="T487" s="102"/>
      <c r="U487" s="102"/>
      <c r="V487" s="102"/>
      <c r="W487" s="86"/>
      <c r="X487" s="134"/>
      <c r="Y487" s="135"/>
      <c r="Z487" s="86"/>
      <c r="AA487" s="87"/>
      <c r="AF487" s="114">
        <f t="shared" si="36"/>
        <v>0</v>
      </c>
      <c r="AG487" s="113">
        <f t="shared" si="37"/>
        <v>0</v>
      </c>
      <c r="AH487" s="113">
        <f t="shared" si="38"/>
        <v>0</v>
      </c>
      <c r="AI487" s="113">
        <f t="shared" si="39"/>
        <v>0</v>
      </c>
      <c r="AJ487" s="113">
        <f t="shared" si="40"/>
        <v>0</v>
      </c>
      <c r="AK487" s="59" t="e">
        <f>VLOOKUP($H487,Lists!$B$2:$B$133,1,FALSE)</f>
        <v>#N/A</v>
      </c>
    </row>
    <row r="488" spans="1:37" s="35" customFormat="1" ht="14" x14ac:dyDescent="0.25">
      <c r="A488" s="34">
        <v>449</v>
      </c>
      <c r="B488" s="94" t="str">
        <f t="shared" si="41"/>
        <v/>
      </c>
      <c r="C488" s="120"/>
      <c r="D488" s="109"/>
      <c r="E488" s="83"/>
      <c r="F488" s="86"/>
      <c r="G488" s="86"/>
      <c r="H488" s="83"/>
      <c r="I488" s="84"/>
      <c r="J488" s="86"/>
      <c r="K488" s="85"/>
      <c r="L488" s="86"/>
      <c r="M488" s="85"/>
      <c r="N488" s="85"/>
      <c r="O488" s="85"/>
      <c r="P488" s="85"/>
      <c r="Q488" s="85"/>
      <c r="R488" s="86"/>
      <c r="S488" s="85"/>
      <c r="T488" s="102"/>
      <c r="U488" s="102"/>
      <c r="V488" s="102"/>
      <c r="W488" s="86"/>
      <c r="X488" s="134"/>
      <c r="Y488" s="135"/>
      <c r="Z488" s="86"/>
      <c r="AA488" s="87"/>
      <c r="AF488" s="114">
        <f t="shared" ref="AF488:AF538" si="42">K488*I488</f>
        <v>0</v>
      </c>
      <c r="AG488" s="113">
        <f t="shared" ref="AG488:AG538" si="43">M488*I488</f>
        <v>0</v>
      </c>
      <c r="AH488" s="113">
        <f t="shared" ref="AH488:AH538" si="44">O488*I488</f>
        <v>0</v>
      </c>
      <c r="AI488" s="113">
        <f t="shared" ref="AI488:AI538" si="45">Q488*I488</f>
        <v>0</v>
      </c>
      <c r="AJ488" s="113">
        <f t="shared" ref="AJ488:AJ538" si="46">S488*I488</f>
        <v>0</v>
      </c>
      <c r="AK488" s="59" t="e">
        <f>VLOOKUP($H488,Lists!$B$2:$B$133,1,FALSE)</f>
        <v>#N/A</v>
      </c>
    </row>
    <row r="489" spans="1:37" s="35" customFormat="1" ht="14" x14ac:dyDescent="0.25">
      <c r="A489" s="34">
        <v>450</v>
      </c>
      <c r="B489" s="94" t="str">
        <f t="shared" ref="B489:B552" si="47">IF(C489&gt;0,A489,"")</f>
        <v/>
      </c>
      <c r="C489" s="120"/>
      <c r="D489" s="109"/>
      <c r="E489" s="83"/>
      <c r="F489" s="86"/>
      <c r="G489" s="86"/>
      <c r="H489" s="83"/>
      <c r="I489" s="84"/>
      <c r="J489" s="86"/>
      <c r="K489" s="85"/>
      <c r="L489" s="86"/>
      <c r="M489" s="85"/>
      <c r="N489" s="85"/>
      <c r="O489" s="85"/>
      <c r="P489" s="85"/>
      <c r="Q489" s="85"/>
      <c r="R489" s="86"/>
      <c r="S489" s="85"/>
      <c r="T489" s="102"/>
      <c r="U489" s="102"/>
      <c r="V489" s="102"/>
      <c r="W489" s="86"/>
      <c r="X489" s="134"/>
      <c r="Y489" s="135"/>
      <c r="Z489" s="86"/>
      <c r="AA489" s="87"/>
      <c r="AF489" s="114">
        <f t="shared" si="42"/>
        <v>0</v>
      </c>
      <c r="AG489" s="113">
        <f t="shared" si="43"/>
        <v>0</v>
      </c>
      <c r="AH489" s="113">
        <f t="shared" si="44"/>
        <v>0</v>
      </c>
      <c r="AI489" s="113">
        <f t="shared" si="45"/>
        <v>0</v>
      </c>
      <c r="AJ489" s="113">
        <f t="shared" si="46"/>
        <v>0</v>
      </c>
      <c r="AK489" s="59" t="e">
        <f>VLOOKUP($H489,Lists!$B$2:$B$133,1,FALSE)</f>
        <v>#N/A</v>
      </c>
    </row>
    <row r="490" spans="1:37" s="35" customFormat="1" ht="14" x14ac:dyDescent="0.25">
      <c r="A490" s="34">
        <v>451</v>
      </c>
      <c r="B490" s="94" t="str">
        <f t="shared" si="47"/>
        <v/>
      </c>
      <c r="C490" s="120"/>
      <c r="D490" s="109"/>
      <c r="E490" s="83"/>
      <c r="F490" s="86"/>
      <c r="G490" s="86"/>
      <c r="H490" s="83"/>
      <c r="I490" s="84"/>
      <c r="J490" s="86"/>
      <c r="K490" s="85"/>
      <c r="L490" s="86"/>
      <c r="M490" s="85"/>
      <c r="N490" s="85"/>
      <c r="O490" s="85"/>
      <c r="P490" s="85"/>
      <c r="Q490" s="85"/>
      <c r="R490" s="86"/>
      <c r="S490" s="85"/>
      <c r="T490" s="102"/>
      <c r="U490" s="102"/>
      <c r="V490" s="102"/>
      <c r="W490" s="86"/>
      <c r="X490" s="134"/>
      <c r="Y490" s="135"/>
      <c r="Z490" s="86"/>
      <c r="AA490" s="87"/>
      <c r="AF490" s="114">
        <f t="shared" si="42"/>
        <v>0</v>
      </c>
      <c r="AG490" s="113">
        <f t="shared" si="43"/>
        <v>0</v>
      </c>
      <c r="AH490" s="113">
        <f t="shared" si="44"/>
        <v>0</v>
      </c>
      <c r="AI490" s="113">
        <f t="shared" si="45"/>
        <v>0</v>
      </c>
      <c r="AJ490" s="113">
        <f t="shared" si="46"/>
        <v>0</v>
      </c>
      <c r="AK490" s="59" t="e">
        <f>VLOOKUP($H490,Lists!$B$2:$B$133,1,FALSE)</f>
        <v>#N/A</v>
      </c>
    </row>
    <row r="491" spans="1:37" s="35" customFormat="1" ht="14" x14ac:dyDescent="0.25">
      <c r="A491" s="34">
        <v>452</v>
      </c>
      <c r="B491" s="94" t="str">
        <f t="shared" si="47"/>
        <v/>
      </c>
      <c r="C491" s="120"/>
      <c r="D491" s="109"/>
      <c r="E491" s="83"/>
      <c r="F491" s="86"/>
      <c r="G491" s="86"/>
      <c r="H491" s="83"/>
      <c r="I491" s="84"/>
      <c r="J491" s="86"/>
      <c r="K491" s="85"/>
      <c r="L491" s="86"/>
      <c r="M491" s="85"/>
      <c r="N491" s="85"/>
      <c r="O491" s="85"/>
      <c r="P491" s="85"/>
      <c r="Q491" s="85"/>
      <c r="R491" s="86"/>
      <c r="S491" s="85"/>
      <c r="T491" s="102"/>
      <c r="U491" s="102"/>
      <c r="V491" s="102"/>
      <c r="W491" s="86"/>
      <c r="X491" s="134"/>
      <c r="Y491" s="135"/>
      <c r="Z491" s="86"/>
      <c r="AA491" s="87"/>
      <c r="AF491" s="114">
        <f t="shared" si="42"/>
        <v>0</v>
      </c>
      <c r="AG491" s="113">
        <f t="shared" si="43"/>
        <v>0</v>
      </c>
      <c r="AH491" s="113">
        <f t="shared" si="44"/>
        <v>0</v>
      </c>
      <c r="AI491" s="113">
        <f t="shared" si="45"/>
        <v>0</v>
      </c>
      <c r="AJ491" s="113">
        <f t="shared" si="46"/>
        <v>0</v>
      </c>
      <c r="AK491" s="59" t="e">
        <f>VLOOKUP($H491,Lists!$B$2:$B$133,1,FALSE)</f>
        <v>#N/A</v>
      </c>
    </row>
    <row r="492" spans="1:37" s="35" customFormat="1" ht="14" x14ac:dyDescent="0.25">
      <c r="A492" s="34">
        <v>453</v>
      </c>
      <c r="B492" s="94" t="str">
        <f t="shared" si="47"/>
        <v/>
      </c>
      <c r="C492" s="120"/>
      <c r="D492" s="109"/>
      <c r="E492" s="83"/>
      <c r="F492" s="86"/>
      <c r="G492" s="86"/>
      <c r="H492" s="83"/>
      <c r="I492" s="84"/>
      <c r="J492" s="86"/>
      <c r="K492" s="85"/>
      <c r="L492" s="86"/>
      <c r="M492" s="85"/>
      <c r="N492" s="85"/>
      <c r="O492" s="85"/>
      <c r="P492" s="85"/>
      <c r="Q492" s="85"/>
      <c r="R492" s="86"/>
      <c r="S492" s="85"/>
      <c r="T492" s="102"/>
      <c r="U492" s="102"/>
      <c r="V492" s="102"/>
      <c r="W492" s="86"/>
      <c r="X492" s="134"/>
      <c r="Y492" s="135"/>
      <c r="Z492" s="86"/>
      <c r="AA492" s="87"/>
      <c r="AF492" s="114">
        <f t="shared" si="42"/>
        <v>0</v>
      </c>
      <c r="AG492" s="113">
        <f t="shared" si="43"/>
        <v>0</v>
      </c>
      <c r="AH492" s="113">
        <f t="shared" si="44"/>
        <v>0</v>
      </c>
      <c r="AI492" s="113">
        <f t="shared" si="45"/>
        <v>0</v>
      </c>
      <c r="AJ492" s="113">
        <f t="shared" si="46"/>
        <v>0</v>
      </c>
      <c r="AK492" s="59" t="e">
        <f>VLOOKUP($H492,Lists!$B$2:$B$133,1,FALSE)</f>
        <v>#N/A</v>
      </c>
    </row>
    <row r="493" spans="1:37" s="35" customFormat="1" ht="14" x14ac:dyDescent="0.25">
      <c r="A493" s="34">
        <v>454</v>
      </c>
      <c r="B493" s="94" t="str">
        <f t="shared" si="47"/>
        <v/>
      </c>
      <c r="C493" s="120"/>
      <c r="D493" s="109"/>
      <c r="E493" s="83"/>
      <c r="F493" s="86"/>
      <c r="G493" s="86"/>
      <c r="H493" s="83"/>
      <c r="I493" s="84"/>
      <c r="J493" s="86"/>
      <c r="K493" s="85"/>
      <c r="L493" s="86"/>
      <c r="M493" s="85"/>
      <c r="N493" s="85"/>
      <c r="O493" s="85"/>
      <c r="P493" s="85"/>
      <c r="Q493" s="85"/>
      <c r="R493" s="86"/>
      <c r="S493" s="85"/>
      <c r="T493" s="102"/>
      <c r="U493" s="102"/>
      <c r="V493" s="102"/>
      <c r="W493" s="86"/>
      <c r="X493" s="134"/>
      <c r="Y493" s="135"/>
      <c r="Z493" s="86"/>
      <c r="AA493" s="87"/>
      <c r="AF493" s="114">
        <f t="shared" si="42"/>
        <v>0</v>
      </c>
      <c r="AG493" s="113">
        <f t="shared" si="43"/>
        <v>0</v>
      </c>
      <c r="AH493" s="113">
        <f t="shared" si="44"/>
        <v>0</v>
      </c>
      <c r="AI493" s="113">
        <f t="shared" si="45"/>
        <v>0</v>
      </c>
      <c r="AJ493" s="113">
        <f t="shared" si="46"/>
        <v>0</v>
      </c>
      <c r="AK493" s="59" t="e">
        <f>VLOOKUP($H493,Lists!$B$2:$B$133,1,FALSE)</f>
        <v>#N/A</v>
      </c>
    </row>
    <row r="494" spans="1:37" s="35" customFormat="1" ht="14" x14ac:dyDescent="0.25">
      <c r="A494" s="34">
        <v>455</v>
      </c>
      <c r="B494" s="94" t="str">
        <f t="shared" si="47"/>
        <v/>
      </c>
      <c r="C494" s="120"/>
      <c r="D494" s="109"/>
      <c r="E494" s="83"/>
      <c r="F494" s="86"/>
      <c r="G494" s="86"/>
      <c r="H494" s="83"/>
      <c r="I494" s="84"/>
      <c r="J494" s="86"/>
      <c r="K494" s="85"/>
      <c r="L494" s="86"/>
      <c r="M494" s="85"/>
      <c r="N494" s="85"/>
      <c r="O494" s="85"/>
      <c r="P494" s="85"/>
      <c r="Q494" s="85"/>
      <c r="R494" s="86"/>
      <c r="S494" s="85"/>
      <c r="T494" s="102"/>
      <c r="U494" s="102"/>
      <c r="V494" s="102"/>
      <c r="W494" s="86"/>
      <c r="X494" s="134"/>
      <c r="Y494" s="135"/>
      <c r="Z494" s="86"/>
      <c r="AA494" s="87"/>
      <c r="AF494" s="114">
        <f t="shared" si="42"/>
        <v>0</v>
      </c>
      <c r="AG494" s="113">
        <f t="shared" si="43"/>
        <v>0</v>
      </c>
      <c r="AH494" s="113">
        <f t="shared" si="44"/>
        <v>0</v>
      </c>
      <c r="AI494" s="113">
        <f t="shared" si="45"/>
        <v>0</v>
      </c>
      <c r="AJ494" s="113">
        <f t="shared" si="46"/>
        <v>0</v>
      </c>
      <c r="AK494" s="59" t="e">
        <f>VLOOKUP($H494,Lists!$B$2:$B$133,1,FALSE)</f>
        <v>#N/A</v>
      </c>
    </row>
    <row r="495" spans="1:37" s="35" customFormat="1" ht="14" x14ac:dyDescent="0.25">
      <c r="A495" s="34">
        <v>456</v>
      </c>
      <c r="B495" s="94" t="str">
        <f t="shared" si="47"/>
        <v/>
      </c>
      <c r="C495" s="120"/>
      <c r="D495" s="109"/>
      <c r="E495" s="83"/>
      <c r="F495" s="86"/>
      <c r="G495" s="86"/>
      <c r="H495" s="83"/>
      <c r="I495" s="84"/>
      <c r="J495" s="86"/>
      <c r="K495" s="85"/>
      <c r="L495" s="86"/>
      <c r="M495" s="85"/>
      <c r="N495" s="85"/>
      <c r="O495" s="85"/>
      <c r="P495" s="85"/>
      <c r="Q495" s="85"/>
      <c r="R495" s="86"/>
      <c r="S495" s="85"/>
      <c r="T495" s="102"/>
      <c r="U495" s="102"/>
      <c r="V495" s="102"/>
      <c r="W495" s="86"/>
      <c r="X495" s="134"/>
      <c r="Y495" s="135"/>
      <c r="Z495" s="86"/>
      <c r="AA495" s="87"/>
      <c r="AF495" s="114">
        <f t="shared" si="42"/>
        <v>0</v>
      </c>
      <c r="AG495" s="113">
        <f t="shared" si="43"/>
        <v>0</v>
      </c>
      <c r="AH495" s="113">
        <f t="shared" si="44"/>
        <v>0</v>
      </c>
      <c r="AI495" s="113">
        <f t="shared" si="45"/>
        <v>0</v>
      </c>
      <c r="AJ495" s="113">
        <f t="shared" si="46"/>
        <v>0</v>
      </c>
      <c r="AK495" s="59" t="e">
        <f>VLOOKUP($H495,Lists!$B$2:$B$133,1,FALSE)</f>
        <v>#N/A</v>
      </c>
    </row>
    <row r="496" spans="1:37" s="35" customFormat="1" ht="14" x14ac:dyDescent="0.25">
      <c r="A496" s="34">
        <v>457</v>
      </c>
      <c r="B496" s="94" t="str">
        <f t="shared" si="47"/>
        <v/>
      </c>
      <c r="C496" s="120"/>
      <c r="D496" s="109"/>
      <c r="E496" s="83"/>
      <c r="F496" s="86"/>
      <c r="G496" s="86"/>
      <c r="H496" s="83"/>
      <c r="I496" s="84"/>
      <c r="J496" s="86"/>
      <c r="K496" s="85"/>
      <c r="L496" s="86"/>
      <c r="M496" s="85"/>
      <c r="N496" s="85"/>
      <c r="O496" s="85"/>
      <c r="P496" s="85"/>
      <c r="Q496" s="85"/>
      <c r="R496" s="86"/>
      <c r="S496" s="85"/>
      <c r="T496" s="102"/>
      <c r="U496" s="102"/>
      <c r="V496" s="102"/>
      <c r="W496" s="86"/>
      <c r="X496" s="134"/>
      <c r="Y496" s="135"/>
      <c r="Z496" s="86"/>
      <c r="AA496" s="87"/>
      <c r="AF496" s="114">
        <f t="shared" si="42"/>
        <v>0</v>
      </c>
      <c r="AG496" s="113">
        <f t="shared" si="43"/>
        <v>0</v>
      </c>
      <c r="AH496" s="113">
        <f t="shared" si="44"/>
        <v>0</v>
      </c>
      <c r="AI496" s="113">
        <f t="shared" si="45"/>
        <v>0</v>
      </c>
      <c r="AJ496" s="113">
        <f t="shared" si="46"/>
        <v>0</v>
      </c>
      <c r="AK496" s="59" t="e">
        <f>VLOOKUP($H496,Lists!$B$2:$B$133,1,FALSE)</f>
        <v>#N/A</v>
      </c>
    </row>
    <row r="497" spans="1:37" s="35" customFormat="1" ht="14" x14ac:dyDescent="0.25">
      <c r="A497" s="34">
        <v>458</v>
      </c>
      <c r="B497" s="94" t="str">
        <f t="shared" si="47"/>
        <v/>
      </c>
      <c r="C497" s="120"/>
      <c r="D497" s="109"/>
      <c r="E497" s="83"/>
      <c r="F497" s="86"/>
      <c r="G497" s="86"/>
      <c r="H497" s="83"/>
      <c r="I497" s="84"/>
      <c r="J497" s="86"/>
      <c r="K497" s="85"/>
      <c r="L497" s="86"/>
      <c r="M497" s="85"/>
      <c r="N497" s="85"/>
      <c r="O497" s="85"/>
      <c r="P497" s="85"/>
      <c r="Q497" s="85"/>
      <c r="R497" s="86"/>
      <c r="S497" s="85"/>
      <c r="T497" s="102"/>
      <c r="U497" s="102"/>
      <c r="V497" s="102"/>
      <c r="W497" s="86"/>
      <c r="X497" s="134"/>
      <c r="Y497" s="135"/>
      <c r="Z497" s="86"/>
      <c r="AA497" s="87"/>
      <c r="AF497" s="114">
        <f t="shared" si="42"/>
        <v>0</v>
      </c>
      <c r="AG497" s="113">
        <f t="shared" si="43"/>
        <v>0</v>
      </c>
      <c r="AH497" s="113">
        <f t="shared" si="44"/>
        <v>0</v>
      </c>
      <c r="AI497" s="113">
        <f t="shared" si="45"/>
        <v>0</v>
      </c>
      <c r="AJ497" s="113">
        <f t="shared" si="46"/>
        <v>0</v>
      </c>
      <c r="AK497" s="59" t="e">
        <f>VLOOKUP($H497,Lists!$B$2:$B$133,1,FALSE)</f>
        <v>#N/A</v>
      </c>
    </row>
    <row r="498" spans="1:37" s="35" customFormat="1" ht="14" x14ac:dyDescent="0.25">
      <c r="A498" s="34">
        <v>459</v>
      </c>
      <c r="B498" s="94" t="str">
        <f t="shared" si="47"/>
        <v/>
      </c>
      <c r="C498" s="120"/>
      <c r="D498" s="109"/>
      <c r="E498" s="83"/>
      <c r="F498" s="86"/>
      <c r="G498" s="86"/>
      <c r="H498" s="83"/>
      <c r="I498" s="84"/>
      <c r="J498" s="86"/>
      <c r="K498" s="85"/>
      <c r="L498" s="86"/>
      <c r="M498" s="85"/>
      <c r="N498" s="85"/>
      <c r="O498" s="85"/>
      <c r="P498" s="85"/>
      <c r="Q498" s="85"/>
      <c r="R498" s="86"/>
      <c r="S498" s="85"/>
      <c r="T498" s="102"/>
      <c r="U498" s="102"/>
      <c r="V498" s="102"/>
      <c r="W498" s="86"/>
      <c r="X498" s="134"/>
      <c r="Y498" s="135"/>
      <c r="Z498" s="86"/>
      <c r="AA498" s="87"/>
      <c r="AF498" s="114">
        <f t="shared" si="42"/>
        <v>0</v>
      </c>
      <c r="AG498" s="113">
        <f t="shared" si="43"/>
        <v>0</v>
      </c>
      <c r="AH498" s="113">
        <f t="shared" si="44"/>
        <v>0</v>
      </c>
      <c r="AI498" s="113">
        <f t="shared" si="45"/>
        <v>0</v>
      </c>
      <c r="AJ498" s="113">
        <f t="shared" si="46"/>
        <v>0</v>
      </c>
      <c r="AK498" s="59" t="e">
        <f>VLOOKUP($H498,Lists!$B$2:$B$133,1,FALSE)</f>
        <v>#N/A</v>
      </c>
    </row>
    <row r="499" spans="1:37" s="35" customFormat="1" ht="14" x14ac:dyDescent="0.25">
      <c r="A499" s="34">
        <v>460</v>
      </c>
      <c r="B499" s="94" t="str">
        <f t="shared" si="47"/>
        <v/>
      </c>
      <c r="C499" s="120"/>
      <c r="D499" s="109"/>
      <c r="E499" s="83"/>
      <c r="F499" s="86"/>
      <c r="G499" s="86"/>
      <c r="H499" s="83"/>
      <c r="I499" s="84"/>
      <c r="J499" s="86"/>
      <c r="K499" s="85"/>
      <c r="L499" s="86"/>
      <c r="M499" s="85"/>
      <c r="N499" s="85"/>
      <c r="O499" s="85"/>
      <c r="P499" s="85"/>
      <c r="Q499" s="85"/>
      <c r="R499" s="86"/>
      <c r="S499" s="85"/>
      <c r="T499" s="102"/>
      <c r="U499" s="102"/>
      <c r="V499" s="102"/>
      <c r="W499" s="86"/>
      <c r="X499" s="134"/>
      <c r="Y499" s="135"/>
      <c r="Z499" s="86"/>
      <c r="AA499" s="87"/>
      <c r="AF499" s="114">
        <f t="shared" si="42"/>
        <v>0</v>
      </c>
      <c r="AG499" s="113">
        <f t="shared" si="43"/>
        <v>0</v>
      </c>
      <c r="AH499" s="113">
        <f t="shared" si="44"/>
        <v>0</v>
      </c>
      <c r="AI499" s="113">
        <f t="shared" si="45"/>
        <v>0</v>
      </c>
      <c r="AJ499" s="113">
        <f t="shared" si="46"/>
        <v>0</v>
      </c>
      <c r="AK499" s="59" t="e">
        <f>VLOOKUP($H499,Lists!$B$2:$B$133,1,FALSE)</f>
        <v>#N/A</v>
      </c>
    </row>
    <row r="500" spans="1:37" s="35" customFormat="1" ht="14" x14ac:dyDescent="0.25">
      <c r="A500" s="34">
        <v>461</v>
      </c>
      <c r="B500" s="94" t="str">
        <f t="shared" si="47"/>
        <v/>
      </c>
      <c r="C500" s="120"/>
      <c r="D500" s="109"/>
      <c r="E500" s="83"/>
      <c r="F500" s="86"/>
      <c r="G500" s="86"/>
      <c r="H500" s="83"/>
      <c r="I500" s="84"/>
      <c r="J500" s="86"/>
      <c r="K500" s="85"/>
      <c r="L500" s="86"/>
      <c r="M500" s="85"/>
      <c r="N500" s="85"/>
      <c r="O500" s="85"/>
      <c r="P500" s="85"/>
      <c r="Q500" s="85"/>
      <c r="R500" s="86"/>
      <c r="S500" s="85"/>
      <c r="T500" s="102"/>
      <c r="U500" s="102"/>
      <c r="V500" s="102"/>
      <c r="W500" s="86"/>
      <c r="X500" s="134"/>
      <c r="Y500" s="135"/>
      <c r="Z500" s="86"/>
      <c r="AA500" s="87"/>
      <c r="AF500" s="114">
        <f t="shared" si="42"/>
        <v>0</v>
      </c>
      <c r="AG500" s="113">
        <f t="shared" si="43"/>
        <v>0</v>
      </c>
      <c r="AH500" s="113">
        <f t="shared" si="44"/>
        <v>0</v>
      </c>
      <c r="AI500" s="113">
        <f t="shared" si="45"/>
        <v>0</v>
      </c>
      <c r="AJ500" s="113">
        <f t="shared" si="46"/>
        <v>0</v>
      </c>
      <c r="AK500" s="59" t="e">
        <f>VLOOKUP($H500,Lists!$B$2:$B$133,1,FALSE)</f>
        <v>#N/A</v>
      </c>
    </row>
    <row r="501" spans="1:37" s="35" customFormat="1" ht="14" x14ac:dyDescent="0.25">
      <c r="A501" s="34">
        <v>462</v>
      </c>
      <c r="B501" s="94" t="str">
        <f t="shared" si="47"/>
        <v/>
      </c>
      <c r="C501" s="120"/>
      <c r="D501" s="109"/>
      <c r="E501" s="83"/>
      <c r="F501" s="86"/>
      <c r="G501" s="86"/>
      <c r="H501" s="83"/>
      <c r="I501" s="84"/>
      <c r="J501" s="86"/>
      <c r="K501" s="85"/>
      <c r="L501" s="86"/>
      <c r="M501" s="85"/>
      <c r="N501" s="85"/>
      <c r="O501" s="85"/>
      <c r="P501" s="85"/>
      <c r="Q501" s="85"/>
      <c r="R501" s="86"/>
      <c r="S501" s="85"/>
      <c r="T501" s="102"/>
      <c r="U501" s="102"/>
      <c r="V501" s="102"/>
      <c r="W501" s="86"/>
      <c r="X501" s="134"/>
      <c r="Y501" s="135"/>
      <c r="Z501" s="86"/>
      <c r="AA501" s="87"/>
      <c r="AF501" s="114">
        <f t="shared" si="42"/>
        <v>0</v>
      </c>
      <c r="AG501" s="113">
        <f t="shared" si="43"/>
        <v>0</v>
      </c>
      <c r="AH501" s="113">
        <f t="shared" si="44"/>
        <v>0</v>
      </c>
      <c r="AI501" s="113">
        <f t="shared" si="45"/>
        <v>0</v>
      </c>
      <c r="AJ501" s="113">
        <f t="shared" si="46"/>
        <v>0</v>
      </c>
      <c r="AK501" s="59" t="e">
        <f>VLOOKUP($H501,Lists!$B$2:$B$133,1,FALSE)</f>
        <v>#N/A</v>
      </c>
    </row>
    <row r="502" spans="1:37" s="35" customFormat="1" ht="14" x14ac:dyDescent="0.25">
      <c r="A502" s="34">
        <v>463</v>
      </c>
      <c r="B502" s="94" t="str">
        <f t="shared" si="47"/>
        <v/>
      </c>
      <c r="C502" s="120"/>
      <c r="D502" s="109"/>
      <c r="E502" s="83"/>
      <c r="F502" s="86"/>
      <c r="G502" s="86"/>
      <c r="H502" s="83"/>
      <c r="I502" s="84"/>
      <c r="J502" s="86"/>
      <c r="K502" s="85"/>
      <c r="L502" s="86"/>
      <c r="M502" s="85"/>
      <c r="N502" s="85"/>
      <c r="O502" s="85"/>
      <c r="P502" s="85"/>
      <c r="Q502" s="85"/>
      <c r="R502" s="86"/>
      <c r="S502" s="85"/>
      <c r="T502" s="102"/>
      <c r="U502" s="102"/>
      <c r="V502" s="102"/>
      <c r="W502" s="86"/>
      <c r="X502" s="134"/>
      <c r="Y502" s="135"/>
      <c r="Z502" s="86"/>
      <c r="AA502" s="87"/>
      <c r="AF502" s="114">
        <f t="shared" si="42"/>
        <v>0</v>
      </c>
      <c r="AG502" s="113">
        <f t="shared" si="43"/>
        <v>0</v>
      </c>
      <c r="AH502" s="113">
        <f t="shared" si="44"/>
        <v>0</v>
      </c>
      <c r="AI502" s="113">
        <f t="shared" si="45"/>
        <v>0</v>
      </c>
      <c r="AJ502" s="113">
        <f t="shared" si="46"/>
        <v>0</v>
      </c>
      <c r="AK502" s="59" t="e">
        <f>VLOOKUP($H502,Lists!$B$2:$B$133,1,FALSE)</f>
        <v>#N/A</v>
      </c>
    </row>
    <row r="503" spans="1:37" s="35" customFormat="1" ht="14" x14ac:dyDescent="0.25">
      <c r="A503" s="34">
        <v>464</v>
      </c>
      <c r="B503" s="94" t="str">
        <f t="shared" si="47"/>
        <v/>
      </c>
      <c r="C503" s="120"/>
      <c r="D503" s="109"/>
      <c r="E503" s="83"/>
      <c r="F503" s="86"/>
      <c r="G503" s="86"/>
      <c r="H503" s="83"/>
      <c r="I503" s="84"/>
      <c r="J503" s="86"/>
      <c r="K503" s="85"/>
      <c r="L503" s="86"/>
      <c r="M503" s="85"/>
      <c r="N503" s="85"/>
      <c r="O503" s="85"/>
      <c r="P503" s="85"/>
      <c r="Q503" s="85"/>
      <c r="R503" s="86"/>
      <c r="S503" s="85"/>
      <c r="T503" s="102"/>
      <c r="U503" s="102"/>
      <c r="V503" s="102"/>
      <c r="W503" s="86"/>
      <c r="X503" s="134"/>
      <c r="Y503" s="135"/>
      <c r="Z503" s="86"/>
      <c r="AA503" s="87"/>
      <c r="AF503" s="114">
        <f t="shared" si="42"/>
        <v>0</v>
      </c>
      <c r="AG503" s="113">
        <f t="shared" si="43"/>
        <v>0</v>
      </c>
      <c r="AH503" s="113">
        <f t="shared" si="44"/>
        <v>0</v>
      </c>
      <c r="AI503" s="113">
        <f t="shared" si="45"/>
        <v>0</v>
      </c>
      <c r="AJ503" s="113">
        <f t="shared" si="46"/>
        <v>0</v>
      </c>
      <c r="AK503" s="59" t="e">
        <f>VLOOKUP($H503,Lists!$B$2:$B$133,1,FALSE)</f>
        <v>#N/A</v>
      </c>
    </row>
    <row r="504" spans="1:37" s="35" customFormat="1" ht="14" x14ac:dyDescent="0.25">
      <c r="A504" s="34">
        <v>465</v>
      </c>
      <c r="B504" s="94" t="str">
        <f t="shared" si="47"/>
        <v/>
      </c>
      <c r="C504" s="120"/>
      <c r="D504" s="109"/>
      <c r="E504" s="83"/>
      <c r="F504" s="86"/>
      <c r="G504" s="86"/>
      <c r="H504" s="83"/>
      <c r="I504" s="84"/>
      <c r="J504" s="86"/>
      <c r="K504" s="85"/>
      <c r="L504" s="86"/>
      <c r="M504" s="85"/>
      <c r="N504" s="85"/>
      <c r="O504" s="85"/>
      <c r="P504" s="85"/>
      <c r="Q504" s="85"/>
      <c r="R504" s="86"/>
      <c r="S504" s="85"/>
      <c r="T504" s="102"/>
      <c r="U504" s="102"/>
      <c r="V504" s="102"/>
      <c r="W504" s="86"/>
      <c r="X504" s="134"/>
      <c r="Y504" s="135"/>
      <c r="Z504" s="86"/>
      <c r="AA504" s="87"/>
      <c r="AF504" s="114">
        <f t="shared" si="42"/>
        <v>0</v>
      </c>
      <c r="AG504" s="113">
        <f t="shared" si="43"/>
        <v>0</v>
      </c>
      <c r="AH504" s="113">
        <f t="shared" si="44"/>
        <v>0</v>
      </c>
      <c r="AI504" s="113">
        <f t="shared" si="45"/>
        <v>0</v>
      </c>
      <c r="AJ504" s="113">
        <f t="shared" si="46"/>
        <v>0</v>
      </c>
      <c r="AK504" s="59" t="e">
        <f>VLOOKUP($H504,Lists!$B$2:$B$133,1,FALSE)</f>
        <v>#N/A</v>
      </c>
    </row>
    <row r="505" spans="1:37" s="35" customFormat="1" ht="14" x14ac:dyDescent="0.25">
      <c r="A505" s="34">
        <v>466</v>
      </c>
      <c r="B505" s="94" t="str">
        <f t="shared" si="47"/>
        <v/>
      </c>
      <c r="C505" s="120"/>
      <c r="D505" s="109"/>
      <c r="E505" s="83"/>
      <c r="F505" s="86"/>
      <c r="G505" s="86"/>
      <c r="H505" s="83"/>
      <c r="I505" s="84"/>
      <c r="J505" s="86"/>
      <c r="K505" s="85"/>
      <c r="L505" s="86"/>
      <c r="M505" s="85"/>
      <c r="N505" s="85"/>
      <c r="O505" s="85"/>
      <c r="P505" s="85"/>
      <c r="Q505" s="85"/>
      <c r="R505" s="86"/>
      <c r="S505" s="85"/>
      <c r="T505" s="102"/>
      <c r="U505" s="102"/>
      <c r="V505" s="102"/>
      <c r="W505" s="86"/>
      <c r="X505" s="134"/>
      <c r="Y505" s="135"/>
      <c r="Z505" s="86"/>
      <c r="AA505" s="87"/>
      <c r="AF505" s="114">
        <f t="shared" si="42"/>
        <v>0</v>
      </c>
      <c r="AG505" s="113">
        <f t="shared" si="43"/>
        <v>0</v>
      </c>
      <c r="AH505" s="113">
        <f t="shared" si="44"/>
        <v>0</v>
      </c>
      <c r="AI505" s="113">
        <f t="shared" si="45"/>
        <v>0</v>
      </c>
      <c r="AJ505" s="113">
        <f t="shared" si="46"/>
        <v>0</v>
      </c>
      <c r="AK505" s="59" t="e">
        <f>VLOOKUP($H505,Lists!$B$2:$B$133,1,FALSE)</f>
        <v>#N/A</v>
      </c>
    </row>
    <row r="506" spans="1:37" s="35" customFormat="1" ht="14" x14ac:dyDescent="0.25">
      <c r="A506" s="34">
        <v>467</v>
      </c>
      <c r="B506" s="94" t="str">
        <f t="shared" si="47"/>
        <v/>
      </c>
      <c r="C506" s="120"/>
      <c r="D506" s="109"/>
      <c r="E506" s="83"/>
      <c r="F506" s="86"/>
      <c r="G506" s="86"/>
      <c r="H506" s="83"/>
      <c r="I506" s="84"/>
      <c r="J506" s="86"/>
      <c r="K506" s="85"/>
      <c r="L506" s="86"/>
      <c r="M506" s="85"/>
      <c r="N506" s="85"/>
      <c r="O506" s="85"/>
      <c r="P506" s="85"/>
      <c r="Q506" s="85"/>
      <c r="R506" s="86"/>
      <c r="S506" s="85"/>
      <c r="T506" s="102"/>
      <c r="U506" s="102"/>
      <c r="V506" s="102"/>
      <c r="W506" s="86"/>
      <c r="X506" s="134"/>
      <c r="Y506" s="135"/>
      <c r="Z506" s="86"/>
      <c r="AA506" s="87"/>
      <c r="AF506" s="114">
        <f t="shared" si="42"/>
        <v>0</v>
      </c>
      <c r="AG506" s="113">
        <f t="shared" si="43"/>
        <v>0</v>
      </c>
      <c r="AH506" s="113">
        <f t="shared" si="44"/>
        <v>0</v>
      </c>
      <c r="AI506" s="113">
        <f t="shared" si="45"/>
        <v>0</v>
      </c>
      <c r="AJ506" s="113">
        <f t="shared" si="46"/>
        <v>0</v>
      </c>
      <c r="AK506" s="59" t="e">
        <f>VLOOKUP($H506,Lists!$B$2:$B$133,1,FALSE)</f>
        <v>#N/A</v>
      </c>
    </row>
    <row r="507" spans="1:37" s="35" customFormat="1" ht="14" x14ac:dyDescent="0.25">
      <c r="A507" s="34">
        <v>468</v>
      </c>
      <c r="B507" s="94" t="str">
        <f t="shared" si="47"/>
        <v/>
      </c>
      <c r="C507" s="120"/>
      <c r="D507" s="109"/>
      <c r="E507" s="83"/>
      <c r="F507" s="86"/>
      <c r="G507" s="86"/>
      <c r="H507" s="83"/>
      <c r="I507" s="84"/>
      <c r="J507" s="86"/>
      <c r="K507" s="85"/>
      <c r="L507" s="86"/>
      <c r="M507" s="85"/>
      <c r="N507" s="85"/>
      <c r="O507" s="85"/>
      <c r="P507" s="85"/>
      <c r="Q507" s="85"/>
      <c r="R507" s="86"/>
      <c r="S507" s="85"/>
      <c r="T507" s="102"/>
      <c r="U507" s="102"/>
      <c r="V507" s="102"/>
      <c r="W507" s="86"/>
      <c r="X507" s="134"/>
      <c r="Y507" s="135"/>
      <c r="Z507" s="86"/>
      <c r="AA507" s="87"/>
      <c r="AF507" s="114">
        <f t="shared" si="42"/>
        <v>0</v>
      </c>
      <c r="AG507" s="113">
        <f t="shared" si="43"/>
        <v>0</v>
      </c>
      <c r="AH507" s="113">
        <f t="shared" si="44"/>
        <v>0</v>
      </c>
      <c r="AI507" s="113">
        <f t="shared" si="45"/>
        <v>0</v>
      </c>
      <c r="AJ507" s="113">
        <f t="shared" si="46"/>
        <v>0</v>
      </c>
      <c r="AK507" s="59" t="e">
        <f>VLOOKUP($H507,Lists!$B$2:$B$133,1,FALSE)</f>
        <v>#N/A</v>
      </c>
    </row>
    <row r="508" spans="1:37" s="35" customFormat="1" ht="14" x14ac:dyDescent="0.25">
      <c r="A508" s="34">
        <v>469</v>
      </c>
      <c r="B508" s="94" t="str">
        <f t="shared" si="47"/>
        <v/>
      </c>
      <c r="C508" s="120"/>
      <c r="D508" s="109"/>
      <c r="E508" s="83"/>
      <c r="F508" s="86"/>
      <c r="G508" s="86"/>
      <c r="H508" s="83"/>
      <c r="I508" s="84"/>
      <c r="J508" s="86"/>
      <c r="K508" s="85"/>
      <c r="L508" s="86"/>
      <c r="M508" s="85"/>
      <c r="N508" s="85"/>
      <c r="O508" s="85"/>
      <c r="P508" s="85"/>
      <c r="Q508" s="85"/>
      <c r="R508" s="86"/>
      <c r="S508" s="85"/>
      <c r="T508" s="102"/>
      <c r="U508" s="102"/>
      <c r="V508" s="102"/>
      <c r="W508" s="86"/>
      <c r="X508" s="134"/>
      <c r="Y508" s="135"/>
      <c r="Z508" s="86"/>
      <c r="AA508" s="87"/>
      <c r="AF508" s="114">
        <f t="shared" si="42"/>
        <v>0</v>
      </c>
      <c r="AG508" s="113">
        <f t="shared" si="43"/>
        <v>0</v>
      </c>
      <c r="AH508" s="113">
        <f t="shared" si="44"/>
        <v>0</v>
      </c>
      <c r="AI508" s="113">
        <f t="shared" si="45"/>
        <v>0</v>
      </c>
      <c r="AJ508" s="113">
        <f t="shared" si="46"/>
        <v>0</v>
      </c>
      <c r="AK508" s="59" t="e">
        <f>VLOOKUP($H508,Lists!$B$2:$B$133,1,FALSE)</f>
        <v>#N/A</v>
      </c>
    </row>
    <row r="509" spans="1:37" s="35" customFormat="1" ht="14" x14ac:dyDescent="0.25">
      <c r="A509" s="34">
        <v>470</v>
      </c>
      <c r="B509" s="94" t="str">
        <f t="shared" si="47"/>
        <v/>
      </c>
      <c r="C509" s="120"/>
      <c r="D509" s="109"/>
      <c r="E509" s="83"/>
      <c r="F509" s="86"/>
      <c r="G509" s="86"/>
      <c r="H509" s="83"/>
      <c r="I509" s="84"/>
      <c r="J509" s="86"/>
      <c r="K509" s="85"/>
      <c r="L509" s="86"/>
      <c r="M509" s="85"/>
      <c r="N509" s="85"/>
      <c r="O509" s="85"/>
      <c r="P509" s="85"/>
      <c r="Q509" s="85"/>
      <c r="R509" s="86"/>
      <c r="S509" s="85"/>
      <c r="T509" s="102"/>
      <c r="U509" s="102"/>
      <c r="V509" s="102"/>
      <c r="W509" s="86"/>
      <c r="X509" s="134"/>
      <c r="Y509" s="135"/>
      <c r="Z509" s="86"/>
      <c r="AA509" s="87"/>
      <c r="AF509" s="114">
        <f t="shared" si="42"/>
        <v>0</v>
      </c>
      <c r="AG509" s="113">
        <f t="shared" si="43"/>
        <v>0</v>
      </c>
      <c r="AH509" s="113">
        <f t="shared" si="44"/>
        <v>0</v>
      </c>
      <c r="AI509" s="113">
        <f t="shared" si="45"/>
        <v>0</v>
      </c>
      <c r="AJ509" s="113">
        <f t="shared" si="46"/>
        <v>0</v>
      </c>
      <c r="AK509" s="59" t="e">
        <f>VLOOKUP($H509,Lists!$B$2:$B$133,1,FALSE)</f>
        <v>#N/A</v>
      </c>
    </row>
    <row r="510" spans="1:37" s="35" customFormat="1" ht="14" x14ac:dyDescent="0.25">
      <c r="A510" s="34">
        <v>471</v>
      </c>
      <c r="B510" s="94" t="str">
        <f t="shared" si="47"/>
        <v/>
      </c>
      <c r="C510" s="120"/>
      <c r="D510" s="109"/>
      <c r="E510" s="83"/>
      <c r="F510" s="86"/>
      <c r="G510" s="86"/>
      <c r="H510" s="83"/>
      <c r="I510" s="84"/>
      <c r="J510" s="86"/>
      <c r="K510" s="85"/>
      <c r="L510" s="86"/>
      <c r="M510" s="85"/>
      <c r="N510" s="85"/>
      <c r="O510" s="85"/>
      <c r="P510" s="85"/>
      <c r="Q510" s="85"/>
      <c r="R510" s="86"/>
      <c r="S510" s="85"/>
      <c r="T510" s="102"/>
      <c r="U510" s="102"/>
      <c r="V510" s="102"/>
      <c r="W510" s="86"/>
      <c r="X510" s="134"/>
      <c r="Y510" s="135"/>
      <c r="Z510" s="86"/>
      <c r="AA510" s="87"/>
      <c r="AF510" s="114">
        <f t="shared" si="42"/>
        <v>0</v>
      </c>
      <c r="AG510" s="113">
        <f t="shared" si="43"/>
        <v>0</v>
      </c>
      <c r="AH510" s="113">
        <f t="shared" si="44"/>
        <v>0</v>
      </c>
      <c r="AI510" s="113">
        <f t="shared" si="45"/>
        <v>0</v>
      </c>
      <c r="AJ510" s="113">
        <f t="shared" si="46"/>
        <v>0</v>
      </c>
      <c r="AK510" s="59" t="e">
        <f>VLOOKUP($H510,Lists!$B$2:$B$133,1,FALSE)</f>
        <v>#N/A</v>
      </c>
    </row>
    <row r="511" spans="1:37" s="35" customFormat="1" ht="14" x14ac:dyDescent="0.25">
      <c r="A511" s="34">
        <v>472</v>
      </c>
      <c r="B511" s="94" t="str">
        <f t="shared" si="47"/>
        <v/>
      </c>
      <c r="C511" s="120"/>
      <c r="D511" s="109"/>
      <c r="E511" s="83"/>
      <c r="F511" s="86"/>
      <c r="G511" s="86"/>
      <c r="H511" s="83"/>
      <c r="I511" s="84"/>
      <c r="J511" s="86"/>
      <c r="K511" s="85"/>
      <c r="L511" s="86"/>
      <c r="M511" s="85"/>
      <c r="N511" s="85"/>
      <c r="O511" s="85"/>
      <c r="P511" s="85"/>
      <c r="Q511" s="85"/>
      <c r="R511" s="86"/>
      <c r="S511" s="85"/>
      <c r="T511" s="102"/>
      <c r="U511" s="102"/>
      <c r="V511" s="102"/>
      <c r="W511" s="86"/>
      <c r="X511" s="134"/>
      <c r="Y511" s="135"/>
      <c r="Z511" s="86"/>
      <c r="AA511" s="87"/>
      <c r="AF511" s="114">
        <f t="shared" si="42"/>
        <v>0</v>
      </c>
      <c r="AG511" s="113">
        <f t="shared" si="43"/>
        <v>0</v>
      </c>
      <c r="AH511" s="113">
        <f t="shared" si="44"/>
        <v>0</v>
      </c>
      <c r="AI511" s="113">
        <f t="shared" si="45"/>
        <v>0</v>
      </c>
      <c r="AJ511" s="113">
        <f t="shared" si="46"/>
        <v>0</v>
      </c>
      <c r="AK511" s="59" t="e">
        <f>VLOOKUP($H511,Lists!$B$2:$B$133,1,FALSE)</f>
        <v>#N/A</v>
      </c>
    </row>
    <row r="512" spans="1:37" s="35" customFormat="1" ht="14" x14ac:dyDescent="0.25">
      <c r="A512" s="34">
        <v>473</v>
      </c>
      <c r="B512" s="94" t="str">
        <f t="shared" si="47"/>
        <v/>
      </c>
      <c r="C512" s="120"/>
      <c r="D512" s="109"/>
      <c r="E512" s="83"/>
      <c r="F512" s="86"/>
      <c r="G512" s="86"/>
      <c r="H512" s="83"/>
      <c r="I512" s="84"/>
      <c r="J512" s="86"/>
      <c r="K512" s="85"/>
      <c r="L512" s="86"/>
      <c r="M512" s="85"/>
      <c r="N512" s="85"/>
      <c r="O512" s="85"/>
      <c r="P512" s="85"/>
      <c r="Q512" s="85"/>
      <c r="R512" s="86"/>
      <c r="S512" s="85"/>
      <c r="T512" s="102"/>
      <c r="U512" s="102"/>
      <c r="V512" s="102"/>
      <c r="W512" s="86"/>
      <c r="X512" s="134"/>
      <c r="Y512" s="135"/>
      <c r="Z512" s="86"/>
      <c r="AA512" s="87"/>
      <c r="AF512" s="114">
        <f t="shared" si="42"/>
        <v>0</v>
      </c>
      <c r="AG512" s="113">
        <f t="shared" si="43"/>
        <v>0</v>
      </c>
      <c r="AH512" s="113">
        <f t="shared" si="44"/>
        <v>0</v>
      </c>
      <c r="AI512" s="113">
        <f t="shared" si="45"/>
        <v>0</v>
      </c>
      <c r="AJ512" s="113">
        <f t="shared" si="46"/>
        <v>0</v>
      </c>
      <c r="AK512" s="59" t="e">
        <f>VLOOKUP($H512,Lists!$B$2:$B$133,1,FALSE)</f>
        <v>#N/A</v>
      </c>
    </row>
    <row r="513" spans="1:37" s="35" customFormat="1" ht="14" x14ac:dyDescent="0.25">
      <c r="A513" s="34">
        <v>474</v>
      </c>
      <c r="B513" s="94" t="str">
        <f t="shared" si="47"/>
        <v/>
      </c>
      <c r="C513" s="120"/>
      <c r="D513" s="109"/>
      <c r="E513" s="83"/>
      <c r="F513" s="86"/>
      <c r="G513" s="86"/>
      <c r="H513" s="83"/>
      <c r="I513" s="84"/>
      <c r="J513" s="86"/>
      <c r="K513" s="85"/>
      <c r="L513" s="86"/>
      <c r="M513" s="85"/>
      <c r="N513" s="85"/>
      <c r="O513" s="85"/>
      <c r="P513" s="85"/>
      <c r="Q513" s="85"/>
      <c r="R513" s="86"/>
      <c r="S513" s="85"/>
      <c r="T513" s="102"/>
      <c r="U513" s="102"/>
      <c r="V513" s="102"/>
      <c r="W513" s="86"/>
      <c r="X513" s="134"/>
      <c r="Y513" s="135"/>
      <c r="Z513" s="86"/>
      <c r="AA513" s="87"/>
      <c r="AF513" s="114">
        <f t="shared" si="42"/>
        <v>0</v>
      </c>
      <c r="AG513" s="113">
        <f t="shared" si="43"/>
        <v>0</v>
      </c>
      <c r="AH513" s="113">
        <f t="shared" si="44"/>
        <v>0</v>
      </c>
      <c r="AI513" s="113">
        <f t="shared" si="45"/>
        <v>0</v>
      </c>
      <c r="AJ513" s="113">
        <f t="shared" si="46"/>
        <v>0</v>
      </c>
      <c r="AK513" s="59" t="e">
        <f>VLOOKUP($H513,Lists!$B$2:$B$133,1,FALSE)</f>
        <v>#N/A</v>
      </c>
    </row>
    <row r="514" spans="1:37" s="35" customFormat="1" ht="14" x14ac:dyDescent="0.25">
      <c r="A514" s="34">
        <v>475</v>
      </c>
      <c r="B514" s="94" t="str">
        <f t="shared" si="47"/>
        <v/>
      </c>
      <c r="C514" s="120"/>
      <c r="D514" s="109"/>
      <c r="E514" s="83"/>
      <c r="F514" s="86"/>
      <c r="G514" s="86"/>
      <c r="H514" s="83"/>
      <c r="I514" s="84"/>
      <c r="J514" s="86"/>
      <c r="K514" s="85"/>
      <c r="L514" s="86"/>
      <c r="M514" s="85"/>
      <c r="N514" s="85"/>
      <c r="O514" s="85"/>
      <c r="P514" s="85"/>
      <c r="Q514" s="85"/>
      <c r="R514" s="86"/>
      <c r="S514" s="85"/>
      <c r="T514" s="102"/>
      <c r="U514" s="102"/>
      <c r="V514" s="102"/>
      <c r="W514" s="86"/>
      <c r="X514" s="134"/>
      <c r="Y514" s="135"/>
      <c r="Z514" s="86"/>
      <c r="AA514" s="87"/>
      <c r="AF514" s="114">
        <f t="shared" si="42"/>
        <v>0</v>
      </c>
      <c r="AG514" s="113">
        <f t="shared" si="43"/>
        <v>0</v>
      </c>
      <c r="AH514" s="113">
        <f t="shared" si="44"/>
        <v>0</v>
      </c>
      <c r="AI514" s="113">
        <f t="shared" si="45"/>
        <v>0</v>
      </c>
      <c r="AJ514" s="113">
        <f t="shared" si="46"/>
        <v>0</v>
      </c>
      <c r="AK514" s="59" t="e">
        <f>VLOOKUP($H514,Lists!$B$2:$B$133,1,FALSE)</f>
        <v>#N/A</v>
      </c>
    </row>
    <row r="515" spans="1:37" s="35" customFormat="1" ht="14" x14ac:dyDescent="0.25">
      <c r="A515" s="34">
        <v>476</v>
      </c>
      <c r="B515" s="94" t="str">
        <f t="shared" si="47"/>
        <v/>
      </c>
      <c r="C515" s="120"/>
      <c r="D515" s="109"/>
      <c r="E515" s="83"/>
      <c r="F515" s="86"/>
      <c r="G515" s="86"/>
      <c r="H515" s="83"/>
      <c r="I515" s="84"/>
      <c r="J515" s="86"/>
      <c r="K515" s="85"/>
      <c r="L515" s="86"/>
      <c r="M515" s="85"/>
      <c r="N515" s="85"/>
      <c r="O515" s="85"/>
      <c r="P515" s="85"/>
      <c r="Q515" s="85"/>
      <c r="R515" s="86"/>
      <c r="S515" s="85"/>
      <c r="T515" s="102"/>
      <c r="U515" s="102"/>
      <c r="V515" s="102"/>
      <c r="W515" s="86"/>
      <c r="X515" s="134"/>
      <c r="Y515" s="135"/>
      <c r="Z515" s="86"/>
      <c r="AA515" s="87"/>
      <c r="AF515" s="114">
        <f t="shared" si="42"/>
        <v>0</v>
      </c>
      <c r="AG515" s="113">
        <f t="shared" si="43"/>
        <v>0</v>
      </c>
      <c r="AH515" s="113">
        <f t="shared" si="44"/>
        <v>0</v>
      </c>
      <c r="AI515" s="113">
        <f t="shared" si="45"/>
        <v>0</v>
      </c>
      <c r="AJ515" s="113">
        <f t="shared" si="46"/>
        <v>0</v>
      </c>
      <c r="AK515" s="59" t="e">
        <f>VLOOKUP($H515,Lists!$B$2:$B$133,1,FALSE)</f>
        <v>#N/A</v>
      </c>
    </row>
    <row r="516" spans="1:37" s="35" customFormat="1" ht="14" x14ac:dyDescent="0.25">
      <c r="A516" s="34">
        <v>477</v>
      </c>
      <c r="B516" s="94" t="str">
        <f t="shared" si="47"/>
        <v/>
      </c>
      <c r="C516" s="120"/>
      <c r="D516" s="109"/>
      <c r="E516" s="83"/>
      <c r="F516" s="86"/>
      <c r="G516" s="86"/>
      <c r="H516" s="83"/>
      <c r="I516" s="84"/>
      <c r="J516" s="86"/>
      <c r="K516" s="85"/>
      <c r="L516" s="86"/>
      <c r="M516" s="85"/>
      <c r="N516" s="85"/>
      <c r="O516" s="85"/>
      <c r="P516" s="85"/>
      <c r="Q516" s="85"/>
      <c r="R516" s="86"/>
      <c r="S516" s="85"/>
      <c r="T516" s="102"/>
      <c r="U516" s="102"/>
      <c r="V516" s="102"/>
      <c r="W516" s="86"/>
      <c r="X516" s="134"/>
      <c r="Y516" s="135"/>
      <c r="Z516" s="86"/>
      <c r="AA516" s="87"/>
      <c r="AF516" s="114">
        <f t="shared" si="42"/>
        <v>0</v>
      </c>
      <c r="AG516" s="113">
        <f t="shared" si="43"/>
        <v>0</v>
      </c>
      <c r="AH516" s="113">
        <f t="shared" si="44"/>
        <v>0</v>
      </c>
      <c r="AI516" s="113">
        <f t="shared" si="45"/>
        <v>0</v>
      </c>
      <c r="AJ516" s="113">
        <f t="shared" si="46"/>
        <v>0</v>
      </c>
      <c r="AK516" s="59" t="e">
        <f>VLOOKUP($H516,Lists!$B$2:$B$133,1,FALSE)</f>
        <v>#N/A</v>
      </c>
    </row>
    <row r="517" spans="1:37" s="35" customFormat="1" ht="14" x14ac:dyDescent="0.25">
      <c r="A517" s="34">
        <v>478</v>
      </c>
      <c r="B517" s="94" t="str">
        <f t="shared" si="47"/>
        <v/>
      </c>
      <c r="C517" s="120"/>
      <c r="D517" s="109"/>
      <c r="E517" s="83"/>
      <c r="F517" s="86"/>
      <c r="G517" s="86"/>
      <c r="H517" s="83"/>
      <c r="I517" s="84"/>
      <c r="J517" s="86"/>
      <c r="K517" s="85"/>
      <c r="L517" s="86"/>
      <c r="M517" s="85"/>
      <c r="N517" s="85"/>
      <c r="O517" s="85"/>
      <c r="P517" s="85"/>
      <c r="Q517" s="85"/>
      <c r="R517" s="86"/>
      <c r="S517" s="85"/>
      <c r="T517" s="102"/>
      <c r="U517" s="102"/>
      <c r="V517" s="102"/>
      <c r="W517" s="86"/>
      <c r="X517" s="134"/>
      <c r="Y517" s="135"/>
      <c r="Z517" s="86"/>
      <c r="AA517" s="87"/>
      <c r="AF517" s="114">
        <f t="shared" si="42"/>
        <v>0</v>
      </c>
      <c r="AG517" s="113">
        <f t="shared" si="43"/>
        <v>0</v>
      </c>
      <c r="AH517" s="113">
        <f t="shared" si="44"/>
        <v>0</v>
      </c>
      <c r="AI517" s="113">
        <f t="shared" si="45"/>
        <v>0</v>
      </c>
      <c r="AJ517" s="113">
        <f t="shared" si="46"/>
        <v>0</v>
      </c>
      <c r="AK517" s="59" t="e">
        <f>VLOOKUP($H517,Lists!$B$2:$B$133,1,FALSE)</f>
        <v>#N/A</v>
      </c>
    </row>
    <row r="518" spans="1:37" s="35" customFormat="1" ht="14" x14ac:dyDescent="0.25">
      <c r="A518" s="34">
        <v>479</v>
      </c>
      <c r="B518" s="94" t="str">
        <f t="shared" si="47"/>
        <v/>
      </c>
      <c r="C518" s="120"/>
      <c r="D518" s="109"/>
      <c r="E518" s="83"/>
      <c r="F518" s="86"/>
      <c r="G518" s="86"/>
      <c r="H518" s="83"/>
      <c r="I518" s="84"/>
      <c r="J518" s="86"/>
      <c r="K518" s="85"/>
      <c r="L518" s="86"/>
      <c r="M518" s="85"/>
      <c r="N518" s="85"/>
      <c r="O518" s="85"/>
      <c r="P518" s="85"/>
      <c r="Q518" s="85"/>
      <c r="R518" s="86"/>
      <c r="S518" s="85"/>
      <c r="T518" s="102"/>
      <c r="U518" s="102"/>
      <c r="V518" s="102"/>
      <c r="W518" s="86"/>
      <c r="X518" s="134"/>
      <c r="Y518" s="135"/>
      <c r="Z518" s="86"/>
      <c r="AA518" s="87"/>
      <c r="AF518" s="114">
        <f t="shared" si="42"/>
        <v>0</v>
      </c>
      <c r="AG518" s="113">
        <f t="shared" si="43"/>
        <v>0</v>
      </c>
      <c r="AH518" s="113">
        <f t="shared" si="44"/>
        <v>0</v>
      </c>
      <c r="AI518" s="113">
        <f t="shared" si="45"/>
        <v>0</v>
      </c>
      <c r="AJ518" s="113">
        <f t="shared" si="46"/>
        <v>0</v>
      </c>
      <c r="AK518" s="59" t="e">
        <f>VLOOKUP($H518,Lists!$B$2:$B$133,1,FALSE)</f>
        <v>#N/A</v>
      </c>
    </row>
    <row r="519" spans="1:37" s="35" customFormat="1" ht="14" x14ac:dyDescent="0.25">
      <c r="A519" s="34">
        <v>480</v>
      </c>
      <c r="B519" s="94" t="str">
        <f t="shared" si="47"/>
        <v/>
      </c>
      <c r="C519" s="120"/>
      <c r="D519" s="109"/>
      <c r="E519" s="83"/>
      <c r="F519" s="86"/>
      <c r="G519" s="86"/>
      <c r="H519" s="83"/>
      <c r="I519" s="84"/>
      <c r="J519" s="86"/>
      <c r="K519" s="85"/>
      <c r="L519" s="86"/>
      <c r="M519" s="85"/>
      <c r="N519" s="85"/>
      <c r="O519" s="85"/>
      <c r="P519" s="85"/>
      <c r="Q519" s="85"/>
      <c r="R519" s="86"/>
      <c r="S519" s="85"/>
      <c r="T519" s="102"/>
      <c r="U519" s="102"/>
      <c r="V519" s="102"/>
      <c r="W519" s="86"/>
      <c r="X519" s="134"/>
      <c r="Y519" s="135"/>
      <c r="Z519" s="86"/>
      <c r="AA519" s="87"/>
      <c r="AF519" s="114">
        <f t="shared" si="42"/>
        <v>0</v>
      </c>
      <c r="AG519" s="113">
        <f t="shared" si="43"/>
        <v>0</v>
      </c>
      <c r="AH519" s="113">
        <f t="shared" si="44"/>
        <v>0</v>
      </c>
      <c r="AI519" s="113">
        <f t="shared" si="45"/>
        <v>0</v>
      </c>
      <c r="AJ519" s="113">
        <f t="shared" si="46"/>
        <v>0</v>
      </c>
      <c r="AK519" s="59" t="e">
        <f>VLOOKUP($H519,Lists!$B$2:$B$133,1,FALSE)</f>
        <v>#N/A</v>
      </c>
    </row>
    <row r="520" spans="1:37" s="35" customFormat="1" ht="14" x14ac:dyDescent="0.25">
      <c r="A520" s="34">
        <v>481</v>
      </c>
      <c r="B520" s="94" t="str">
        <f t="shared" si="47"/>
        <v/>
      </c>
      <c r="C520" s="120"/>
      <c r="D520" s="109"/>
      <c r="E520" s="83"/>
      <c r="F520" s="86"/>
      <c r="G520" s="86"/>
      <c r="H520" s="83"/>
      <c r="I520" s="84"/>
      <c r="J520" s="86"/>
      <c r="K520" s="85"/>
      <c r="L520" s="86"/>
      <c r="M520" s="85"/>
      <c r="N520" s="85"/>
      <c r="O520" s="85"/>
      <c r="P520" s="85"/>
      <c r="Q520" s="85"/>
      <c r="R520" s="86"/>
      <c r="S520" s="85"/>
      <c r="T520" s="102"/>
      <c r="U520" s="102"/>
      <c r="V520" s="102"/>
      <c r="W520" s="86"/>
      <c r="X520" s="134"/>
      <c r="Y520" s="135"/>
      <c r="Z520" s="86"/>
      <c r="AA520" s="87"/>
      <c r="AF520" s="114">
        <f t="shared" si="42"/>
        <v>0</v>
      </c>
      <c r="AG520" s="113">
        <f t="shared" si="43"/>
        <v>0</v>
      </c>
      <c r="AH520" s="113">
        <f t="shared" si="44"/>
        <v>0</v>
      </c>
      <c r="AI520" s="113">
        <f t="shared" si="45"/>
        <v>0</v>
      </c>
      <c r="AJ520" s="113">
        <f t="shared" si="46"/>
        <v>0</v>
      </c>
      <c r="AK520" s="59" t="e">
        <f>VLOOKUP($H520,Lists!$B$2:$B$133,1,FALSE)</f>
        <v>#N/A</v>
      </c>
    </row>
    <row r="521" spans="1:37" s="35" customFormat="1" ht="14" x14ac:dyDescent="0.25">
      <c r="A521" s="34">
        <v>482</v>
      </c>
      <c r="B521" s="94" t="str">
        <f t="shared" si="47"/>
        <v/>
      </c>
      <c r="C521" s="120"/>
      <c r="D521" s="109"/>
      <c r="E521" s="83"/>
      <c r="F521" s="86"/>
      <c r="G521" s="86"/>
      <c r="H521" s="83"/>
      <c r="I521" s="84"/>
      <c r="J521" s="86"/>
      <c r="K521" s="85"/>
      <c r="L521" s="86"/>
      <c r="M521" s="85"/>
      <c r="N521" s="85"/>
      <c r="O521" s="85"/>
      <c r="P521" s="85"/>
      <c r="Q521" s="85"/>
      <c r="R521" s="86"/>
      <c r="S521" s="85"/>
      <c r="T521" s="102"/>
      <c r="U521" s="102"/>
      <c r="V521" s="102"/>
      <c r="W521" s="86"/>
      <c r="X521" s="134"/>
      <c r="Y521" s="135"/>
      <c r="Z521" s="86"/>
      <c r="AA521" s="87"/>
      <c r="AF521" s="114">
        <f t="shared" si="42"/>
        <v>0</v>
      </c>
      <c r="AG521" s="113">
        <f t="shared" si="43"/>
        <v>0</v>
      </c>
      <c r="AH521" s="113">
        <f t="shared" si="44"/>
        <v>0</v>
      </c>
      <c r="AI521" s="113">
        <f t="shared" si="45"/>
        <v>0</v>
      </c>
      <c r="AJ521" s="113">
        <f t="shared" si="46"/>
        <v>0</v>
      </c>
      <c r="AK521" s="59" t="e">
        <f>VLOOKUP($H521,Lists!$B$2:$B$133,1,FALSE)</f>
        <v>#N/A</v>
      </c>
    </row>
    <row r="522" spans="1:37" s="35" customFormat="1" ht="14" x14ac:dyDescent="0.25">
      <c r="A522" s="34">
        <v>483</v>
      </c>
      <c r="B522" s="94" t="str">
        <f t="shared" si="47"/>
        <v/>
      </c>
      <c r="C522" s="120"/>
      <c r="D522" s="109"/>
      <c r="E522" s="83"/>
      <c r="F522" s="86"/>
      <c r="G522" s="86"/>
      <c r="H522" s="83"/>
      <c r="I522" s="84"/>
      <c r="J522" s="86"/>
      <c r="K522" s="85"/>
      <c r="L522" s="86"/>
      <c r="M522" s="85"/>
      <c r="N522" s="85"/>
      <c r="O522" s="85"/>
      <c r="P522" s="85"/>
      <c r="Q522" s="85"/>
      <c r="R522" s="86"/>
      <c r="S522" s="85"/>
      <c r="T522" s="102"/>
      <c r="U522" s="102"/>
      <c r="V522" s="102"/>
      <c r="W522" s="86"/>
      <c r="X522" s="134"/>
      <c r="Y522" s="135"/>
      <c r="Z522" s="86"/>
      <c r="AA522" s="87"/>
      <c r="AF522" s="114">
        <f t="shared" si="42"/>
        <v>0</v>
      </c>
      <c r="AG522" s="113">
        <f t="shared" si="43"/>
        <v>0</v>
      </c>
      <c r="AH522" s="113">
        <f t="shared" si="44"/>
        <v>0</v>
      </c>
      <c r="AI522" s="113">
        <f t="shared" si="45"/>
        <v>0</v>
      </c>
      <c r="AJ522" s="113">
        <f t="shared" si="46"/>
        <v>0</v>
      </c>
      <c r="AK522" s="59" t="e">
        <f>VLOOKUP($H522,Lists!$B$2:$B$133,1,FALSE)</f>
        <v>#N/A</v>
      </c>
    </row>
    <row r="523" spans="1:37" s="35" customFormat="1" ht="14" x14ac:dyDescent="0.25">
      <c r="A523" s="34">
        <v>484</v>
      </c>
      <c r="B523" s="94" t="str">
        <f t="shared" si="47"/>
        <v/>
      </c>
      <c r="C523" s="120"/>
      <c r="D523" s="109"/>
      <c r="E523" s="83"/>
      <c r="F523" s="86"/>
      <c r="G523" s="86"/>
      <c r="H523" s="83"/>
      <c r="I523" s="84"/>
      <c r="J523" s="86"/>
      <c r="K523" s="85"/>
      <c r="L523" s="86"/>
      <c r="M523" s="85"/>
      <c r="N523" s="85"/>
      <c r="O523" s="85"/>
      <c r="P523" s="85"/>
      <c r="Q523" s="85"/>
      <c r="R523" s="86"/>
      <c r="S523" s="85"/>
      <c r="T523" s="102"/>
      <c r="U523" s="102"/>
      <c r="V523" s="102"/>
      <c r="W523" s="86"/>
      <c r="X523" s="134"/>
      <c r="Y523" s="135"/>
      <c r="Z523" s="86"/>
      <c r="AA523" s="87"/>
      <c r="AF523" s="114">
        <f t="shared" si="42"/>
        <v>0</v>
      </c>
      <c r="AG523" s="113">
        <f t="shared" si="43"/>
        <v>0</v>
      </c>
      <c r="AH523" s="113">
        <f t="shared" si="44"/>
        <v>0</v>
      </c>
      <c r="AI523" s="113">
        <f t="shared" si="45"/>
        <v>0</v>
      </c>
      <c r="AJ523" s="113">
        <f t="shared" si="46"/>
        <v>0</v>
      </c>
      <c r="AK523" s="59" t="e">
        <f>VLOOKUP($H523,Lists!$B$2:$B$133,1,FALSE)</f>
        <v>#N/A</v>
      </c>
    </row>
    <row r="524" spans="1:37" s="35" customFormat="1" ht="14" x14ac:dyDescent="0.25">
      <c r="A524" s="34">
        <v>485</v>
      </c>
      <c r="B524" s="94" t="str">
        <f t="shared" si="47"/>
        <v/>
      </c>
      <c r="C524" s="120"/>
      <c r="D524" s="109"/>
      <c r="E524" s="83"/>
      <c r="F524" s="86"/>
      <c r="G524" s="86"/>
      <c r="H524" s="83"/>
      <c r="I524" s="84"/>
      <c r="J524" s="86"/>
      <c r="K524" s="85"/>
      <c r="L524" s="86"/>
      <c r="M524" s="85"/>
      <c r="N524" s="85"/>
      <c r="O524" s="85"/>
      <c r="P524" s="85"/>
      <c r="Q524" s="85"/>
      <c r="R524" s="86"/>
      <c r="S524" s="85"/>
      <c r="T524" s="102"/>
      <c r="U524" s="102"/>
      <c r="V524" s="102"/>
      <c r="W524" s="86"/>
      <c r="X524" s="134"/>
      <c r="Y524" s="135"/>
      <c r="Z524" s="86"/>
      <c r="AA524" s="87"/>
      <c r="AF524" s="114">
        <f t="shared" si="42"/>
        <v>0</v>
      </c>
      <c r="AG524" s="113">
        <f t="shared" si="43"/>
        <v>0</v>
      </c>
      <c r="AH524" s="113">
        <f t="shared" si="44"/>
        <v>0</v>
      </c>
      <c r="AI524" s="113">
        <f t="shared" si="45"/>
        <v>0</v>
      </c>
      <c r="AJ524" s="113">
        <f t="shared" si="46"/>
        <v>0</v>
      </c>
      <c r="AK524" s="59" t="e">
        <f>VLOOKUP($H524,Lists!$B$2:$B$133,1,FALSE)</f>
        <v>#N/A</v>
      </c>
    </row>
    <row r="525" spans="1:37" s="35" customFormat="1" ht="14" x14ac:dyDescent="0.25">
      <c r="A525" s="34">
        <v>486</v>
      </c>
      <c r="B525" s="94" t="str">
        <f t="shared" si="47"/>
        <v/>
      </c>
      <c r="C525" s="120"/>
      <c r="D525" s="109"/>
      <c r="E525" s="83"/>
      <c r="F525" s="86"/>
      <c r="G525" s="86"/>
      <c r="H525" s="83"/>
      <c r="I525" s="84"/>
      <c r="J525" s="86"/>
      <c r="K525" s="85"/>
      <c r="L525" s="86"/>
      <c r="M525" s="85"/>
      <c r="N525" s="85"/>
      <c r="O525" s="85"/>
      <c r="P525" s="85"/>
      <c r="Q525" s="85"/>
      <c r="R525" s="86"/>
      <c r="S525" s="85"/>
      <c r="T525" s="102"/>
      <c r="U525" s="102"/>
      <c r="V525" s="102"/>
      <c r="W525" s="86"/>
      <c r="X525" s="134"/>
      <c r="Y525" s="135"/>
      <c r="Z525" s="86"/>
      <c r="AA525" s="87"/>
      <c r="AF525" s="114">
        <f t="shared" si="42"/>
        <v>0</v>
      </c>
      <c r="AG525" s="113">
        <f t="shared" si="43"/>
        <v>0</v>
      </c>
      <c r="AH525" s="113">
        <f t="shared" si="44"/>
        <v>0</v>
      </c>
      <c r="AI525" s="113">
        <f t="shared" si="45"/>
        <v>0</v>
      </c>
      <c r="AJ525" s="113">
        <f t="shared" si="46"/>
        <v>0</v>
      </c>
      <c r="AK525" s="59" t="e">
        <f>VLOOKUP($H525,Lists!$B$2:$B$133,1,FALSE)</f>
        <v>#N/A</v>
      </c>
    </row>
    <row r="526" spans="1:37" s="35" customFormat="1" ht="14" x14ac:dyDescent="0.25">
      <c r="A526" s="34">
        <v>487</v>
      </c>
      <c r="B526" s="94" t="str">
        <f t="shared" si="47"/>
        <v/>
      </c>
      <c r="C526" s="120"/>
      <c r="D526" s="109"/>
      <c r="E526" s="83"/>
      <c r="F526" s="86"/>
      <c r="G526" s="86"/>
      <c r="H526" s="83"/>
      <c r="I526" s="84"/>
      <c r="J526" s="86"/>
      <c r="K526" s="85"/>
      <c r="L526" s="86"/>
      <c r="M526" s="85"/>
      <c r="N526" s="85"/>
      <c r="O526" s="85"/>
      <c r="P526" s="85"/>
      <c r="Q526" s="85"/>
      <c r="R526" s="86"/>
      <c r="S526" s="85"/>
      <c r="T526" s="102"/>
      <c r="U526" s="102"/>
      <c r="V526" s="102"/>
      <c r="W526" s="86"/>
      <c r="X526" s="134"/>
      <c r="Y526" s="135"/>
      <c r="Z526" s="86"/>
      <c r="AA526" s="87"/>
      <c r="AF526" s="114">
        <f t="shared" si="42"/>
        <v>0</v>
      </c>
      <c r="AG526" s="113">
        <f t="shared" si="43"/>
        <v>0</v>
      </c>
      <c r="AH526" s="113">
        <f t="shared" si="44"/>
        <v>0</v>
      </c>
      <c r="AI526" s="113">
        <f t="shared" si="45"/>
        <v>0</v>
      </c>
      <c r="AJ526" s="113">
        <f t="shared" si="46"/>
        <v>0</v>
      </c>
      <c r="AK526" s="59" t="e">
        <f>VLOOKUP($H526,Lists!$B$2:$B$133,1,FALSE)</f>
        <v>#N/A</v>
      </c>
    </row>
    <row r="527" spans="1:37" s="35" customFormat="1" ht="14" x14ac:dyDescent="0.25">
      <c r="A527" s="34">
        <v>488</v>
      </c>
      <c r="B527" s="94" t="str">
        <f t="shared" si="47"/>
        <v/>
      </c>
      <c r="C527" s="120"/>
      <c r="D527" s="109"/>
      <c r="E527" s="83"/>
      <c r="F527" s="86"/>
      <c r="G527" s="86"/>
      <c r="H527" s="83"/>
      <c r="I527" s="84"/>
      <c r="J527" s="86"/>
      <c r="K527" s="85"/>
      <c r="L527" s="86"/>
      <c r="M527" s="85"/>
      <c r="N527" s="85"/>
      <c r="O527" s="85"/>
      <c r="P527" s="85"/>
      <c r="Q527" s="85"/>
      <c r="R527" s="86"/>
      <c r="S527" s="85"/>
      <c r="T527" s="102"/>
      <c r="U527" s="102"/>
      <c r="V527" s="102"/>
      <c r="W527" s="86"/>
      <c r="X527" s="134"/>
      <c r="Y527" s="135"/>
      <c r="Z527" s="86"/>
      <c r="AA527" s="87"/>
      <c r="AF527" s="114">
        <f t="shared" si="42"/>
        <v>0</v>
      </c>
      <c r="AG527" s="113">
        <f t="shared" si="43"/>
        <v>0</v>
      </c>
      <c r="AH527" s="113">
        <f t="shared" si="44"/>
        <v>0</v>
      </c>
      <c r="AI527" s="113">
        <f t="shared" si="45"/>
        <v>0</v>
      </c>
      <c r="AJ527" s="113">
        <f t="shared" si="46"/>
        <v>0</v>
      </c>
      <c r="AK527" s="59" t="e">
        <f>VLOOKUP($H527,Lists!$B$2:$B$133,1,FALSE)</f>
        <v>#N/A</v>
      </c>
    </row>
    <row r="528" spans="1:37" s="35" customFormat="1" ht="14" x14ac:dyDescent="0.25">
      <c r="A528" s="34">
        <v>489</v>
      </c>
      <c r="B528" s="94" t="str">
        <f t="shared" si="47"/>
        <v/>
      </c>
      <c r="C528" s="120"/>
      <c r="D528" s="109"/>
      <c r="E528" s="83"/>
      <c r="F528" s="86"/>
      <c r="G528" s="86"/>
      <c r="H528" s="83"/>
      <c r="I528" s="84"/>
      <c r="J528" s="86"/>
      <c r="K528" s="85"/>
      <c r="L528" s="86"/>
      <c r="M528" s="85"/>
      <c r="N528" s="85"/>
      <c r="O528" s="85"/>
      <c r="P528" s="85"/>
      <c r="Q528" s="85"/>
      <c r="R528" s="86"/>
      <c r="S528" s="85"/>
      <c r="T528" s="102"/>
      <c r="U528" s="102"/>
      <c r="V528" s="102"/>
      <c r="W528" s="86"/>
      <c r="X528" s="134"/>
      <c r="Y528" s="135"/>
      <c r="Z528" s="86"/>
      <c r="AA528" s="87"/>
      <c r="AF528" s="114">
        <f t="shared" si="42"/>
        <v>0</v>
      </c>
      <c r="AG528" s="113">
        <f t="shared" si="43"/>
        <v>0</v>
      </c>
      <c r="AH528" s="113">
        <f t="shared" si="44"/>
        <v>0</v>
      </c>
      <c r="AI528" s="113">
        <f t="shared" si="45"/>
        <v>0</v>
      </c>
      <c r="AJ528" s="113">
        <f t="shared" si="46"/>
        <v>0</v>
      </c>
      <c r="AK528" s="59" t="e">
        <f>VLOOKUP($H528,Lists!$B$2:$B$133,1,FALSE)</f>
        <v>#N/A</v>
      </c>
    </row>
    <row r="529" spans="1:37" s="35" customFormat="1" ht="14" x14ac:dyDescent="0.25">
      <c r="A529" s="34">
        <v>490</v>
      </c>
      <c r="B529" s="94" t="str">
        <f t="shared" si="47"/>
        <v/>
      </c>
      <c r="C529" s="120"/>
      <c r="D529" s="109"/>
      <c r="E529" s="83"/>
      <c r="F529" s="86"/>
      <c r="G529" s="86"/>
      <c r="H529" s="83"/>
      <c r="I529" s="84"/>
      <c r="J529" s="86"/>
      <c r="K529" s="85"/>
      <c r="L529" s="86"/>
      <c r="M529" s="85"/>
      <c r="N529" s="85"/>
      <c r="O529" s="85"/>
      <c r="P529" s="85"/>
      <c r="Q529" s="85"/>
      <c r="R529" s="86"/>
      <c r="S529" s="85"/>
      <c r="T529" s="102"/>
      <c r="U529" s="102"/>
      <c r="V529" s="102"/>
      <c r="W529" s="86"/>
      <c r="X529" s="134"/>
      <c r="Y529" s="135"/>
      <c r="Z529" s="86"/>
      <c r="AA529" s="87"/>
      <c r="AF529" s="114">
        <f t="shared" si="42"/>
        <v>0</v>
      </c>
      <c r="AG529" s="113">
        <f t="shared" si="43"/>
        <v>0</v>
      </c>
      <c r="AH529" s="113">
        <f t="shared" si="44"/>
        <v>0</v>
      </c>
      <c r="AI529" s="113">
        <f t="shared" si="45"/>
        <v>0</v>
      </c>
      <c r="AJ529" s="113">
        <f t="shared" si="46"/>
        <v>0</v>
      </c>
      <c r="AK529" s="59" t="e">
        <f>VLOOKUP($H529,Lists!$B$2:$B$133,1,FALSE)</f>
        <v>#N/A</v>
      </c>
    </row>
    <row r="530" spans="1:37" s="35" customFormat="1" ht="14" x14ac:dyDescent="0.25">
      <c r="A530" s="34">
        <v>491</v>
      </c>
      <c r="B530" s="94" t="str">
        <f t="shared" si="47"/>
        <v/>
      </c>
      <c r="C530" s="120"/>
      <c r="D530" s="109"/>
      <c r="E530" s="83"/>
      <c r="F530" s="86"/>
      <c r="G530" s="86"/>
      <c r="H530" s="83"/>
      <c r="I530" s="84"/>
      <c r="J530" s="86"/>
      <c r="K530" s="85"/>
      <c r="L530" s="86"/>
      <c r="M530" s="85"/>
      <c r="N530" s="85"/>
      <c r="O530" s="85"/>
      <c r="P530" s="85"/>
      <c r="Q530" s="85"/>
      <c r="R530" s="86"/>
      <c r="S530" s="85"/>
      <c r="T530" s="102"/>
      <c r="U530" s="102"/>
      <c r="V530" s="102"/>
      <c r="W530" s="86"/>
      <c r="X530" s="134"/>
      <c r="Y530" s="135"/>
      <c r="Z530" s="86"/>
      <c r="AA530" s="87"/>
      <c r="AF530" s="114">
        <f t="shared" si="42"/>
        <v>0</v>
      </c>
      <c r="AG530" s="113">
        <f t="shared" si="43"/>
        <v>0</v>
      </c>
      <c r="AH530" s="113">
        <f t="shared" si="44"/>
        <v>0</v>
      </c>
      <c r="AI530" s="113">
        <f t="shared" si="45"/>
        <v>0</v>
      </c>
      <c r="AJ530" s="113">
        <f t="shared" si="46"/>
        <v>0</v>
      </c>
      <c r="AK530" s="59" t="e">
        <f>VLOOKUP($H530,Lists!$B$2:$B$133,1,FALSE)</f>
        <v>#N/A</v>
      </c>
    </row>
    <row r="531" spans="1:37" s="35" customFormat="1" ht="14" x14ac:dyDescent="0.25">
      <c r="A531" s="34">
        <v>492</v>
      </c>
      <c r="B531" s="94" t="str">
        <f t="shared" si="47"/>
        <v/>
      </c>
      <c r="C531" s="120"/>
      <c r="D531" s="109"/>
      <c r="E531" s="83"/>
      <c r="F531" s="86"/>
      <c r="G531" s="86"/>
      <c r="H531" s="83"/>
      <c r="I531" s="84"/>
      <c r="J531" s="86"/>
      <c r="K531" s="85"/>
      <c r="L531" s="86"/>
      <c r="M531" s="85"/>
      <c r="N531" s="85"/>
      <c r="O531" s="85"/>
      <c r="P531" s="85"/>
      <c r="Q531" s="85"/>
      <c r="R531" s="86"/>
      <c r="S531" s="85"/>
      <c r="T531" s="102"/>
      <c r="U531" s="102"/>
      <c r="V531" s="102"/>
      <c r="W531" s="86"/>
      <c r="X531" s="134"/>
      <c r="Y531" s="135"/>
      <c r="Z531" s="86"/>
      <c r="AA531" s="87"/>
      <c r="AF531" s="114">
        <f t="shared" si="42"/>
        <v>0</v>
      </c>
      <c r="AG531" s="113">
        <f t="shared" si="43"/>
        <v>0</v>
      </c>
      <c r="AH531" s="113">
        <f t="shared" si="44"/>
        <v>0</v>
      </c>
      <c r="AI531" s="113">
        <f t="shared" si="45"/>
        <v>0</v>
      </c>
      <c r="AJ531" s="113">
        <f t="shared" si="46"/>
        <v>0</v>
      </c>
      <c r="AK531" s="59" t="e">
        <f>VLOOKUP($H531,Lists!$B$2:$B$133,1,FALSE)</f>
        <v>#N/A</v>
      </c>
    </row>
    <row r="532" spans="1:37" s="35" customFormat="1" ht="14" x14ac:dyDescent="0.25">
      <c r="A532" s="34">
        <v>493</v>
      </c>
      <c r="B532" s="94" t="str">
        <f t="shared" si="47"/>
        <v/>
      </c>
      <c r="C532" s="120"/>
      <c r="D532" s="109"/>
      <c r="E532" s="83"/>
      <c r="F532" s="86"/>
      <c r="G532" s="86"/>
      <c r="H532" s="83"/>
      <c r="I532" s="84"/>
      <c r="J532" s="86"/>
      <c r="K532" s="85"/>
      <c r="L532" s="86"/>
      <c r="M532" s="85"/>
      <c r="N532" s="85"/>
      <c r="O532" s="85"/>
      <c r="P532" s="85"/>
      <c r="Q532" s="85"/>
      <c r="R532" s="86"/>
      <c r="S532" s="85"/>
      <c r="T532" s="102"/>
      <c r="U532" s="102"/>
      <c r="V532" s="102"/>
      <c r="W532" s="86"/>
      <c r="X532" s="134"/>
      <c r="Y532" s="135"/>
      <c r="Z532" s="86"/>
      <c r="AA532" s="87"/>
      <c r="AF532" s="114">
        <f t="shared" si="42"/>
        <v>0</v>
      </c>
      <c r="AG532" s="113">
        <f t="shared" si="43"/>
        <v>0</v>
      </c>
      <c r="AH532" s="113">
        <f t="shared" si="44"/>
        <v>0</v>
      </c>
      <c r="AI532" s="113">
        <f t="shared" si="45"/>
        <v>0</v>
      </c>
      <c r="AJ532" s="113">
        <f t="shared" si="46"/>
        <v>0</v>
      </c>
      <c r="AK532" s="59" t="e">
        <f>VLOOKUP($H532,Lists!$B$2:$B$133,1,FALSE)</f>
        <v>#N/A</v>
      </c>
    </row>
    <row r="533" spans="1:37" s="35" customFormat="1" ht="14" x14ac:dyDescent="0.25">
      <c r="A533" s="34">
        <v>494</v>
      </c>
      <c r="B533" s="94" t="str">
        <f t="shared" si="47"/>
        <v/>
      </c>
      <c r="C533" s="120"/>
      <c r="D533" s="109"/>
      <c r="E533" s="83"/>
      <c r="F533" s="86"/>
      <c r="G533" s="86"/>
      <c r="H533" s="83"/>
      <c r="I533" s="84"/>
      <c r="J533" s="86"/>
      <c r="K533" s="85"/>
      <c r="L533" s="86"/>
      <c r="M533" s="85"/>
      <c r="N533" s="85"/>
      <c r="O533" s="85"/>
      <c r="P533" s="85"/>
      <c r="Q533" s="85"/>
      <c r="R533" s="86"/>
      <c r="S533" s="85"/>
      <c r="T533" s="102"/>
      <c r="U533" s="102"/>
      <c r="V533" s="102"/>
      <c r="W533" s="86"/>
      <c r="X533" s="134"/>
      <c r="Y533" s="135"/>
      <c r="Z533" s="86"/>
      <c r="AA533" s="87"/>
      <c r="AF533" s="114">
        <f t="shared" si="42"/>
        <v>0</v>
      </c>
      <c r="AG533" s="113">
        <f t="shared" si="43"/>
        <v>0</v>
      </c>
      <c r="AH533" s="113">
        <f t="shared" si="44"/>
        <v>0</v>
      </c>
      <c r="AI533" s="113">
        <f t="shared" si="45"/>
        <v>0</v>
      </c>
      <c r="AJ533" s="113">
        <f t="shared" si="46"/>
        <v>0</v>
      </c>
      <c r="AK533" s="59" t="e">
        <f>VLOOKUP($H533,Lists!$B$2:$B$133,1,FALSE)</f>
        <v>#N/A</v>
      </c>
    </row>
    <row r="534" spans="1:37" s="35" customFormat="1" ht="14" x14ac:dyDescent="0.25">
      <c r="A534" s="34">
        <v>495</v>
      </c>
      <c r="B534" s="94" t="str">
        <f t="shared" si="47"/>
        <v/>
      </c>
      <c r="C534" s="120"/>
      <c r="D534" s="109"/>
      <c r="E534" s="83"/>
      <c r="F534" s="86"/>
      <c r="G534" s="86"/>
      <c r="H534" s="83"/>
      <c r="I534" s="84"/>
      <c r="J534" s="86"/>
      <c r="K534" s="85"/>
      <c r="L534" s="86"/>
      <c r="M534" s="85"/>
      <c r="N534" s="85"/>
      <c r="O534" s="85"/>
      <c r="P534" s="85"/>
      <c r="Q534" s="85"/>
      <c r="R534" s="86"/>
      <c r="S534" s="85"/>
      <c r="T534" s="102"/>
      <c r="U534" s="102"/>
      <c r="V534" s="102"/>
      <c r="W534" s="86"/>
      <c r="X534" s="134"/>
      <c r="Y534" s="135"/>
      <c r="Z534" s="86"/>
      <c r="AA534" s="87"/>
      <c r="AF534" s="114">
        <f t="shared" si="42"/>
        <v>0</v>
      </c>
      <c r="AG534" s="113">
        <f t="shared" si="43"/>
        <v>0</v>
      </c>
      <c r="AH534" s="113">
        <f t="shared" si="44"/>
        <v>0</v>
      </c>
      <c r="AI534" s="113">
        <f t="shared" si="45"/>
        <v>0</v>
      </c>
      <c r="AJ534" s="113">
        <f t="shared" si="46"/>
        <v>0</v>
      </c>
      <c r="AK534" s="59" t="e">
        <f>VLOOKUP($H534,Lists!$B$2:$B$133,1,FALSE)</f>
        <v>#N/A</v>
      </c>
    </row>
    <row r="535" spans="1:37" s="35" customFormat="1" ht="14" x14ac:dyDescent="0.25">
      <c r="A535" s="34">
        <v>496</v>
      </c>
      <c r="B535" s="94" t="str">
        <f t="shared" si="47"/>
        <v/>
      </c>
      <c r="C535" s="120"/>
      <c r="D535" s="109"/>
      <c r="E535" s="83"/>
      <c r="F535" s="86"/>
      <c r="G535" s="86"/>
      <c r="H535" s="83"/>
      <c r="I535" s="84"/>
      <c r="J535" s="86"/>
      <c r="K535" s="85"/>
      <c r="L535" s="86"/>
      <c r="M535" s="85"/>
      <c r="N535" s="85"/>
      <c r="O535" s="85"/>
      <c r="P535" s="85"/>
      <c r="Q535" s="85"/>
      <c r="R535" s="86"/>
      <c r="S535" s="85"/>
      <c r="T535" s="102"/>
      <c r="U535" s="102"/>
      <c r="V535" s="102"/>
      <c r="W535" s="86"/>
      <c r="X535" s="134"/>
      <c r="Y535" s="135"/>
      <c r="Z535" s="86"/>
      <c r="AA535" s="87"/>
      <c r="AF535" s="114">
        <f t="shared" si="42"/>
        <v>0</v>
      </c>
      <c r="AG535" s="113">
        <f t="shared" si="43"/>
        <v>0</v>
      </c>
      <c r="AH535" s="113">
        <f t="shared" si="44"/>
        <v>0</v>
      </c>
      <c r="AI535" s="113">
        <f t="shared" si="45"/>
        <v>0</v>
      </c>
      <c r="AJ535" s="113">
        <f t="shared" si="46"/>
        <v>0</v>
      </c>
      <c r="AK535" s="59" t="e">
        <f>VLOOKUP($H535,Lists!$B$2:$B$133,1,FALSE)</f>
        <v>#N/A</v>
      </c>
    </row>
    <row r="536" spans="1:37" s="35" customFormat="1" ht="14" x14ac:dyDescent="0.25">
      <c r="A536" s="34">
        <v>497</v>
      </c>
      <c r="B536" s="94" t="str">
        <f t="shared" si="47"/>
        <v/>
      </c>
      <c r="C536" s="120"/>
      <c r="D536" s="109"/>
      <c r="E536" s="83"/>
      <c r="F536" s="86"/>
      <c r="G536" s="86"/>
      <c r="H536" s="83"/>
      <c r="I536" s="84"/>
      <c r="J536" s="86"/>
      <c r="K536" s="85"/>
      <c r="L536" s="86"/>
      <c r="M536" s="85"/>
      <c r="N536" s="85"/>
      <c r="O536" s="85"/>
      <c r="P536" s="85"/>
      <c r="Q536" s="85"/>
      <c r="R536" s="86"/>
      <c r="S536" s="85"/>
      <c r="T536" s="102"/>
      <c r="U536" s="102"/>
      <c r="V536" s="102"/>
      <c r="W536" s="86"/>
      <c r="X536" s="134"/>
      <c r="Y536" s="135"/>
      <c r="Z536" s="86"/>
      <c r="AA536" s="87"/>
      <c r="AF536" s="114">
        <f t="shared" si="42"/>
        <v>0</v>
      </c>
      <c r="AG536" s="113">
        <f t="shared" si="43"/>
        <v>0</v>
      </c>
      <c r="AH536" s="113">
        <f t="shared" si="44"/>
        <v>0</v>
      </c>
      <c r="AI536" s="113">
        <f t="shared" si="45"/>
        <v>0</v>
      </c>
      <c r="AJ536" s="113">
        <f t="shared" si="46"/>
        <v>0</v>
      </c>
      <c r="AK536" s="59" t="e">
        <f>VLOOKUP($H536,Lists!$B$2:$B$133,1,FALSE)</f>
        <v>#N/A</v>
      </c>
    </row>
    <row r="537" spans="1:37" s="35" customFormat="1" ht="14" x14ac:dyDescent="0.25">
      <c r="A537" s="34">
        <v>498</v>
      </c>
      <c r="B537" s="94" t="str">
        <f t="shared" si="47"/>
        <v/>
      </c>
      <c r="C537" s="120"/>
      <c r="D537" s="109"/>
      <c r="E537" s="83"/>
      <c r="F537" s="86"/>
      <c r="G537" s="86"/>
      <c r="H537" s="83"/>
      <c r="I537" s="84"/>
      <c r="J537" s="86"/>
      <c r="K537" s="85"/>
      <c r="L537" s="86"/>
      <c r="M537" s="85"/>
      <c r="N537" s="85"/>
      <c r="O537" s="85"/>
      <c r="P537" s="85"/>
      <c r="Q537" s="85"/>
      <c r="R537" s="86"/>
      <c r="S537" s="85"/>
      <c r="T537" s="102"/>
      <c r="U537" s="102"/>
      <c r="V537" s="102"/>
      <c r="W537" s="86"/>
      <c r="X537" s="134"/>
      <c r="Y537" s="135"/>
      <c r="Z537" s="86"/>
      <c r="AA537" s="87"/>
      <c r="AF537" s="114">
        <f t="shared" si="42"/>
        <v>0</v>
      </c>
      <c r="AG537" s="113">
        <f t="shared" si="43"/>
        <v>0</v>
      </c>
      <c r="AH537" s="113">
        <f t="shared" si="44"/>
        <v>0</v>
      </c>
      <c r="AI537" s="113">
        <f t="shared" si="45"/>
        <v>0</v>
      </c>
      <c r="AJ537" s="113">
        <f t="shared" si="46"/>
        <v>0</v>
      </c>
      <c r="AK537" s="59" t="e">
        <f>VLOOKUP($H537,Lists!$B$2:$B$133,1,FALSE)</f>
        <v>#N/A</v>
      </c>
    </row>
    <row r="538" spans="1:37" s="35" customFormat="1" ht="14" x14ac:dyDescent="0.25">
      <c r="A538" s="34">
        <v>499</v>
      </c>
      <c r="B538" s="94" t="str">
        <f t="shared" si="47"/>
        <v/>
      </c>
      <c r="C538" s="120"/>
      <c r="D538" s="109"/>
      <c r="E538" s="83"/>
      <c r="F538" s="86"/>
      <c r="G538" s="86"/>
      <c r="H538" s="83"/>
      <c r="I538" s="84"/>
      <c r="J538" s="86"/>
      <c r="K538" s="85"/>
      <c r="L538" s="86"/>
      <c r="M538" s="85"/>
      <c r="N538" s="85"/>
      <c r="O538" s="85"/>
      <c r="P538" s="85"/>
      <c r="Q538" s="85"/>
      <c r="R538" s="86"/>
      <c r="S538" s="85"/>
      <c r="T538" s="102"/>
      <c r="U538" s="102"/>
      <c r="V538" s="102"/>
      <c r="W538" s="86"/>
      <c r="X538" s="134"/>
      <c r="Y538" s="135"/>
      <c r="Z538" s="86"/>
      <c r="AA538" s="87"/>
      <c r="AF538" s="114">
        <f t="shared" si="42"/>
        <v>0</v>
      </c>
      <c r="AG538" s="113">
        <f t="shared" si="43"/>
        <v>0</v>
      </c>
      <c r="AH538" s="113">
        <f t="shared" si="44"/>
        <v>0</v>
      </c>
      <c r="AI538" s="113">
        <f t="shared" si="45"/>
        <v>0</v>
      </c>
      <c r="AJ538" s="113">
        <f t="shared" si="46"/>
        <v>0</v>
      </c>
      <c r="AK538" s="59" t="e">
        <f>VLOOKUP($H538,Lists!$B$2:$B$133,1,FALSE)</f>
        <v>#N/A</v>
      </c>
    </row>
    <row r="539" spans="1:37" s="35" customFormat="1" ht="14" x14ac:dyDescent="0.25">
      <c r="A539" s="34">
        <v>500</v>
      </c>
      <c r="B539" s="94" t="str">
        <f t="shared" si="47"/>
        <v/>
      </c>
      <c r="C539" s="120"/>
      <c r="D539" s="109"/>
      <c r="E539" s="83"/>
      <c r="F539" s="86"/>
      <c r="G539" s="86"/>
      <c r="H539" s="83"/>
      <c r="I539" s="84"/>
      <c r="J539" s="86"/>
      <c r="K539" s="85"/>
      <c r="L539" s="86"/>
      <c r="M539" s="85"/>
      <c r="N539" s="85"/>
      <c r="O539" s="85"/>
      <c r="P539" s="85"/>
      <c r="Q539" s="85"/>
      <c r="R539" s="86"/>
      <c r="S539" s="85"/>
      <c r="T539" s="102"/>
      <c r="U539" s="102"/>
      <c r="V539" s="102"/>
      <c r="W539" s="86"/>
      <c r="X539" s="134"/>
      <c r="Y539" s="135"/>
      <c r="Z539" s="86"/>
      <c r="AA539" s="87"/>
      <c r="AF539" s="114">
        <f t="shared" ref="AF539:AF546" si="48">K539*I539</f>
        <v>0</v>
      </c>
      <c r="AG539" s="113">
        <f t="shared" ref="AG539:AG546" si="49">M539*I539</f>
        <v>0</v>
      </c>
      <c r="AH539" s="113">
        <f t="shared" ref="AH539:AH546" si="50">O539*I539</f>
        <v>0</v>
      </c>
      <c r="AI539" s="113">
        <f t="shared" ref="AI539:AI546" si="51">Q539*I539</f>
        <v>0</v>
      </c>
      <c r="AJ539" s="113">
        <f t="shared" ref="AJ539:AJ546" si="52">S539*I539</f>
        <v>0</v>
      </c>
      <c r="AK539" s="59" t="e">
        <f>VLOOKUP($H539,Lists!$B$2:$B$133,1,FALSE)</f>
        <v>#N/A</v>
      </c>
    </row>
    <row r="540" spans="1:37" s="35" customFormat="1" ht="14" x14ac:dyDescent="0.25">
      <c r="A540" s="34">
        <v>501</v>
      </c>
      <c r="B540" s="94" t="str">
        <f t="shared" si="47"/>
        <v/>
      </c>
      <c r="C540" s="120"/>
      <c r="D540" s="109"/>
      <c r="E540" s="83"/>
      <c r="F540" s="86"/>
      <c r="G540" s="86"/>
      <c r="H540" s="83"/>
      <c r="I540" s="84"/>
      <c r="J540" s="86"/>
      <c r="K540" s="85"/>
      <c r="L540" s="86"/>
      <c r="M540" s="85"/>
      <c r="N540" s="85"/>
      <c r="O540" s="85"/>
      <c r="P540" s="85"/>
      <c r="Q540" s="85"/>
      <c r="R540" s="86"/>
      <c r="S540" s="85"/>
      <c r="T540" s="102"/>
      <c r="U540" s="102"/>
      <c r="V540" s="102"/>
      <c r="W540" s="86"/>
      <c r="X540" s="134"/>
      <c r="Y540" s="135"/>
      <c r="Z540" s="86"/>
      <c r="AA540" s="87"/>
      <c r="AF540" s="114">
        <f t="shared" si="48"/>
        <v>0</v>
      </c>
      <c r="AG540" s="113">
        <f t="shared" si="49"/>
        <v>0</v>
      </c>
      <c r="AH540" s="113">
        <f t="shared" si="50"/>
        <v>0</v>
      </c>
      <c r="AI540" s="113">
        <f t="shared" si="51"/>
        <v>0</v>
      </c>
      <c r="AJ540" s="113">
        <f t="shared" si="52"/>
        <v>0</v>
      </c>
      <c r="AK540" s="59" t="e">
        <f>VLOOKUP($H540,Lists!$B$2:$B$133,1,FALSE)</f>
        <v>#N/A</v>
      </c>
    </row>
    <row r="541" spans="1:37" s="35" customFormat="1" ht="14" x14ac:dyDescent="0.25">
      <c r="A541" s="34">
        <v>502</v>
      </c>
      <c r="B541" s="94" t="str">
        <f t="shared" si="47"/>
        <v/>
      </c>
      <c r="C541" s="120"/>
      <c r="D541" s="109"/>
      <c r="E541" s="83"/>
      <c r="F541" s="86"/>
      <c r="G541" s="86"/>
      <c r="H541" s="83"/>
      <c r="I541" s="84"/>
      <c r="J541" s="86"/>
      <c r="K541" s="85"/>
      <c r="L541" s="86"/>
      <c r="M541" s="85"/>
      <c r="N541" s="85"/>
      <c r="O541" s="85"/>
      <c r="P541" s="85"/>
      <c r="Q541" s="85"/>
      <c r="R541" s="86"/>
      <c r="S541" s="85"/>
      <c r="T541" s="102"/>
      <c r="U541" s="102"/>
      <c r="V541" s="102"/>
      <c r="W541" s="86"/>
      <c r="X541" s="134"/>
      <c r="Y541" s="135"/>
      <c r="Z541" s="86"/>
      <c r="AA541" s="87"/>
      <c r="AF541" s="114">
        <f t="shared" si="48"/>
        <v>0</v>
      </c>
      <c r="AG541" s="113">
        <f t="shared" si="49"/>
        <v>0</v>
      </c>
      <c r="AH541" s="113">
        <f t="shared" si="50"/>
        <v>0</v>
      </c>
      <c r="AI541" s="113">
        <f t="shared" si="51"/>
        <v>0</v>
      </c>
      <c r="AJ541" s="113">
        <f t="shared" si="52"/>
        <v>0</v>
      </c>
      <c r="AK541" s="59" t="e">
        <f>VLOOKUP($H541,Lists!$B$2:$B$133,1,FALSE)</f>
        <v>#N/A</v>
      </c>
    </row>
    <row r="542" spans="1:37" s="35" customFormat="1" ht="14" x14ac:dyDescent="0.25">
      <c r="A542" s="34">
        <v>503</v>
      </c>
      <c r="B542" s="94" t="str">
        <f t="shared" si="47"/>
        <v/>
      </c>
      <c r="C542" s="120"/>
      <c r="D542" s="109"/>
      <c r="E542" s="83"/>
      <c r="F542" s="86"/>
      <c r="G542" s="86"/>
      <c r="H542" s="83"/>
      <c r="I542" s="84"/>
      <c r="J542" s="86"/>
      <c r="K542" s="85"/>
      <c r="L542" s="86"/>
      <c r="M542" s="85"/>
      <c r="N542" s="85"/>
      <c r="O542" s="85"/>
      <c r="P542" s="85"/>
      <c r="Q542" s="85"/>
      <c r="R542" s="86"/>
      <c r="S542" s="85"/>
      <c r="T542" s="102"/>
      <c r="U542" s="102"/>
      <c r="V542" s="102"/>
      <c r="W542" s="86"/>
      <c r="X542" s="134"/>
      <c r="Y542" s="135"/>
      <c r="Z542" s="86"/>
      <c r="AA542" s="87"/>
      <c r="AF542" s="114">
        <f t="shared" si="48"/>
        <v>0</v>
      </c>
      <c r="AG542" s="113">
        <f t="shared" si="49"/>
        <v>0</v>
      </c>
      <c r="AH542" s="113">
        <f t="shared" si="50"/>
        <v>0</v>
      </c>
      <c r="AI542" s="113">
        <f t="shared" si="51"/>
        <v>0</v>
      </c>
      <c r="AJ542" s="113">
        <f t="shared" si="52"/>
        <v>0</v>
      </c>
      <c r="AK542" s="59" t="e">
        <f>VLOOKUP($H542,Lists!$B$2:$B$133,1,FALSE)</f>
        <v>#N/A</v>
      </c>
    </row>
    <row r="543" spans="1:37" s="35" customFormat="1" ht="14" x14ac:dyDescent="0.25">
      <c r="A543" s="34">
        <v>504</v>
      </c>
      <c r="B543" s="94" t="str">
        <f t="shared" si="47"/>
        <v/>
      </c>
      <c r="C543" s="120"/>
      <c r="D543" s="109"/>
      <c r="E543" s="83"/>
      <c r="F543" s="86"/>
      <c r="G543" s="86"/>
      <c r="H543" s="83"/>
      <c r="I543" s="84"/>
      <c r="J543" s="86"/>
      <c r="K543" s="85"/>
      <c r="L543" s="86"/>
      <c r="M543" s="85"/>
      <c r="N543" s="85"/>
      <c r="O543" s="85"/>
      <c r="P543" s="85"/>
      <c r="Q543" s="85"/>
      <c r="R543" s="86"/>
      <c r="S543" s="85"/>
      <c r="T543" s="102"/>
      <c r="U543" s="102"/>
      <c r="V543" s="102"/>
      <c r="W543" s="86"/>
      <c r="X543" s="134"/>
      <c r="Y543" s="135"/>
      <c r="Z543" s="86"/>
      <c r="AA543" s="87"/>
      <c r="AF543" s="114">
        <f t="shared" si="48"/>
        <v>0</v>
      </c>
      <c r="AG543" s="113">
        <f t="shared" si="49"/>
        <v>0</v>
      </c>
      <c r="AH543" s="113">
        <f t="shared" si="50"/>
        <v>0</v>
      </c>
      <c r="AI543" s="113">
        <f t="shared" si="51"/>
        <v>0</v>
      </c>
      <c r="AJ543" s="113">
        <f t="shared" si="52"/>
        <v>0</v>
      </c>
      <c r="AK543" s="59" t="e">
        <f>VLOOKUP($H543,Lists!$B$2:$B$133,1,FALSE)</f>
        <v>#N/A</v>
      </c>
    </row>
    <row r="544" spans="1:37" s="35" customFormat="1" ht="14" x14ac:dyDescent="0.25">
      <c r="A544" s="34">
        <v>505</v>
      </c>
      <c r="B544" s="94" t="str">
        <f t="shared" si="47"/>
        <v/>
      </c>
      <c r="C544" s="120"/>
      <c r="D544" s="109"/>
      <c r="E544" s="83"/>
      <c r="F544" s="86"/>
      <c r="G544" s="86"/>
      <c r="H544" s="83"/>
      <c r="I544" s="84"/>
      <c r="J544" s="86"/>
      <c r="K544" s="85"/>
      <c r="L544" s="86"/>
      <c r="M544" s="85"/>
      <c r="N544" s="85"/>
      <c r="O544" s="85"/>
      <c r="P544" s="85"/>
      <c r="Q544" s="85"/>
      <c r="R544" s="86"/>
      <c r="S544" s="85"/>
      <c r="T544" s="102"/>
      <c r="U544" s="102"/>
      <c r="V544" s="102"/>
      <c r="W544" s="86"/>
      <c r="X544" s="134"/>
      <c r="Y544" s="135"/>
      <c r="Z544" s="86"/>
      <c r="AA544" s="87"/>
      <c r="AF544" s="114">
        <f t="shared" si="48"/>
        <v>0</v>
      </c>
      <c r="AG544" s="113">
        <f t="shared" si="49"/>
        <v>0</v>
      </c>
      <c r="AH544" s="113">
        <f t="shared" si="50"/>
        <v>0</v>
      </c>
      <c r="AI544" s="113">
        <f t="shared" si="51"/>
        <v>0</v>
      </c>
      <c r="AJ544" s="113">
        <f t="shared" si="52"/>
        <v>0</v>
      </c>
      <c r="AK544" s="59" t="e">
        <f>VLOOKUP($H544,Lists!$B$2:$B$133,1,FALSE)</f>
        <v>#N/A</v>
      </c>
    </row>
    <row r="545" spans="1:37" s="35" customFormat="1" ht="14" x14ac:dyDescent="0.25">
      <c r="A545" s="34">
        <v>506</v>
      </c>
      <c r="B545" s="94" t="str">
        <f t="shared" si="47"/>
        <v/>
      </c>
      <c r="C545" s="120"/>
      <c r="D545" s="109"/>
      <c r="E545" s="83"/>
      <c r="F545" s="86"/>
      <c r="G545" s="86"/>
      <c r="H545" s="83"/>
      <c r="I545" s="84"/>
      <c r="J545" s="86"/>
      <c r="K545" s="85"/>
      <c r="L545" s="86"/>
      <c r="M545" s="85"/>
      <c r="N545" s="85"/>
      <c r="O545" s="85"/>
      <c r="P545" s="85"/>
      <c r="Q545" s="85"/>
      <c r="R545" s="86"/>
      <c r="S545" s="85"/>
      <c r="T545" s="102"/>
      <c r="U545" s="102"/>
      <c r="V545" s="102"/>
      <c r="W545" s="86"/>
      <c r="X545" s="134"/>
      <c r="Y545" s="135"/>
      <c r="Z545" s="86"/>
      <c r="AA545" s="87"/>
      <c r="AF545" s="114">
        <f t="shared" si="48"/>
        <v>0</v>
      </c>
      <c r="AG545" s="113">
        <f t="shared" si="49"/>
        <v>0</v>
      </c>
      <c r="AH545" s="113">
        <f t="shared" si="50"/>
        <v>0</v>
      </c>
      <c r="AI545" s="113">
        <f t="shared" si="51"/>
        <v>0</v>
      </c>
      <c r="AJ545" s="113">
        <f t="shared" si="52"/>
        <v>0</v>
      </c>
      <c r="AK545" s="59" t="e">
        <f>VLOOKUP($H545,Lists!$B$2:$B$133,1,FALSE)</f>
        <v>#N/A</v>
      </c>
    </row>
    <row r="546" spans="1:37" s="35" customFormat="1" ht="14" x14ac:dyDescent="0.25">
      <c r="A546" s="34">
        <v>507</v>
      </c>
      <c r="B546" s="94" t="str">
        <f t="shared" si="47"/>
        <v/>
      </c>
      <c r="C546" s="120"/>
      <c r="D546" s="109"/>
      <c r="E546" s="83"/>
      <c r="F546" s="86"/>
      <c r="G546" s="86"/>
      <c r="H546" s="83"/>
      <c r="I546" s="84"/>
      <c r="J546" s="86"/>
      <c r="K546" s="85"/>
      <c r="L546" s="86"/>
      <c r="M546" s="85"/>
      <c r="N546" s="85"/>
      <c r="O546" s="85"/>
      <c r="P546" s="85"/>
      <c r="Q546" s="85"/>
      <c r="R546" s="86"/>
      <c r="S546" s="85"/>
      <c r="T546" s="102"/>
      <c r="U546" s="102"/>
      <c r="V546" s="102"/>
      <c r="W546" s="86"/>
      <c r="X546" s="134"/>
      <c r="Y546" s="135"/>
      <c r="Z546" s="86"/>
      <c r="AA546" s="87"/>
      <c r="AF546" s="114">
        <f t="shared" si="48"/>
        <v>0</v>
      </c>
      <c r="AG546" s="113">
        <f t="shared" si="49"/>
        <v>0</v>
      </c>
      <c r="AH546" s="113">
        <f t="shared" si="50"/>
        <v>0</v>
      </c>
      <c r="AI546" s="113">
        <f t="shared" si="51"/>
        <v>0</v>
      </c>
      <c r="AJ546" s="113">
        <f t="shared" si="52"/>
        <v>0</v>
      </c>
      <c r="AK546" s="59" t="e">
        <f>VLOOKUP($H546,Lists!$B$2:$B$133,1,FALSE)</f>
        <v>#N/A</v>
      </c>
    </row>
    <row r="547" spans="1:37" s="35" customFormat="1" ht="14" x14ac:dyDescent="0.25">
      <c r="A547" s="34">
        <v>508</v>
      </c>
      <c r="B547" s="94" t="str">
        <f t="shared" si="47"/>
        <v/>
      </c>
      <c r="C547" s="120"/>
      <c r="D547" s="109"/>
      <c r="E547" s="83"/>
      <c r="F547" s="86"/>
      <c r="G547" s="86"/>
      <c r="H547" s="83"/>
      <c r="I547" s="84"/>
      <c r="J547" s="86"/>
      <c r="K547" s="85"/>
      <c r="L547" s="86"/>
      <c r="M547" s="85"/>
      <c r="N547" s="85"/>
      <c r="O547" s="85"/>
      <c r="P547" s="85"/>
      <c r="Q547" s="85"/>
      <c r="R547" s="86"/>
      <c r="S547" s="85"/>
      <c r="T547" s="102"/>
      <c r="U547" s="102"/>
      <c r="V547" s="102"/>
      <c r="W547" s="86"/>
      <c r="X547" s="134"/>
      <c r="Y547" s="135"/>
      <c r="Z547" s="86"/>
      <c r="AA547" s="87"/>
      <c r="AF547" s="114">
        <f t="shared" ref="AF547:AF610" si="53">K547*I547</f>
        <v>0</v>
      </c>
      <c r="AG547" s="113">
        <f t="shared" ref="AG547:AG610" si="54">M547*I547</f>
        <v>0</v>
      </c>
      <c r="AH547" s="113">
        <f t="shared" ref="AH547:AH610" si="55">O547*I547</f>
        <v>0</v>
      </c>
      <c r="AI547" s="113">
        <f t="shared" ref="AI547:AI610" si="56">Q547*I547</f>
        <v>0</v>
      </c>
      <c r="AJ547" s="113">
        <f t="shared" ref="AJ547:AJ610" si="57">S547*I547</f>
        <v>0</v>
      </c>
      <c r="AK547" s="59" t="e">
        <f>VLOOKUP($H547,Lists!$B$2:$B$133,1,FALSE)</f>
        <v>#N/A</v>
      </c>
    </row>
    <row r="548" spans="1:37" s="35" customFormat="1" ht="14" x14ac:dyDescent="0.25">
      <c r="A548" s="34">
        <v>509</v>
      </c>
      <c r="B548" s="94" t="str">
        <f t="shared" si="47"/>
        <v/>
      </c>
      <c r="C548" s="120"/>
      <c r="D548" s="109"/>
      <c r="E548" s="83"/>
      <c r="F548" s="86"/>
      <c r="G548" s="86"/>
      <c r="H548" s="83"/>
      <c r="I548" s="84"/>
      <c r="J548" s="86"/>
      <c r="K548" s="85"/>
      <c r="L548" s="86"/>
      <c r="M548" s="85"/>
      <c r="N548" s="85"/>
      <c r="O548" s="85"/>
      <c r="P548" s="85"/>
      <c r="Q548" s="85"/>
      <c r="R548" s="86"/>
      <c r="S548" s="85"/>
      <c r="T548" s="102"/>
      <c r="U548" s="102"/>
      <c r="V548" s="102"/>
      <c r="W548" s="86"/>
      <c r="X548" s="134"/>
      <c r="Y548" s="135"/>
      <c r="Z548" s="86"/>
      <c r="AA548" s="87"/>
      <c r="AF548" s="114">
        <f t="shared" si="53"/>
        <v>0</v>
      </c>
      <c r="AG548" s="113">
        <f t="shared" si="54"/>
        <v>0</v>
      </c>
      <c r="AH548" s="113">
        <f t="shared" si="55"/>
        <v>0</v>
      </c>
      <c r="AI548" s="113">
        <f t="shared" si="56"/>
        <v>0</v>
      </c>
      <c r="AJ548" s="113">
        <f t="shared" si="57"/>
        <v>0</v>
      </c>
      <c r="AK548" s="59" t="e">
        <f>VLOOKUP($H548,Lists!$B$2:$B$133,1,FALSE)</f>
        <v>#N/A</v>
      </c>
    </row>
    <row r="549" spans="1:37" s="35" customFormat="1" ht="14" x14ac:dyDescent="0.25">
      <c r="A549" s="34">
        <v>510</v>
      </c>
      <c r="B549" s="94" t="str">
        <f t="shared" si="47"/>
        <v/>
      </c>
      <c r="C549" s="120"/>
      <c r="D549" s="109"/>
      <c r="E549" s="83"/>
      <c r="F549" s="86"/>
      <c r="G549" s="86"/>
      <c r="H549" s="83"/>
      <c r="I549" s="84"/>
      <c r="J549" s="86"/>
      <c r="K549" s="85"/>
      <c r="L549" s="86"/>
      <c r="M549" s="85"/>
      <c r="N549" s="85"/>
      <c r="O549" s="85"/>
      <c r="P549" s="85"/>
      <c r="Q549" s="85"/>
      <c r="R549" s="86"/>
      <c r="S549" s="85"/>
      <c r="T549" s="102"/>
      <c r="U549" s="102"/>
      <c r="V549" s="102"/>
      <c r="W549" s="86"/>
      <c r="X549" s="134"/>
      <c r="Y549" s="135"/>
      <c r="Z549" s="86"/>
      <c r="AA549" s="87"/>
      <c r="AF549" s="114">
        <f t="shared" si="53"/>
        <v>0</v>
      </c>
      <c r="AG549" s="113">
        <f t="shared" si="54"/>
        <v>0</v>
      </c>
      <c r="AH549" s="113">
        <f t="shared" si="55"/>
        <v>0</v>
      </c>
      <c r="AI549" s="113">
        <f t="shared" si="56"/>
        <v>0</v>
      </c>
      <c r="AJ549" s="113">
        <f t="shared" si="57"/>
        <v>0</v>
      </c>
      <c r="AK549" s="59" t="e">
        <f>VLOOKUP($H549,Lists!$B$2:$B$133,1,FALSE)</f>
        <v>#N/A</v>
      </c>
    </row>
    <row r="550" spans="1:37" s="35" customFormat="1" ht="14" x14ac:dyDescent="0.25">
      <c r="A550" s="34">
        <v>511</v>
      </c>
      <c r="B550" s="94" t="str">
        <f t="shared" si="47"/>
        <v/>
      </c>
      <c r="C550" s="120"/>
      <c r="D550" s="109"/>
      <c r="E550" s="83"/>
      <c r="F550" s="86"/>
      <c r="G550" s="86"/>
      <c r="H550" s="83"/>
      <c r="I550" s="84"/>
      <c r="J550" s="86"/>
      <c r="K550" s="85"/>
      <c r="L550" s="86"/>
      <c r="M550" s="85"/>
      <c r="N550" s="85"/>
      <c r="O550" s="85"/>
      <c r="P550" s="85"/>
      <c r="Q550" s="85"/>
      <c r="R550" s="86"/>
      <c r="S550" s="85"/>
      <c r="T550" s="102"/>
      <c r="U550" s="102"/>
      <c r="V550" s="102"/>
      <c r="W550" s="86"/>
      <c r="X550" s="134"/>
      <c r="Y550" s="135"/>
      <c r="Z550" s="86"/>
      <c r="AA550" s="87"/>
      <c r="AF550" s="114">
        <f t="shared" si="53"/>
        <v>0</v>
      </c>
      <c r="AG550" s="113">
        <f t="shared" si="54"/>
        <v>0</v>
      </c>
      <c r="AH550" s="113">
        <f t="shared" si="55"/>
        <v>0</v>
      </c>
      <c r="AI550" s="113">
        <f t="shared" si="56"/>
        <v>0</v>
      </c>
      <c r="AJ550" s="113">
        <f t="shared" si="57"/>
        <v>0</v>
      </c>
      <c r="AK550" s="59" t="e">
        <f>VLOOKUP($H550,Lists!$B$2:$B$133,1,FALSE)</f>
        <v>#N/A</v>
      </c>
    </row>
    <row r="551" spans="1:37" s="35" customFormat="1" ht="14" x14ac:dyDescent="0.25">
      <c r="A551" s="34">
        <v>512</v>
      </c>
      <c r="B551" s="94" t="str">
        <f t="shared" si="47"/>
        <v/>
      </c>
      <c r="C551" s="120"/>
      <c r="D551" s="109"/>
      <c r="E551" s="83"/>
      <c r="F551" s="86"/>
      <c r="G551" s="86"/>
      <c r="H551" s="83"/>
      <c r="I551" s="84"/>
      <c r="J551" s="86"/>
      <c r="K551" s="85"/>
      <c r="L551" s="86"/>
      <c r="M551" s="85"/>
      <c r="N551" s="85"/>
      <c r="O551" s="85"/>
      <c r="P551" s="85"/>
      <c r="Q551" s="85"/>
      <c r="R551" s="86"/>
      <c r="S551" s="85"/>
      <c r="T551" s="102"/>
      <c r="U551" s="102"/>
      <c r="V551" s="102"/>
      <c r="W551" s="86"/>
      <c r="X551" s="134"/>
      <c r="Y551" s="135"/>
      <c r="Z551" s="86"/>
      <c r="AA551" s="87"/>
      <c r="AF551" s="114">
        <f t="shared" si="53"/>
        <v>0</v>
      </c>
      <c r="AG551" s="113">
        <f t="shared" si="54"/>
        <v>0</v>
      </c>
      <c r="AH551" s="113">
        <f t="shared" si="55"/>
        <v>0</v>
      </c>
      <c r="AI551" s="113">
        <f t="shared" si="56"/>
        <v>0</v>
      </c>
      <c r="AJ551" s="113">
        <f t="shared" si="57"/>
        <v>0</v>
      </c>
      <c r="AK551" s="59" t="e">
        <f>VLOOKUP($H551,Lists!$B$2:$B$133,1,FALSE)</f>
        <v>#N/A</v>
      </c>
    </row>
    <row r="552" spans="1:37" s="35" customFormat="1" ht="14" x14ac:dyDescent="0.25">
      <c r="A552" s="34">
        <v>513</v>
      </c>
      <c r="B552" s="94" t="str">
        <f t="shared" si="47"/>
        <v/>
      </c>
      <c r="C552" s="120"/>
      <c r="D552" s="109"/>
      <c r="E552" s="83"/>
      <c r="F552" s="86"/>
      <c r="G552" s="86"/>
      <c r="H552" s="83"/>
      <c r="I552" s="84"/>
      <c r="J552" s="86"/>
      <c r="K552" s="85"/>
      <c r="L552" s="86"/>
      <c r="M552" s="85"/>
      <c r="N552" s="85"/>
      <c r="O552" s="85"/>
      <c r="P552" s="85"/>
      <c r="Q552" s="85"/>
      <c r="R552" s="86"/>
      <c r="S552" s="85"/>
      <c r="T552" s="102"/>
      <c r="U552" s="102"/>
      <c r="V552" s="102"/>
      <c r="W552" s="86"/>
      <c r="X552" s="134"/>
      <c r="Y552" s="135"/>
      <c r="Z552" s="86"/>
      <c r="AA552" s="87"/>
      <c r="AF552" s="114">
        <f t="shared" si="53"/>
        <v>0</v>
      </c>
      <c r="AG552" s="113">
        <f t="shared" si="54"/>
        <v>0</v>
      </c>
      <c r="AH552" s="113">
        <f t="shared" si="55"/>
        <v>0</v>
      </c>
      <c r="AI552" s="113">
        <f t="shared" si="56"/>
        <v>0</v>
      </c>
      <c r="AJ552" s="113">
        <f t="shared" si="57"/>
        <v>0</v>
      </c>
      <c r="AK552" s="59" t="e">
        <f>VLOOKUP($H552,Lists!$B$2:$B$133,1,FALSE)</f>
        <v>#N/A</v>
      </c>
    </row>
    <row r="553" spans="1:37" s="35" customFormat="1" ht="14" x14ac:dyDescent="0.25">
      <c r="A553" s="34">
        <v>514</v>
      </c>
      <c r="B553" s="94" t="str">
        <f t="shared" ref="B553:B616" si="58">IF(C553&gt;0,A553,"")</f>
        <v/>
      </c>
      <c r="C553" s="120"/>
      <c r="D553" s="109"/>
      <c r="E553" s="83"/>
      <c r="F553" s="86"/>
      <c r="G553" s="86"/>
      <c r="H553" s="83"/>
      <c r="I553" s="84"/>
      <c r="J553" s="86"/>
      <c r="K553" s="85"/>
      <c r="L553" s="86"/>
      <c r="M553" s="85"/>
      <c r="N553" s="85"/>
      <c r="O553" s="85"/>
      <c r="P553" s="85"/>
      <c r="Q553" s="85"/>
      <c r="R553" s="86"/>
      <c r="S553" s="85"/>
      <c r="T553" s="102"/>
      <c r="U553" s="102"/>
      <c r="V553" s="102"/>
      <c r="W553" s="86"/>
      <c r="X553" s="134"/>
      <c r="Y553" s="135"/>
      <c r="Z553" s="86"/>
      <c r="AA553" s="87"/>
      <c r="AF553" s="114">
        <f t="shared" si="53"/>
        <v>0</v>
      </c>
      <c r="AG553" s="113">
        <f t="shared" si="54"/>
        <v>0</v>
      </c>
      <c r="AH553" s="113">
        <f t="shared" si="55"/>
        <v>0</v>
      </c>
      <c r="AI553" s="113">
        <f t="shared" si="56"/>
        <v>0</v>
      </c>
      <c r="AJ553" s="113">
        <f t="shared" si="57"/>
        <v>0</v>
      </c>
      <c r="AK553" s="59" t="e">
        <f>VLOOKUP($H553,Lists!$B$2:$B$133,1,FALSE)</f>
        <v>#N/A</v>
      </c>
    </row>
    <row r="554" spans="1:37" s="35" customFormat="1" ht="14" x14ac:dyDescent="0.25">
      <c r="A554" s="34">
        <v>515</v>
      </c>
      <c r="B554" s="94" t="str">
        <f t="shared" si="58"/>
        <v/>
      </c>
      <c r="C554" s="120"/>
      <c r="D554" s="109"/>
      <c r="E554" s="83"/>
      <c r="F554" s="86"/>
      <c r="G554" s="86"/>
      <c r="H554" s="83"/>
      <c r="I554" s="84"/>
      <c r="J554" s="86"/>
      <c r="K554" s="85"/>
      <c r="L554" s="86"/>
      <c r="M554" s="85"/>
      <c r="N554" s="85"/>
      <c r="O554" s="85"/>
      <c r="P554" s="85"/>
      <c r="Q554" s="85"/>
      <c r="R554" s="86"/>
      <c r="S554" s="85"/>
      <c r="T554" s="102"/>
      <c r="U554" s="102"/>
      <c r="V554" s="102"/>
      <c r="W554" s="86"/>
      <c r="X554" s="134"/>
      <c r="Y554" s="135"/>
      <c r="Z554" s="86"/>
      <c r="AA554" s="87"/>
      <c r="AF554" s="114">
        <f t="shared" si="53"/>
        <v>0</v>
      </c>
      <c r="AG554" s="113">
        <f t="shared" si="54"/>
        <v>0</v>
      </c>
      <c r="AH554" s="113">
        <f t="shared" si="55"/>
        <v>0</v>
      </c>
      <c r="AI554" s="113">
        <f t="shared" si="56"/>
        <v>0</v>
      </c>
      <c r="AJ554" s="113">
        <f t="shared" si="57"/>
        <v>0</v>
      </c>
      <c r="AK554" s="59" t="e">
        <f>VLOOKUP($H554,Lists!$B$2:$B$133,1,FALSE)</f>
        <v>#N/A</v>
      </c>
    </row>
    <row r="555" spans="1:37" s="35" customFormat="1" ht="14" x14ac:dyDescent="0.25">
      <c r="A555" s="34">
        <v>516</v>
      </c>
      <c r="B555" s="94" t="str">
        <f t="shared" si="58"/>
        <v/>
      </c>
      <c r="C555" s="120"/>
      <c r="D555" s="109"/>
      <c r="E555" s="83"/>
      <c r="F555" s="86"/>
      <c r="G555" s="86"/>
      <c r="H555" s="83"/>
      <c r="I555" s="84"/>
      <c r="J555" s="86"/>
      <c r="K555" s="85"/>
      <c r="L555" s="86"/>
      <c r="M555" s="85"/>
      <c r="N555" s="85"/>
      <c r="O555" s="85"/>
      <c r="P555" s="85"/>
      <c r="Q555" s="85"/>
      <c r="R555" s="86"/>
      <c r="S555" s="85"/>
      <c r="T555" s="102"/>
      <c r="U555" s="102"/>
      <c r="V555" s="102"/>
      <c r="W555" s="86"/>
      <c r="X555" s="134"/>
      <c r="Y555" s="135"/>
      <c r="Z555" s="86"/>
      <c r="AA555" s="87"/>
      <c r="AF555" s="114">
        <f t="shared" si="53"/>
        <v>0</v>
      </c>
      <c r="AG555" s="113">
        <f t="shared" si="54"/>
        <v>0</v>
      </c>
      <c r="AH555" s="113">
        <f t="shared" si="55"/>
        <v>0</v>
      </c>
      <c r="AI555" s="113">
        <f t="shared" si="56"/>
        <v>0</v>
      </c>
      <c r="AJ555" s="113">
        <f t="shared" si="57"/>
        <v>0</v>
      </c>
      <c r="AK555" s="59" t="e">
        <f>VLOOKUP($H555,Lists!$B$2:$B$133,1,FALSE)</f>
        <v>#N/A</v>
      </c>
    </row>
    <row r="556" spans="1:37" s="35" customFormat="1" ht="14" x14ac:dyDescent="0.25">
      <c r="A556" s="34">
        <v>517</v>
      </c>
      <c r="B556" s="94" t="str">
        <f t="shared" si="58"/>
        <v/>
      </c>
      <c r="C556" s="120"/>
      <c r="D556" s="109"/>
      <c r="E556" s="83"/>
      <c r="F556" s="86"/>
      <c r="G556" s="86"/>
      <c r="H556" s="83"/>
      <c r="I556" s="84"/>
      <c r="J556" s="86"/>
      <c r="K556" s="85"/>
      <c r="L556" s="86"/>
      <c r="M556" s="85"/>
      <c r="N556" s="85"/>
      <c r="O556" s="85"/>
      <c r="P556" s="85"/>
      <c r="Q556" s="85"/>
      <c r="R556" s="86"/>
      <c r="S556" s="85"/>
      <c r="T556" s="102"/>
      <c r="U556" s="102"/>
      <c r="V556" s="102"/>
      <c r="W556" s="86"/>
      <c r="X556" s="134"/>
      <c r="Y556" s="135"/>
      <c r="Z556" s="86"/>
      <c r="AA556" s="87"/>
      <c r="AF556" s="114">
        <f t="shared" si="53"/>
        <v>0</v>
      </c>
      <c r="AG556" s="113">
        <f t="shared" si="54"/>
        <v>0</v>
      </c>
      <c r="AH556" s="113">
        <f t="shared" si="55"/>
        <v>0</v>
      </c>
      <c r="AI556" s="113">
        <f t="shared" si="56"/>
        <v>0</v>
      </c>
      <c r="AJ556" s="113">
        <f t="shared" si="57"/>
        <v>0</v>
      </c>
      <c r="AK556" s="59" t="e">
        <f>VLOOKUP($H556,Lists!$B$2:$B$133,1,FALSE)</f>
        <v>#N/A</v>
      </c>
    </row>
    <row r="557" spans="1:37" s="35" customFormat="1" ht="14" x14ac:dyDescent="0.25">
      <c r="A557" s="34">
        <v>518</v>
      </c>
      <c r="B557" s="94" t="str">
        <f t="shared" si="58"/>
        <v/>
      </c>
      <c r="C557" s="120"/>
      <c r="D557" s="109"/>
      <c r="E557" s="83"/>
      <c r="F557" s="86"/>
      <c r="G557" s="86"/>
      <c r="H557" s="83"/>
      <c r="I557" s="84"/>
      <c r="J557" s="86"/>
      <c r="K557" s="85"/>
      <c r="L557" s="86"/>
      <c r="M557" s="85"/>
      <c r="N557" s="85"/>
      <c r="O557" s="85"/>
      <c r="P557" s="85"/>
      <c r="Q557" s="85"/>
      <c r="R557" s="86"/>
      <c r="S557" s="85"/>
      <c r="T557" s="102"/>
      <c r="U557" s="102"/>
      <c r="V557" s="102"/>
      <c r="W557" s="86"/>
      <c r="X557" s="134"/>
      <c r="Y557" s="135"/>
      <c r="Z557" s="86"/>
      <c r="AA557" s="87"/>
      <c r="AF557" s="114">
        <f t="shared" si="53"/>
        <v>0</v>
      </c>
      <c r="AG557" s="113">
        <f t="shared" si="54"/>
        <v>0</v>
      </c>
      <c r="AH557" s="113">
        <f t="shared" si="55"/>
        <v>0</v>
      </c>
      <c r="AI557" s="113">
        <f t="shared" si="56"/>
        <v>0</v>
      </c>
      <c r="AJ557" s="113">
        <f t="shared" si="57"/>
        <v>0</v>
      </c>
      <c r="AK557" s="59" t="e">
        <f>VLOOKUP($H557,Lists!$B$2:$B$133,1,FALSE)</f>
        <v>#N/A</v>
      </c>
    </row>
    <row r="558" spans="1:37" s="35" customFormat="1" ht="14" x14ac:dyDescent="0.25">
      <c r="A558" s="34">
        <v>519</v>
      </c>
      <c r="B558" s="94" t="str">
        <f t="shared" si="58"/>
        <v/>
      </c>
      <c r="C558" s="120"/>
      <c r="D558" s="109"/>
      <c r="E558" s="83"/>
      <c r="F558" s="86"/>
      <c r="G558" s="86"/>
      <c r="H558" s="83"/>
      <c r="I558" s="84"/>
      <c r="J558" s="86"/>
      <c r="K558" s="85"/>
      <c r="L558" s="86"/>
      <c r="M558" s="85"/>
      <c r="N558" s="85"/>
      <c r="O558" s="85"/>
      <c r="P558" s="85"/>
      <c r="Q558" s="85"/>
      <c r="R558" s="86"/>
      <c r="S558" s="85"/>
      <c r="T558" s="102"/>
      <c r="U558" s="102"/>
      <c r="V558" s="102"/>
      <c r="W558" s="86"/>
      <c r="X558" s="134"/>
      <c r="Y558" s="135"/>
      <c r="Z558" s="86"/>
      <c r="AA558" s="87"/>
      <c r="AF558" s="114">
        <f t="shared" si="53"/>
        <v>0</v>
      </c>
      <c r="AG558" s="113">
        <f t="shared" si="54"/>
        <v>0</v>
      </c>
      <c r="AH558" s="113">
        <f t="shared" si="55"/>
        <v>0</v>
      </c>
      <c r="AI558" s="113">
        <f t="shared" si="56"/>
        <v>0</v>
      </c>
      <c r="AJ558" s="113">
        <f t="shared" si="57"/>
        <v>0</v>
      </c>
      <c r="AK558" s="59" t="e">
        <f>VLOOKUP($H558,Lists!$B$2:$B$133,1,FALSE)</f>
        <v>#N/A</v>
      </c>
    </row>
    <row r="559" spans="1:37" s="35" customFormat="1" ht="14" x14ac:dyDescent="0.25">
      <c r="A559" s="34">
        <v>520</v>
      </c>
      <c r="B559" s="94" t="str">
        <f t="shared" si="58"/>
        <v/>
      </c>
      <c r="C559" s="120"/>
      <c r="D559" s="109"/>
      <c r="E559" s="83"/>
      <c r="F559" s="86"/>
      <c r="G559" s="86"/>
      <c r="H559" s="83"/>
      <c r="I559" s="84"/>
      <c r="J559" s="86"/>
      <c r="K559" s="85"/>
      <c r="L559" s="86"/>
      <c r="M559" s="85"/>
      <c r="N559" s="85"/>
      <c r="O559" s="85"/>
      <c r="P559" s="85"/>
      <c r="Q559" s="85"/>
      <c r="R559" s="86"/>
      <c r="S559" s="85"/>
      <c r="T559" s="102"/>
      <c r="U559" s="102"/>
      <c r="V559" s="102"/>
      <c r="W559" s="86"/>
      <c r="X559" s="134"/>
      <c r="Y559" s="135"/>
      <c r="Z559" s="86"/>
      <c r="AA559" s="87"/>
      <c r="AF559" s="114">
        <f t="shared" si="53"/>
        <v>0</v>
      </c>
      <c r="AG559" s="113">
        <f t="shared" si="54"/>
        <v>0</v>
      </c>
      <c r="AH559" s="113">
        <f t="shared" si="55"/>
        <v>0</v>
      </c>
      <c r="AI559" s="113">
        <f t="shared" si="56"/>
        <v>0</v>
      </c>
      <c r="AJ559" s="113">
        <f t="shared" si="57"/>
        <v>0</v>
      </c>
      <c r="AK559" s="59" t="e">
        <f>VLOOKUP($H559,Lists!$B$2:$B$133,1,FALSE)</f>
        <v>#N/A</v>
      </c>
    </row>
    <row r="560" spans="1:37" s="35" customFormat="1" ht="14" x14ac:dyDescent="0.25">
      <c r="A560" s="34">
        <v>521</v>
      </c>
      <c r="B560" s="94" t="str">
        <f t="shared" si="58"/>
        <v/>
      </c>
      <c r="C560" s="120"/>
      <c r="D560" s="109"/>
      <c r="E560" s="83"/>
      <c r="F560" s="86"/>
      <c r="G560" s="86"/>
      <c r="H560" s="83"/>
      <c r="I560" s="84"/>
      <c r="J560" s="86"/>
      <c r="K560" s="85"/>
      <c r="L560" s="86"/>
      <c r="M560" s="85"/>
      <c r="N560" s="85"/>
      <c r="O560" s="85"/>
      <c r="P560" s="85"/>
      <c r="Q560" s="85"/>
      <c r="R560" s="86"/>
      <c r="S560" s="85"/>
      <c r="T560" s="102"/>
      <c r="U560" s="102"/>
      <c r="V560" s="102"/>
      <c r="W560" s="86"/>
      <c r="X560" s="134"/>
      <c r="Y560" s="135"/>
      <c r="Z560" s="86"/>
      <c r="AA560" s="87"/>
      <c r="AF560" s="114">
        <f t="shared" si="53"/>
        <v>0</v>
      </c>
      <c r="AG560" s="113">
        <f t="shared" si="54"/>
        <v>0</v>
      </c>
      <c r="AH560" s="113">
        <f t="shared" si="55"/>
        <v>0</v>
      </c>
      <c r="AI560" s="113">
        <f t="shared" si="56"/>
        <v>0</v>
      </c>
      <c r="AJ560" s="113">
        <f t="shared" si="57"/>
        <v>0</v>
      </c>
      <c r="AK560" s="59" t="e">
        <f>VLOOKUP($H560,Lists!$B$2:$B$133,1,FALSE)</f>
        <v>#N/A</v>
      </c>
    </row>
    <row r="561" spans="1:37" s="35" customFormat="1" ht="14" x14ac:dyDescent="0.25">
      <c r="A561" s="34">
        <v>522</v>
      </c>
      <c r="B561" s="94" t="str">
        <f t="shared" si="58"/>
        <v/>
      </c>
      <c r="C561" s="120"/>
      <c r="D561" s="109"/>
      <c r="E561" s="83"/>
      <c r="F561" s="86"/>
      <c r="G561" s="86"/>
      <c r="H561" s="83"/>
      <c r="I561" s="84"/>
      <c r="J561" s="86"/>
      <c r="K561" s="85"/>
      <c r="L561" s="86"/>
      <c r="M561" s="85"/>
      <c r="N561" s="85"/>
      <c r="O561" s="85"/>
      <c r="P561" s="85"/>
      <c r="Q561" s="85"/>
      <c r="R561" s="86"/>
      <c r="S561" s="85"/>
      <c r="T561" s="102"/>
      <c r="U561" s="102"/>
      <c r="V561" s="102"/>
      <c r="W561" s="86"/>
      <c r="X561" s="134"/>
      <c r="Y561" s="135"/>
      <c r="Z561" s="86"/>
      <c r="AA561" s="87"/>
      <c r="AF561" s="114">
        <f t="shared" si="53"/>
        <v>0</v>
      </c>
      <c r="AG561" s="113">
        <f t="shared" si="54"/>
        <v>0</v>
      </c>
      <c r="AH561" s="113">
        <f t="shared" si="55"/>
        <v>0</v>
      </c>
      <c r="AI561" s="113">
        <f t="shared" si="56"/>
        <v>0</v>
      </c>
      <c r="AJ561" s="113">
        <f t="shared" si="57"/>
        <v>0</v>
      </c>
      <c r="AK561" s="59" t="e">
        <f>VLOOKUP($H561,Lists!$B$2:$B$133,1,FALSE)</f>
        <v>#N/A</v>
      </c>
    </row>
    <row r="562" spans="1:37" s="35" customFormat="1" ht="14" x14ac:dyDescent="0.25">
      <c r="A562" s="34">
        <v>523</v>
      </c>
      <c r="B562" s="94" t="str">
        <f t="shared" si="58"/>
        <v/>
      </c>
      <c r="C562" s="120"/>
      <c r="D562" s="109"/>
      <c r="E562" s="83"/>
      <c r="F562" s="86"/>
      <c r="G562" s="86"/>
      <c r="H562" s="83"/>
      <c r="I562" s="84"/>
      <c r="J562" s="86"/>
      <c r="K562" s="85"/>
      <c r="L562" s="86"/>
      <c r="M562" s="85"/>
      <c r="N562" s="85"/>
      <c r="O562" s="85"/>
      <c r="P562" s="85"/>
      <c r="Q562" s="85"/>
      <c r="R562" s="86"/>
      <c r="S562" s="85"/>
      <c r="T562" s="102"/>
      <c r="U562" s="102"/>
      <c r="V562" s="102"/>
      <c r="W562" s="86"/>
      <c r="X562" s="134"/>
      <c r="Y562" s="135"/>
      <c r="Z562" s="86"/>
      <c r="AA562" s="87"/>
      <c r="AF562" s="114">
        <f t="shared" si="53"/>
        <v>0</v>
      </c>
      <c r="AG562" s="113">
        <f t="shared" si="54"/>
        <v>0</v>
      </c>
      <c r="AH562" s="113">
        <f t="shared" si="55"/>
        <v>0</v>
      </c>
      <c r="AI562" s="113">
        <f t="shared" si="56"/>
        <v>0</v>
      </c>
      <c r="AJ562" s="113">
        <f t="shared" si="57"/>
        <v>0</v>
      </c>
      <c r="AK562" s="59" t="e">
        <f>VLOOKUP($H562,Lists!$B$2:$B$133,1,FALSE)</f>
        <v>#N/A</v>
      </c>
    </row>
    <row r="563" spans="1:37" s="35" customFormat="1" ht="14" x14ac:dyDescent="0.25">
      <c r="A563" s="34">
        <v>524</v>
      </c>
      <c r="B563" s="94" t="str">
        <f t="shared" si="58"/>
        <v/>
      </c>
      <c r="C563" s="120"/>
      <c r="D563" s="109"/>
      <c r="E563" s="83"/>
      <c r="F563" s="86"/>
      <c r="G563" s="86"/>
      <c r="H563" s="83"/>
      <c r="I563" s="84"/>
      <c r="J563" s="86"/>
      <c r="K563" s="85"/>
      <c r="L563" s="86"/>
      <c r="M563" s="85"/>
      <c r="N563" s="85"/>
      <c r="O563" s="85"/>
      <c r="P563" s="85"/>
      <c r="Q563" s="85"/>
      <c r="R563" s="86"/>
      <c r="S563" s="85"/>
      <c r="T563" s="102"/>
      <c r="U563" s="102"/>
      <c r="V563" s="102"/>
      <c r="W563" s="86"/>
      <c r="X563" s="134"/>
      <c r="Y563" s="135"/>
      <c r="Z563" s="86"/>
      <c r="AA563" s="87"/>
      <c r="AF563" s="114">
        <f t="shared" si="53"/>
        <v>0</v>
      </c>
      <c r="AG563" s="113">
        <f t="shared" si="54"/>
        <v>0</v>
      </c>
      <c r="AH563" s="113">
        <f t="shared" si="55"/>
        <v>0</v>
      </c>
      <c r="AI563" s="113">
        <f t="shared" si="56"/>
        <v>0</v>
      </c>
      <c r="AJ563" s="113">
        <f t="shared" si="57"/>
        <v>0</v>
      </c>
      <c r="AK563" s="59" t="e">
        <f>VLOOKUP($H563,Lists!$B$2:$B$133,1,FALSE)</f>
        <v>#N/A</v>
      </c>
    </row>
    <row r="564" spans="1:37" s="35" customFormat="1" ht="14" x14ac:dyDescent="0.25">
      <c r="A564" s="34">
        <v>525</v>
      </c>
      <c r="B564" s="94" t="str">
        <f t="shared" si="58"/>
        <v/>
      </c>
      <c r="C564" s="120"/>
      <c r="D564" s="109"/>
      <c r="E564" s="83"/>
      <c r="F564" s="86"/>
      <c r="G564" s="86"/>
      <c r="H564" s="83"/>
      <c r="I564" s="84"/>
      <c r="J564" s="86"/>
      <c r="K564" s="85"/>
      <c r="L564" s="86"/>
      <c r="M564" s="85"/>
      <c r="N564" s="85"/>
      <c r="O564" s="85"/>
      <c r="P564" s="85"/>
      <c r="Q564" s="85"/>
      <c r="R564" s="86"/>
      <c r="S564" s="85"/>
      <c r="T564" s="102"/>
      <c r="U564" s="102"/>
      <c r="V564" s="102"/>
      <c r="W564" s="86"/>
      <c r="X564" s="134"/>
      <c r="Y564" s="135"/>
      <c r="Z564" s="86"/>
      <c r="AA564" s="87"/>
      <c r="AF564" s="114">
        <f t="shared" si="53"/>
        <v>0</v>
      </c>
      <c r="AG564" s="113">
        <f t="shared" si="54"/>
        <v>0</v>
      </c>
      <c r="AH564" s="113">
        <f t="shared" si="55"/>
        <v>0</v>
      </c>
      <c r="AI564" s="113">
        <f t="shared" si="56"/>
        <v>0</v>
      </c>
      <c r="AJ564" s="113">
        <f t="shared" si="57"/>
        <v>0</v>
      </c>
      <c r="AK564" s="59" t="e">
        <f>VLOOKUP($H564,Lists!$B$2:$B$133,1,FALSE)</f>
        <v>#N/A</v>
      </c>
    </row>
    <row r="565" spans="1:37" s="35" customFormat="1" ht="14" x14ac:dyDescent="0.25">
      <c r="A565" s="34">
        <v>526</v>
      </c>
      <c r="B565" s="94" t="str">
        <f t="shared" si="58"/>
        <v/>
      </c>
      <c r="C565" s="120"/>
      <c r="D565" s="109"/>
      <c r="E565" s="83"/>
      <c r="F565" s="86"/>
      <c r="G565" s="86"/>
      <c r="H565" s="83"/>
      <c r="I565" s="84"/>
      <c r="J565" s="86"/>
      <c r="K565" s="85"/>
      <c r="L565" s="86"/>
      <c r="M565" s="85"/>
      <c r="N565" s="85"/>
      <c r="O565" s="85"/>
      <c r="P565" s="85"/>
      <c r="Q565" s="85"/>
      <c r="R565" s="86"/>
      <c r="S565" s="85"/>
      <c r="T565" s="102"/>
      <c r="U565" s="102"/>
      <c r="V565" s="102"/>
      <c r="W565" s="86"/>
      <c r="X565" s="134"/>
      <c r="Y565" s="135"/>
      <c r="Z565" s="86"/>
      <c r="AA565" s="87"/>
      <c r="AF565" s="114">
        <f t="shared" si="53"/>
        <v>0</v>
      </c>
      <c r="AG565" s="113">
        <f t="shared" si="54"/>
        <v>0</v>
      </c>
      <c r="AH565" s="113">
        <f t="shared" si="55"/>
        <v>0</v>
      </c>
      <c r="AI565" s="113">
        <f t="shared" si="56"/>
        <v>0</v>
      </c>
      <c r="AJ565" s="113">
        <f t="shared" si="57"/>
        <v>0</v>
      </c>
      <c r="AK565" s="59" t="e">
        <f>VLOOKUP($H565,Lists!$B$2:$B$133,1,FALSE)</f>
        <v>#N/A</v>
      </c>
    </row>
    <row r="566" spans="1:37" s="35" customFormat="1" ht="14" x14ac:dyDescent="0.25">
      <c r="A566" s="34">
        <v>527</v>
      </c>
      <c r="B566" s="94" t="str">
        <f t="shared" si="58"/>
        <v/>
      </c>
      <c r="C566" s="120"/>
      <c r="D566" s="109"/>
      <c r="E566" s="83"/>
      <c r="F566" s="86"/>
      <c r="G566" s="86"/>
      <c r="H566" s="83"/>
      <c r="I566" s="84"/>
      <c r="J566" s="86"/>
      <c r="K566" s="85"/>
      <c r="L566" s="86"/>
      <c r="M566" s="85"/>
      <c r="N566" s="85"/>
      <c r="O566" s="85"/>
      <c r="P566" s="85"/>
      <c r="Q566" s="85"/>
      <c r="R566" s="86"/>
      <c r="S566" s="85"/>
      <c r="T566" s="102"/>
      <c r="U566" s="102"/>
      <c r="V566" s="102"/>
      <c r="W566" s="86"/>
      <c r="X566" s="134"/>
      <c r="Y566" s="135"/>
      <c r="Z566" s="86"/>
      <c r="AA566" s="87"/>
      <c r="AF566" s="114">
        <f t="shared" si="53"/>
        <v>0</v>
      </c>
      <c r="AG566" s="113">
        <f t="shared" si="54"/>
        <v>0</v>
      </c>
      <c r="AH566" s="113">
        <f t="shared" si="55"/>
        <v>0</v>
      </c>
      <c r="AI566" s="113">
        <f t="shared" si="56"/>
        <v>0</v>
      </c>
      <c r="AJ566" s="113">
        <f t="shared" si="57"/>
        <v>0</v>
      </c>
      <c r="AK566" s="59" t="e">
        <f>VLOOKUP($H566,Lists!$B$2:$B$133,1,FALSE)</f>
        <v>#N/A</v>
      </c>
    </row>
    <row r="567" spans="1:37" s="35" customFormat="1" ht="14" x14ac:dyDescent="0.25">
      <c r="A567" s="34">
        <v>528</v>
      </c>
      <c r="B567" s="94" t="str">
        <f t="shared" si="58"/>
        <v/>
      </c>
      <c r="C567" s="120"/>
      <c r="D567" s="109"/>
      <c r="E567" s="83"/>
      <c r="F567" s="86"/>
      <c r="G567" s="86"/>
      <c r="H567" s="83"/>
      <c r="I567" s="84"/>
      <c r="J567" s="86"/>
      <c r="K567" s="85"/>
      <c r="L567" s="86"/>
      <c r="M567" s="85"/>
      <c r="N567" s="85"/>
      <c r="O567" s="85"/>
      <c r="P567" s="85"/>
      <c r="Q567" s="85"/>
      <c r="R567" s="86"/>
      <c r="S567" s="85"/>
      <c r="T567" s="102"/>
      <c r="U567" s="102"/>
      <c r="V567" s="102"/>
      <c r="W567" s="86"/>
      <c r="X567" s="134"/>
      <c r="Y567" s="135"/>
      <c r="Z567" s="86"/>
      <c r="AA567" s="87"/>
      <c r="AF567" s="114">
        <f t="shared" si="53"/>
        <v>0</v>
      </c>
      <c r="AG567" s="113">
        <f t="shared" si="54"/>
        <v>0</v>
      </c>
      <c r="AH567" s="113">
        <f t="shared" si="55"/>
        <v>0</v>
      </c>
      <c r="AI567" s="113">
        <f t="shared" si="56"/>
        <v>0</v>
      </c>
      <c r="AJ567" s="113">
        <f t="shared" si="57"/>
        <v>0</v>
      </c>
      <c r="AK567" s="59" t="e">
        <f>VLOOKUP($H567,Lists!$B$2:$B$133,1,FALSE)</f>
        <v>#N/A</v>
      </c>
    </row>
    <row r="568" spans="1:37" s="35" customFormat="1" ht="14" x14ac:dyDescent="0.25">
      <c r="A568" s="34">
        <v>529</v>
      </c>
      <c r="B568" s="94" t="str">
        <f t="shared" si="58"/>
        <v/>
      </c>
      <c r="C568" s="120"/>
      <c r="D568" s="109"/>
      <c r="E568" s="83"/>
      <c r="F568" s="86"/>
      <c r="G568" s="86"/>
      <c r="H568" s="83"/>
      <c r="I568" s="84"/>
      <c r="J568" s="86"/>
      <c r="K568" s="85"/>
      <c r="L568" s="86"/>
      <c r="M568" s="85"/>
      <c r="N568" s="85"/>
      <c r="O568" s="85"/>
      <c r="P568" s="85"/>
      <c r="Q568" s="85"/>
      <c r="R568" s="86"/>
      <c r="S568" s="85"/>
      <c r="T568" s="102"/>
      <c r="U568" s="102"/>
      <c r="V568" s="102"/>
      <c r="W568" s="86"/>
      <c r="X568" s="134"/>
      <c r="Y568" s="135"/>
      <c r="Z568" s="86"/>
      <c r="AA568" s="87"/>
      <c r="AF568" s="114">
        <f t="shared" si="53"/>
        <v>0</v>
      </c>
      <c r="AG568" s="113">
        <f t="shared" si="54"/>
        <v>0</v>
      </c>
      <c r="AH568" s="113">
        <f t="shared" si="55"/>
        <v>0</v>
      </c>
      <c r="AI568" s="113">
        <f t="shared" si="56"/>
        <v>0</v>
      </c>
      <c r="AJ568" s="113">
        <f t="shared" si="57"/>
        <v>0</v>
      </c>
      <c r="AK568" s="59" t="e">
        <f>VLOOKUP($H568,Lists!$B$2:$B$133,1,FALSE)</f>
        <v>#N/A</v>
      </c>
    </row>
    <row r="569" spans="1:37" s="35" customFormat="1" ht="14" x14ac:dyDescent="0.25">
      <c r="A569" s="34">
        <v>530</v>
      </c>
      <c r="B569" s="94" t="str">
        <f t="shared" si="58"/>
        <v/>
      </c>
      <c r="C569" s="120"/>
      <c r="D569" s="109"/>
      <c r="E569" s="83"/>
      <c r="F569" s="86"/>
      <c r="G569" s="86"/>
      <c r="H569" s="83"/>
      <c r="I569" s="84"/>
      <c r="J569" s="86"/>
      <c r="K569" s="85"/>
      <c r="L569" s="86"/>
      <c r="M569" s="85"/>
      <c r="N569" s="85"/>
      <c r="O569" s="85"/>
      <c r="P569" s="85"/>
      <c r="Q569" s="85"/>
      <c r="R569" s="86"/>
      <c r="S569" s="85"/>
      <c r="T569" s="102"/>
      <c r="U569" s="102"/>
      <c r="V569" s="102"/>
      <c r="W569" s="86"/>
      <c r="X569" s="134"/>
      <c r="Y569" s="135"/>
      <c r="Z569" s="86"/>
      <c r="AA569" s="87"/>
      <c r="AF569" s="114">
        <f t="shared" si="53"/>
        <v>0</v>
      </c>
      <c r="AG569" s="113">
        <f t="shared" si="54"/>
        <v>0</v>
      </c>
      <c r="AH569" s="113">
        <f t="shared" si="55"/>
        <v>0</v>
      </c>
      <c r="AI569" s="113">
        <f t="shared" si="56"/>
        <v>0</v>
      </c>
      <c r="AJ569" s="113">
        <f t="shared" si="57"/>
        <v>0</v>
      </c>
      <c r="AK569" s="59" t="e">
        <f>VLOOKUP($H569,Lists!$B$2:$B$133,1,FALSE)</f>
        <v>#N/A</v>
      </c>
    </row>
    <row r="570" spans="1:37" s="35" customFormat="1" ht="14" x14ac:dyDescent="0.25">
      <c r="A570" s="34">
        <v>531</v>
      </c>
      <c r="B570" s="94" t="str">
        <f t="shared" si="58"/>
        <v/>
      </c>
      <c r="C570" s="120"/>
      <c r="D570" s="109"/>
      <c r="E570" s="83"/>
      <c r="F570" s="86"/>
      <c r="G570" s="86"/>
      <c r="H570" s="83"/>
      <c r="I570" s="84"/>
      <c r="J570" s="86"/>
      <c r="K570" s="85"/>
      <c r="L570" s="86"/>
      <c r="M570" s="85"/>
      <c r="N570" s="85"/>
      <c r="O570" s="85"/>
      <c r="P570" s="85"/>
      <c r="Q570" s="85"/>
      <c r="R570" s="86"/>
      <c r="S570" s="85"/>
      <c r="T570" s="102"/>
      <c r="U570" s="102"/>
      <c r="V570" s="102"/>
      <c r="W570" s="86"/>
      <c r="X570" s="134"/>
      <c r="Y570" s="135"/>
      <c r="Z570" s="86"/>
      <c r="AA570" s="87"/>
      <c r="AF570" s="114">
        <f t="shared" si="53"/>
        <v>0</v>
      </c>
      <c r="AG570" s="113">
        <f t="shared" si="54"/>
        <v>0</v>
      </c>
      <c r="AH570" s="113">
        <f t="shared" si="55"/>
        <v>0</v>
      </c>
      <c r="AI570" s="113">
        <f t="shared" si="56"/>
        <v>0</v>
      </c>
      <c r="AJ570" s="113">
        <f t="shared" si="57"/>
        <v>0</v>
      </c>
      <c r="AK570" s="59" t="e">
        <f>VLOOKUP($H570,Lists!$B$2:$B$133,1,FALSE)</f>
        <v>#N/A</v>
      </c>
    </row>
    <row r="571" spans="1:37" s="35" customFormat="1" ht="14" x14ac:dyDescent="0.25">
      <c r="A571" s="34">
        <v>532</v>
      </c>
      <c r="B571" s="94" t="str">
        <f t="shared" si="58"/>
        <v/>
      </c>
      <c r="C571" s="120"/>
      <c r="D571" s="109"/>
      <c r="E571" s="83"/>
      <c r="F571" s="86"/>
      <c r="G571" s="86"/>
      <c r="H571" s="83"/>
      <c r="I571" s="84"/>
      <c r="J571" s="86"/>
      <c r="K571" s="85"/>
      <c r="L571" s="86"/>
      <c r="M571" s="85"/>
      <c r="N571" s="85"/>
      <c r="O571" s="85"/>
      <c r="P571" s="85"/>
      <c r="Q571" s="85"/>
      <c r="R571" s="86"/>
      <c r="S571" s="85"/>
      <c r="T571" s="102"/>
      <c r="U571" s="102"/>
      <c r="V571" s="102"/>
      <c r="W571" s="86"/>
      <c r="X571" s="134"/>
      <c r="Y571" s="135"/>
      <c r="Z571" s="86"/>
      <c r="AA571" s="87"/>
      <c r="AF571" s="114">
        <f t="shared" si="53"/>
        <v>0</v>
      </c>
      <c r="AG571" s="113">
        <f t="shared" si="54"/>
        <v>0</v>
      </c>
      <c r="AH571" s="113">
        <f t="shared" si="55"/>
        <v>0</v>
      </c>
      <c r="AI571" s="113">
        <f t="shared" si="56"/>
        <v>0</v>
      </c>
      <c r="AJ571" s="113">
        <f t="shared" si="57"/>
        <v>0</v>
      </c>
      <c r="AK571" s="59" t="e">
        <f>VLOOKUP($H571,Lists!$B$2:$B$133,1,FALSE)</f>
        <v>#N/A</v>
      </c>
    </row>
    <row r="572" spans="1:37" s="35" customFormat="1" ht="14" x14ac:dyDescent="0.25">
      <c r="A572" s="34">
        <v>533</v>
      </c>
      <c r="B572" s="94" t="str">
        <f t="shared" si="58"/>
        <v/>
      </c>
      <c r="C572" s="120"/>
      <c r="D572" s="109"/>
      <c r="E572" s="83"/>
      <c r="F572" s="86"/>
      <c r="G572" s="86"/>
      <c r="H572" s="83"/>
      <c r="I572" s="84"/>
      <c r="J572" s="86"/>
      <c r="K572" s="85"/>
      <c r="L572" s="86"/>
      <c r="M572" s="85"/>
      <c r="N572" s="85"/>
      <c r="O572" s="85"/>
      <c r="P572" s="85"/>
      <c r="Q572" s="85"/>
      <c r="R572" s="86"/>
      <c r="S572" s="85"/>
      <c r="T572" s="102"/>
      <c r="U572" s="102"/>
      <c r="V572" s="102"/>
      <c r="W572" s="86"/>
      <c r="X572" s="134"/>
      <c r="Y572" s="135"/>
      <c r="Z572" s="86"/>
      <c r="AA572" s="87"/>
      <c r="AF572" s="114">
        <f t="shared" si="53"/>
        <v>0</v>
      </c>
      <c r="AG572" s="113">
        <f t="shared" si="54"/>
        <v>0</v>
      </c>
      <c r="AH572" s="113">
        <f t="shared" si="55"/>
        <v>0</v>
      </c>
      <c r="AI572" s="113">
        <f t="shared" si="56"/>
        <v>0</v>
      </c>
      <c r="AJ572" s="113">
        <f t="shared" si="57"/>
        <v>0</v>
      </c>
      <c r="AK572" s="59" t="e">
        <f>VLOOKUP($H572,Lists!$B$2:$B$133,1,FALSE)</f>
        <v>#N/A</v>
      </c>
    </row>
    <row r="573" spans="1:37" s="35" customFormat="1" ht="14" x14ac:dyDescent="0.25">
      <c r="A573" s="34">
        <v>534</v>
      </c>
      <c r="B573" s="94" t="str">
        <f t="shared" si="58"/>
        <v/>
      </c>
      <c r="C573" s="120"/>
      <c r="D573" s="109"/>
      <c r="E573" s="83"/>
      <c r="F573" s="86"/>
      <c r="G573" s="86"/>
      <c r="H573" s="83"/>
      <c r="I573" s="84"/>
      <c r="J573" s="86"/>
      <c r="K573" s="85"/>
      <c r="L573" s="86"/>
      <c r="M573" s="85"/>
      <c r="N573" s="85"/>
      <c r="O573" s="85"/>
      <c r="P573" s="85"/>
      <c r="Q573" s="85"/>
      <c r="R573" s="86"/>
      <c r="S573" s="85"/>
      <c r="T573" s="102"/>
      <c r="U573" s="102"/>
      <c r="V573" s="102"/>
      <c r="W573" s="86"/>
      <c r="X573" s="134"/>
      <c r="Y573" s="135"/>
      <c r="Z573" s="86"/>
      <c r="AA573" s="87"/>
      <c r="AF573" s="114">
        <f t="shared" si="53"/>
        <v>0</v>
      </c>
      <c r="AG573" s="113">
        <f t="shared" si="54"/>
        <v>0</v>
      </c>
      <c r="AH573" s="113">
        <f t="shared" si="55"/>
        <v>0</v>
      </c>
      <c r="AI573" s="113">
        <f t="shared" si="56"/>
        <v>0</v>
      </c>
      <c r="AJ573" s="113">
        <f t="shared" si="57"/>
        <v>0</v>
      </c>
      <c r="AK573" s="59" t="e">
        <f>VLOOKUP($H573,Lists!$B$2:$B$133,1,FALSE)</f>
        <v>#N/A</v>
      </c>
    </row>
    <row r="574" spans="1:37" s="35" customFormat="1" ht="14" x14ac:dyDescent="0.25">
      <c r="A574" s="34">
        <v>535</v>
      </c>
      <c r="B574" s="94" t="str">
        <f t="shared" si="58"/>
        <v/>
      </c>
      <c r="C574" s="120"/>
      <c r="D574" s="109"/>
      <c r="E574" s="83"/>
      <c r="F574" s="86"/>
      <c r="G574" s="86"/>
      <c r="H574" s="83"/>
      <c r="I574" s="84"/>
      <c r="J574" s="86"/>
      <c r="K574" s="85"/>
      <c r="L574" s="86"/>
      <c r="M574" s="85"/>
      <c r="N574" s="85"/>
      <c r="O574" s="85"/>
      <c r="P574" s="85"/>
      <c r="Q574" s="85"/>
      <c r="R574" s="86"/>
      <c r="S574" s="85"/>
      <c r="T574" s="102"/>
      <c r="U574" s="102"/>
      <c r="V574" s="102"/>
      <c r="W574" s="86"/>
      <c r="X574" s="134"/>
      <c r="Y574" s="135"/>
      <c r="Z574" s="86"/>
      <c r="AA574" s="87"/>
      <c r="AF574" s="114">
        <f t="shared" si="53"/>
        <v>0</v>
      </c>
      <c r="AG574" s="113">
        <f t="shared" si="54"/>
        <v>0</v>
      </c>
      <c r="AH574" s="113">
        <f t="shared" si="55"/>
        <v>0</v>
      </c>
      <c r="AI574" s="113">
        <f t="shared" si="56"/>
        <v>0</v>
      </c>
      <c r="AJ574" s="113">
        <f t="shared" si="57"/>
        <v>0</v>
      </c>
      <c r="AK574" s="59" t="e">
        <f>VLOOKUP($H574,Lists!$B$2:$B$133,1,FALSE)</f>
        <v>#N/A</v>
      </c>
    </row>
    <row r="575" spans="1:37" s="35" customFormat="1" ht="14" x14ac:dyDescent="0.25">
      <c r="A575" s="34">
        <v>536</v>
      </c>
      <c r="B575" s="94" t="str">
        <f t="shared" si="58"/>
        <v/>
      </c>
      <c r="C575" s="120"/>
      <c r="D575" s="109"/>
      <c r="E575" s="83"/>
      <c r="F575" s="86"/>
      <c r="G575" s="86"/>
      <c r="H575" s="83"/>
      <c r="I575" s="84"/>
      <c r="J575" s="86"/>
      <c r="K575" s="85"/>
      <c r="L575" s="86"/>
      <c r="M575" s="85"/>
      <c r="N575" s="85"/>
      <c r="O575" s="85"/>
      <c r="P575" s="85"/>
      <c r="Q575" s="85"/>
      <c r="R575" s="86"/>
      <c r="S575" s="85"/>
      <c r="T575" s="102"/>
      <c r="U575" s="102"/>
      <c r="V575" s="102"/>
      <c r="W575" s="86"/>
      <c r="X575" s="134"/>
      <c r="Y575" s="135"/>
      <c r="Z575" s="86"/>
      <c r="AA575" s="87"/>
      <c r="AF575" s="114">
        <f t="shared" si="53"/>
        <v>0</v>
      </c>
      <c r="AG575" s="113">
        <f t="shared" si="54"/>
        <v>0</v>
      </c>
      <c r="AH575" s="113">
        <f t="shared" si="55"/>
        <v>0</v>
      </c>
      <c r="AI575" s="113">
        <f t="shared" si="56"/>
        <v>0</v>
      </c>
      <c r="AJ575" s="113">
        <f t="shared" si="57"/>
        <v>0</v>
      </c>
      <c r="AK575" s="59" t="e">
        <f>VLOOKUP($H575,Lists!$B$2:$B$133,1,FALSE)</f>
        <v>#N/A</v>
      </c>
    </row>
    <row r="576" spans="1:37" s="35" customFormat="1" ht="14" x14ac:dyDescent="0.25">
      <c r="A576" s="34">
        <v>537</v>
      </c>
      <c r="B576" s="94" t="str">
        <f t="shared" si="58"/>
        <v/>
      </c>
      <c r="C576" s="120"/>
      <c r="D576" s="109"/>
      <c r="E576" s="83"/>
      <c r="F576" s="86"/>
      <c r="G576" s="86"/>
      <c r="H576" s="83"/>
      <c r="I576" s="84"/>
      <c r="J576" s="86"/>
      <c r="K576" s="85"/>
      <c r="L576" s="86"/>
      <c r="M576" s="85"/>
      <c r="N576" s="85"/>
      <c r="O576" s="85"/>
      <c r="P576" s="85"/>
      <c r="Q576" s="85"/>
      <c r="R576" s="86"/>
      <c r="S576" s="85"/>
      <c r="T576" s="102"/>
      <c r="U576" s="102"/>
      <c r="V576" s="102"/>
      <c r="W576" s="86"/>
      <c r="X576" s="134"/>
      <c r="Y576" s="135"/>
      <c r="Z576" s="86"/>
      <c r="AA576" s="87"/>
      <c r="AF576" s="114">
        <f t="shared" si="53"/>
        <v>0</v>
      </c>
      <c r="AG576" s="113">
        <f t="shared" si="54"/>
        <v>0</v>
      </c>
      <c r="AH576" s="113">
        <f t="shared" si="55"/>
        <v>0</v>
      </c>
      <c r="AI576" s="113">
        <f t="shared" si="56"/>
        <v>0</v>
      </c>
      <c r="AJ576" s="113">
        <f t="shared" si="57"/>
        <v>0</v>
      </c>
      <c r="AK576" s="59" t="e">
        <f>VLOOKUP($H576,Lists!$B$2:$B$133,1,FALSE)</f>
        <v>#N/A</v>
      </c>
    </row>
    <row r="577" spans="1:37" s="35" customFormat="1" ht="14" x14ac:dyDescent="0.25">
      <c r="A577" s="34">
        <v>538</v>
      </c>
      <c r="B577" s="94" t="str">
        <f t="shared" si="58"/>
        <v/>
      </c>
      <c r="C577" s="120"/>
      <c r="D577" s="109"/>
      <c r="E577" s="83"/>
      <c r="F577" s="86"/>
      <c r="G577" s="86"/>
      <c r="H577" s="83"/>
      <c r="I577" s="84"/>
      <c r="J577" s="86"/>
      <c r="K577" s="85"/>
      <c r="L577" s="86"/>
      <c r="M577" s="85"/>
      <c r="N577" s="85"/>
      <c r="O577" s="85"/>
      <c r="P577" s="85"/>
      <c r="Q577" s="85"/>
      <c r="R577" s="86"/>
      <c r="S577" s="85"/>
      <c r="T577" s="102"/>
      <c r="U577" s="102"/>
      <c r="V577" s="102"/>
      <c r="W577" s="86"/>
      <c r="X577" s="134"/>
      <c r="Y577" s="135"/>
      <c r="Z577" s="86"/>
      <c r="AA577" s="87"/>
      <c r="AF577" s="114">
        <f t="shared" si="53"/>
        <v>0</v>
      </c>
      <c r="AG577" s="113">
        <f t="shared" si="54"/>
        <v>0</v>
      </c>
      <c r="AH577" s="113">
        <f t="shared" si="55"/>
        <v>0</v>
      </c>
      <c r="AI577" s="113">
        <f t="shared" si="56"/>
        <v>0</v>
      </c>
      <c r="AJ577" s="113">
        <f t="shared" si="57"/>
        <v>0</v>
      </c>
      <c r="AK577" s="59" t="e">
        <f>VLOOKUP($H577,Lists!$B$2:$B$133,1,FALSE)</f>
        <v>#N/A</v>
      </c>
    </row>
    <row r="578" spans="1:37" s="35" customFormat="1" ht="14" x14ac:dyDescent="0.25">
      <c r="A578" s="34">
        <v>539</v>
      </c>
      <c r="B578" s="94" t="str">
        <f t="shared" si="58"/>
        <v/>
      </c>
      <c r="C578" s="120"/>
      <c r="D578" s="109"/>
      <c r="E578" s="83"/>
      <c r="F578" s="86"/>
      <c r="G578" s="86"/>
      <c r="H578" s="83"/>
      <c r="I578" s="84"/>
      <c r="J578" s="86"/>
      <c r="K578" s="85"/>
      <c r="L578" s="86"/>
      <c r="M578" s="85"/>
      <c r="N578" s="85"/>
      <c r="O578" s="85"/>
      <c r="P578" s="85"/>
      <c r="Q578" s="85"/>
      <c r="R578" s="86"/>
      <c r="S578" s="85"/>
      <c r="T578" s="102"/>
      <c r="U578" s="102"/>
      <c r="V578" s="102"/>
      <c r="W578" s="86"/>
      <c r="X578" s="134"/>
      <c r="Y578" s="135"/>
      <c r="Z578" s="86"/>
      <c r="AA578" s="87"/>
      <c r="AF578" s="114">
        <f t="shared" si="53"/>
        <v>0</v>
      </c>
      <c r="AG578" s="113">
        <f t="shared" si="54"/>
        <v>0</v>
      </c>
      <c r="AH578" s="113">
        <f t="shared" si="55"/>
        <v>0</v>
      </c>
      <c r="AI578" s="113">
        <f t="shared" si="56"/>
        <v>0</v>
      </c>
      <c r="AJ578" s="113">
        <f t="shared" si="57"/>
        <v>0</v>
      </c>
      <c r="AK578" s="59" t="e">
        <f>VLOOKUP($H578,Lists!$B$2:$B$133,1,FALSE)</f>
        <v>#N/A</v>
      </c>
    </row>
    <row r="579" spans="1:37" s="35" customFormat="1" ht="14" x14ac:dyDescent="0.25">
      <c r="A579" s="34">
        <v>540</v>
      </c>
      <c r="B579" s="94" t="str">
        <f t="shared" si="58"/>
        <v/>
      </c>
      <c r="C579" s="120"/>
      <c r="D579" s="109"/>
      <c r="E579" s="83"/>
      <c r="F579" s="86"/>
      <c r="G579" s="86"/>
      <c r="H579" s="83"/>
      <c r="I579" s="84"/>
      <c r="J579" s="86"/>
      <c r="K579" s="85"/>
      <c r="L579" s="86"/>
      <c r="M579" s="85"/>
      <c r="N579" s="85"/>
      <c r="O579" s="85"/>
      <c r="P579" s="85"/>
      <c r="Q579" s="85"/>
      <c r="R579" s="86"/>
      <c r="S579" s="85"/>
      <c r="T579" s="102"/>
      <c r="U579" s="102"/>
      <c r="V579" s="102"/>
      <c r="W579" s="86"/>
      <c r="X579" s="134"/>
      <c r="Y579" s="135"/>
      <c r="Z579" s="86"/>
      <c r="AA579" s="87"/>
      <c r="AF579" s="114">
        <f t="shared" si="53"/>
        <v>0</v>
      </c>
      <c r="AG579" s="113">
        <f t="shared" si="54"/>
        <v>0</v>
      </c>
      <c r="AH579" s="113">
        <f t="shared" si="55"/>
        <v>0</v>
      </c>
      <c r="AI579" s="113">
        <f t="shared" si="56"/>
        <v>0</v>
      </c>
      <c r="AJ579" s="113">
        <f t="shared" si="57"/>
        <v>0</v>
      </c>
      <c r="AK579" s="59" t="e">
        <f>VLOOKUP($H579,Lists!$B$2:$B$133,1,FALSE)</f>
        <v>#N/A</v>
      </c>
    </row>
    <row r="580" spans="1:37" s="35" customFormat="1" ht="14" x14ac:dyDescent="0.25">
      <c r="A580" s="34">
        <v>541</v>
      </c>
      <c r="B580" s="94" t="str">
        <f t="shared" si="58"/>
        <v/>
      </c>
      <c r="C580" s="120"/>
      <c r="D580" s="109"/>
      <c r="E580" s="83"/>
      <c r="F580" s="86"/>
      <c r="G580" s="86"/>
      <c r="H580" s="83"/>
      <c r="I580" s="84"/>
      <c r="J580" s="86"/>
      <c r="K580" s="85"/>
      <c r="L580" s="86"/>
      <c r="M580" s="85"/>
      <c r="N580" s="85"/>
      <c r="O580" s="85"/>
      <c r="P580" s="85"/>
      <c r="Q580" s="85"/>
      <c r="R580" s="86"/>
      <c r="S580" s="85"/>
      <c r="T580" s="102"/>
      <c r="U580" s="102"/>
      <c r="V580" s="102"/>
      <c r="W580" s="86"/>
      <c r="X580" s="134"/>
      <c r="Y580" s="135"/>
      <c r="Z580" s="86"/>
      <c r="AA580" s="87"/>
      <c r="AF580" s="114">
        <f t="shared" si="53"/>
        <v>0</v>
      </c>
      <c r="AG580" s="113">
        <f t="shared" si="54"/>
        <v>0</v>
      </c>
      <c r="AH580" s="113">
        <f t="shared" si="55"/>
        <v>0</v>
      </c>
      <c r="AI580" s="113">
        <f t="shared" si="56"/>
        <v>0</v>
      </c>
      <c r="AJ580" s="113">
        <f t="shared" si="57"/>
        <v>0</v>
      </c>
      <c r="AK580" s="59" t="e">
        <f>VLOOKUP($H580,Lists!$B$2:$B$133,1,FALSE)</f>
        <v>#N/A</v>
      </c>
    </row>
    <row r="581" spans="1:37" s="35" customFormat="1" ht="14" x14ac:dyDescent="0.25">
      <c r="A581" s="34">
        <v>542</v>
      </c>
      <c r="B581" s="94" t="str">
        <f t="shared" si="58"/>
        <v/>
      </c>
      <c r="C581" s="120"/>
      <c r="D581" s="109"/>
      <c r="E581" s="83"/>
      <c r="F581" s="86"/>
      <c r="G581" s="86"/>
      <c r="H581" s="83"/>
      <c r="I581" s="84"/>
      <c r="J581" s="86"/>
      <c r="K581" s="85"/>
      <c r="L581" s="86"/>
      <c r="M581" s="85"/>
      <c r="N581" s="85"/>
      <c r="O581" s="85"/>
      <c r="P581" s="85"/>
      <c r="Q581" s="85"/>
      <c r="R581" s="86"/>
      <c r="S581" s="85"/>
      <c r="T581" s="102"/>
      <c r="U581" s="102"/>
      <c r="V581" s="102"/>
      <c r="W581" s="86"/>
      <c r="X581" s="134"/>
      <c r="Y581" s="135"/>
      <c r="Z581" s="86"/>
      <c r="AA581" s="87"/>
      <c r="AF581" s="114">
        <f t="shared" si="53"/>
        <v>0</v>
      </c>
      <c r="AG581" s="113">
        <f t="shared" si="54"/>
        <v>0</v>
      </c>
      <c r="AH581" s="113">
        <f t="shared" si="55"/>
        <v>0</v>
      </c>
      <c r="AI581" s="113">
        <f t="shared" si="56"/>
        <v>0</v>
      </c>
      <c r="AJ581" s="113">
        <f t="shared" si="57"/>
        <v>0</v>
      </c>
      <c r="AK581" s="59" t="e">
        <f>VLOOKUP($H581,Lists!$B$2:$B$133,1,FALSE)</f>
        <v>#N/A</v>
      </c>
    </row>
    <row r="582" spans="1:37" s="35" customFormat="1" ht="14" x14ac:dyDescent="0.25">
      <c r="A582" s="34">
        <v>543</v>
      </c>
      <c r="B582" s="94" t="str">
        <f t="shared" si="58"/>
        <v/>
      </c>
      <c r="C582" s="120"/>
      <c r="D582" s="109"/>
      <c r="E582" s="83"/>
      <c r="F582" s="86"/>
      <c r="G582" s="86"/>
      <c r="H582" s="83"/>
      <c r="I582" s="84"/>
      <c r="J582" s="86"/>
      <c r="K582" s="85"/>
      <c r="L582" s="86"/>
      <c r="M582" s="85"/>
      <c r="N582" s="85"/>
      <c r="O582" s="85"/>
      <c r="P582" s="85"/>
      <c r="Q582" s="85"/>
      <c r="R582" s="86"/>
      <c r="S582" s="85"/>
      <c r="T582" s="102"/>
      <c r="U582" s="102"/>
      <c r="V582" s="102"/>
      <c r="W582" s="86"/>
      <c r="X582" s="134"/>
      <c r="Y582" s="135"/>
      <c r="Z582" s="86"/>
      <c r="AA582" s="87"/>
      <c r="AF582" s="114">
        <f t="shared" si="53"/>
        <v>0</v>
      </c>
      <c r="AG582" s="113">
        <f t="shared" si="54"/>
        <v>0</v>
      </c>
      <c r="AH582" s="113">
        <f t="shared" si="55"/>
        <v>0</v>
      </c>
      <c r="AI582" s="113">
        <f t="shared" si="56"/>
        <v>0</v>
      </c>
      <c r="AJ582" s="113">
        <f t="shared" si="57"/>
        <v>0</v>
      </c>
      <c r="AK582" s="59" t="e">
        <f>VLOOKUP($H582,Lists!$B$2:$B$133,1,FALSE)</f>
        <v>#N/A</v>
      </c>
    </row>
    <row r="583" spans="1:37" s="35" customFormat="1" ht="14" x14ac:dyDescent="0.25">
      <c r="A583" s="34">
        <v>544</v>
      </c>
      <c r="B583" s="94" t="str">
        <f t="shared" si="58"/>
        <v/>
      </c>
      <c r="C583" s="120"/>
      <c r="D583" s="109"/>
      <c r="E583" s="83"/>
      <c r="F583" s="86"/>
      <c r="G583" s="86"/>
      <c r="H583" s="83"/>
      <c r="I583" s="84"/>
      <c r="J583" s="86"/>
      <c r="K583" s="85"/>
      <c r="L583" s="86"/>
      <c r="M583" s="85"/>
      <c r="N583" s="85"/>
      <c r="O583" s="85"/>
      <c r="P583" s="85"/>
      <c r="Q583" s="85"/>
      <c r="R583" s="86"/>
      <c r="S583" s="85"/>
      <c r="T583" s="102"/>
      <c r="U583" s="102"/>
      <c r="V583" s="102"/>
      <c r="W583" s="86"/>
      <c r="X583" s="134"/>
      <c r="Y583" s="135"/>
      <c r="Z583" s="86"/>
      <c r="AA583" s="87"/>
      <c r="AF583" s="114">
        <f t="shared" si="53"/>
        <v>0</v>
      </c>
      <c r="AG583" s="113">
        <f t="shared" si="54"/>
        <v>0</v>
      </c>
      <c r="AH583" s="113">
        <f t="shared" si="55"/>
        <v>0</v>
      </c>
      <c r="AI583" s="113">
        <f t="shared" si="56"/>
        <v>0</v>
      </c>
      <c r="AJ583" s="113">
        <f t="shared" si="57"/>
        <v>0</v>
      </c>
      <c r="AK583" s="59" t="e">
        <f>VLOOKUP($H583,Lists!$B$2:$B$133,1,FALSE)</f>
        <v>#N/A</v>
      </c>
    </row>
    <row r="584" spans="1:37" s="35" customFormat="1" ht="14" x14ac:dyDescent="0.25">
      <c r="A584" s="34">
        <v>545</v>
      </c>
      <c r="B584" s="94" t="str">
        <f t="shared" si="58"/>
        <v/>
      </c>
      <c r="C584" s="120"/>
      <c r="D584" s="109"/>
      <c r="E584" s="83"/>
      <c r="F584" s="86"/>
      <c r="G584" s="86"/>
      <c r="H584" s="83"/>
      <c r="I584" s="84"/>
      <c r="J584" s="86"/>
      <c r="K584" s="85"/>
      <c r="L584" s="86"/>
      <c r="M584" s="85"/>
      <c r="N584" s="85"/>
      <c r="O584" s="85"/>
      <c r="P584" s="85"/>
      <c r="Q584" s="85"/>
      <c r="R584" s="86"/>
      <c r="S584" s="85"/>
      <c r="T584" s="102"/>
      <c r="U584" s="102"/>
      <c r="V584" s="102"/>
      <c r="W584" s="86"/>
      <c r="X584" s="134"/>
      <c r="Y584" s="135"/>
      <c r="Z584" s="86"/>
      <c r="AA584" s="87"/>
      <c r="AF584" s="114">
        <f t="shared" si="53"/>
        <v>0</v>
      </c>
      <c r="AG584" s="113">
        <f t="shared" si="54"/>
        <v>0</v>
      </c>
      <c r="AH584" s="113">
        <f t="shared" si="55"/>
        <v>0</v>
      </c>
      <c r="AI584" s="113">
        <f t="shared" si="56"/>
        <v>0</v>
      </c>
      <c r="AJ584" s="113">
        <f t="shared" si="57"/>
        <v>0</v>
      </c>
      <c r="AK584" s="59" t="e">
        <f>VLOOKUP($H584,Lists!$B$2:$B$133,1,FALSE)</f>
        <v>#N/A</v>
      </c>
    </row>
    <row r="585" spans="1:37" s="35" customFormat="1" ht="14" x14ac:dyDescent="0.25">
      <c r="A585" s="34">
        <v>546</v>
      </c>
      <c r="B585" s="94" t="str">
        <f t="shared" si="58"/>
        <v/>
      </c>
      <c r="C585" s="120"/>
      <c r="D585" s="109"/>
      <c r="E585" s="83"/>
      <c r="F585" s="86"/>
      <c r="G585" s="86"/>
      <c r="H585" s="83"/>
      <c r="I585" s="84"/>
      <c r="J585" s="86"/>
      <c r="K585" s="85"/>
      <c r="L585" s="86"/>
      <c r="M585" s="85"/>
      <c r="N585" s="85"/>
      <c r="O585" s="85"/>
      <c r="P585" s="85"/>
      <c r="Q585" s="85"/>
      <c r="R585" s="86"/>
      <c r="S585" s="85"/>
      <c r="T585" s="102"/>
      <c r="U585" s="102"/>
      <c r="V585" s="102"/>
      <c r="W585" s="86"/>
      <c r="X585" s="134"/>
      <c r="Y585" s="135"/>
      <c r="Z585" s="86"/>
      <c r="AA585" s="87"/>
      <c r="AF585" s="114">
        <f t="shared" si="53"/>
        <v>0</v>
      </c>
      <c r="AG585" s="113">
        <f t="shared" si="54"/>
        <v>0</v>
      </c>
      <c r="AH585" s="113">
        <f t="shared" si="55"/>
        <v>0</v>
      </c>
      <c r="AI585" s="113">
        <f t="shared" si="56"/>
        <v>0</v>
      </c>
      <c r="AJ585" s="113">
        <f t="shared" si="57"/>
        <v>0</v>
      </c>
      <c r="AK585" s="59" t="e">
        <f>VLOOKUP($H585,Lists!$B$2:$B$133,1,FALSE)</f>
        <v>#N/A</v>
      </c>
    </row>
    <row r="586" spans="1:37" s="35" customFormat="1" ht="14" x14ac:dyDescent="0.25">
      <c r="A586" s="34">
        <v>547</v>
      </c>
      <c r="B586" s="94" t="str">
        <f t="shared" si="58"/>
        <v/>
      </c>
      <c r="C586" s="120"/>
      <c r="D586" s="109"/>
      <c r="E586" s="83"/>
      <c r="F586" s="86"/>
      <c r="G586" s="86"/>
      <c r="H586" s="83"/>
      <c r="I586" s="84"/>
      <c r="J586" s="86"/>
      <c r="K586" s="85"/>
      <c r="L586" s="86"/>
      <c r="M586" s="85"/>
      <c r="N586" s="85"/>
      <c r="O586" s="85"/>
      <c r="P586" s="85"/>
      <c r="Q586" s="85"/>
      <c r="R586" s="86"/>
      <c r="S586" s="85"/>
      <c r="T586" s="102"/>
      <c r="U586" s="102"/>
      <c r="V586" s="102"/>
      <c r="W586" s="86"/>
      <c r="X586" s="134"/>
      <c r="Y586" s="135"/>
      <c r="Z586" s="86"/>
      <c r="AA586" s="87"/>
      <c r="AF586" s="114">
        <f t="shared" si="53"/>
        <v>0</v>
      </c>
      <c r="AG586" s="113">
        <f t="shared" si="54"/>
        <v>0</v>
      </c>
      <c r="AH586" s="113">
        <f t="shared" si="55"/>
        <v>0</v>
      </c>
      <c r="AI586" s="113">
        <f t="shared" si="56"/>
        <v>0</v>
      </c>
      <c r="AJ586" s="113">
        <f t="shared" si="57"/>
        <v>0</v>
      </c>
      <c r="AK586" s="59" t="e">
        <f>VLOOKUP($H586,Lists!$B$2:$B$133,1,FALSE)</f>
        <v>#N/A</v>
      </c>
    </row>
    <row r="587" spans="1:37" s="35" customFormat="1" ht="14" x14ac:dyDescent="0.25">
      <c r="A587" s="34">
        <v>548</v>
      </c>
      <c r="B587" s="94" t="str">
        <f t="shared" si="58"/>
        <v/>
      </c>
      <c r="C587" s="120"/>
      <c r="D587" s="109"/>
      <c r="E587" s="83"/>
      <c r="F587" s="86"/>
      <c r="G587" s="86"/>
      <c r="H587" s="83"/>
      <c r="I587" s="84"/>
      <c r="J587" s="86"/>
      <c r="K587" s="85"/>
      <c r="L587" s="86"/>
      <c r="M587" s="85"/>
      <c r="N587" s="85"/>
      <c r="O587" s="85"/>
      <c r="P587" s="85"/>
      <c r="Q587" s="85"/>
      <c r="R587" s="86"/>
      <c r="S587" s="85"/>
      <c r="T587" s="102"/>
      <c r="U587" s="102"/>
      <c r="V587" s="102"/>
      <c r="W587" s="86"/>
      <c r="X587" s="134"/>
      <c r="Y587" s="135"/>
      <c r="Z587" s="86"/>
      <c r="AA587" s="87"/>
      <c r="AF587" s="114">
        <f t="shared" si="53"/>
        <v>0</v>
      </c>
      <c r="AG587" s="113">
        <f t="shared" si="54"/>
        <v>0</v>
      </c>
      <c r="AH587" s="113">
        <f t="shared" si="55"/>
        <v>0</v>
      </c>
      <c r="AI587" s="113">
        <f t="shared" si="56"/>
        <v>0</v>
      </c>
      <c r="AJ587" s="113">
        <f t="shared" si="57"/>
        <v>0</v>
      </c>
      <c r="AK587" s="59" t="e">
        <f>VLOOKUP($H587,Lists!$B$2:$B$133,1,FALSE)</f>
        <v>#N/A</v>
      </c>
    </row>
    <row r="588" spans="1:37" s="35" customFormat="1" ht="14" x14ac:dyDescent="0.25">
      <c r="A588" s="34">
        <v>549</v>
      </c>
      <c r="B588" s="94" t="str">
        <f t="shared" si="58"/>
        <v/>
      </c>
      <c r="C588" s="120"/>
      <c r="D588" s="109"/>
      <c r="E588" s="83"/>
      <c r="F588" s="86"/>
      <c r="G588" s="86"/>
      <c r="H588" s="83"/>
      <c r="I588" s="84"/>
      <c r="J588" s="86"/>
      <c r="K588" s="85"/>
      <c r="L588" s="86"/>
      <c r="M588" s="85"/>
      <c r="N588" s="85"/>
      <c r="O588" s="85"/>
      <c r="P588" s="85"/>
      <c r="Q588" s="85"/>
      <c r="R588" s="86"/>
      <c r="S588" s="85"/>
      <c r="T588" s="102"/>
      <c r="U588" s="102"/>
      <c r="V588" s="102"/>
      <c r="W588" s="86"/>
      <c r="X588" s="134"/>
      <c r="Y588" s="135"/>
      <c r="Z588" s="86"/>
      <c r="AA588" s="87"/>
      <c r="AF588" s="114">
        <f t="shared" si="53"/>
        <v>0</v>
      </c>
      <c r="AG588" s="113">
        <f t="shared" si="54"/>
        <v>0</v>
      </c>
      <c r="AH588" s="113">
        <f t="shared" si="55"/>
        <v>0</v>
      </c>
      <c r="AI588" s="113">
        <f t="shared" si="56"/>
        <v>0</v>
      </c>
      <c r="AJ588" s="113">
        <f t="shared" si="57"/>
        <v>0</v>
      </c>
      <c r="AK588" s="59" t="e">
        <f>VLOOKUP($H588,Lists!$B$2:$B$133,1,FALSE)</f>
        <v>#N/A</v>
      </c>
    </row>
    <row r="589" spans="1:37" s="35" customFormat="1" ht="14" x14ac:dyDescent="0.25">
      <c r="A589" s="34">
        <v>550</v>
      </c>
      <c r="B589" s="94" t="str">
        <f t="shared" si="58"/>
        <v/>
      </c>
      <c r="C589" s="120"/>
      <c r="D589" s="109"/>
      <c r="E589" s="83"/>
      <c r="F589" s="86"/>
      <c r="G589" s="86"/>
      <c r="H589" s="83"/>
      <c r="I589" s="84"/>
      <c r="J589" s="86"/>
      <c r="K589" s="85"/>
      <c r="L589" s="86"/>
      <c r="M589" s="85"/>
      <c r="N589" s="85"/>
      <c r="O589" s="85"/>
      <c r="P589" s="85"/>
      <c r="Q589" s="85"/>
      <c r="R589" s="86"/>
      <c r="S589" s="85"/>
      <c r="T589" s="102"/>
      <c r="U589" s="102"/>
      <c r="V589" s="102"/>
      <c r="W589" s="86"/>
      <c r="X589" s="134"/>
      <c r="Y589" s="135"/>
      <c r="Z589" s="86"/>
      <c r="AA589" s="87"/>
      <c r="AF589" s="114">
        <f t="shared" si="53"/>
        <v>0</v>
      </c>
      <c r="AG589" s="113">
        <f t="shared" si="54"/>
        <v>0</v>
      </c>
      <c r="AH589" s="113">
        <f t="shared" si="55"/>
        <v>0</v>
      </c>
      <c r="AI589" s="113">
        <f t="shared" si="56"/>
        <v>0</v>
      </c>
      <c r="AJ589" s="113">
        <f t="shared" si="57"/>
        <v>0</v>
      </c>
      <c r="AK589" s="59" t="e">
        <f>VLOOKUP($H589,Lists!$B$2:$B$133,1,FALSE)</f>
        <v>#N/A</v>
      </c>
    </row>
    <row r="590" spans="1:37" s="35" customFormat="1" ht="14" x14ac:dyDescent="0.25">
      <c r="A590" s="34">
        <v>551</v>
      </c>
      <c r="B590" s="94" t="str">
        <f t="shared" si="58"/>
        <v/>
      </c>
      <c r="C590" s="120"/>
      <c r="D590" s="109"/>
      <c r="E590" s="83"/>
      <c r="F590" s="86"/>
      <c r="G590" s="86"/>
      <c r="H590" s="83"/>
      <c r="I590" s="84"/>
      <c r="J590" s="86"/>
      <c r="K590" s="85"/>
      <c r="L590" s="86"/>
      <c r="M590" s="85"/>
      <c r="N590" s="85"/>
      <c r="O590" s="85"/>
      <c r="P590" s="85"/>
      <c r="Q590" s="85"/>
      <c r="R590" s="86"/>
      <c r="S590" s="85"/>
      <c r="T590" s="102"/>
      <c r="U590" s="102"/>
      <c r="V590" s="102"/>
      <c r="W590" s="86"/>
      <c r="X590" s="134"/>
      <c r="Y590" s="135"/>
      <c r="Z590" s="86"/>
      <c r="AA590" s="87"/>
      <c r="AF590" s="114">
        <f t="shared" si="53"/>
        <v>0</v>
      </c>
      <c r="AG590" s="113">
        <f t="shared" si="54"/>
        <v>0</v>
      </c>
      <c r="AH590" s="113">
        <f t="shared" si="55"/>
        <v>0</v>
      </c>
      <c r="AI590" s="113">
        <f t="shared" si="56"/>
        <v>0</v>
      </c>
      <c r="AJ590" s="113">
        <f t="shared" si="57"/>
        <v>0</v>
      </c>
      <c r="AK590" s="59" t="e">
        <f>VLOOKUP($H590,Lists!$B$2:$B$133,1,FALSE)</f>
        <v>#N/A</v>
      </c>
    </row>
    <row r="591" spans="1:37" s="35" customFormat="1" ht="14" x14ac:dyDescent="0.25">
      <c r="A591" s="34">
        <v>552</v>
      </c>
      <c r="B591" s="94" t="str">
        <f t="shared" si="58"/>
        <v/>
      </c>
      <c r="C591" s="120"/>
      <c r="D591" s="109"/>
      <c r="E591" s="83"/>
      <c r="F591" s="86"/>
      <c r="G591" s="86"/>
      <c r="H591" s="83"/>
      <c r="I591" s="84"/>
      <c r="J591" s="86"/>
      <c r="K591" s="85"/>
      <c r="L591" s="86"/>
      <c r="M591" s="85"/>
      <c r="N591" s="85"/>
      <c r="O591" s="85"/>
      <c r="P591" s="85"/>
      <c r="Q591" s="85"/>
      <c r="R591" s="86"/>
      <c r="S591" s="85"/>
      <c r="T591" s="102"/>
      <c r="U591" s="102"/>
      <c r="V591" s="102"/>
      <c r="W591" s="86"/>
      <c r="X591" s="134"/>
      <c r="Y591" s="135"/>
      <c r="Z591" s="86"/>
      <c r="AA591" s="87"/>
      <c r="AF591" s="114">
        <f t="shared" si="53"/>
        <v>0</v>
      </c>
      <c r="AG591" s="113">
        <f t="shared" si="54"/>
        <v>0</v>
      </c>
      <c r="AH591" s="113">
        <f t="shared" si="55"/>
        <v>0</v>
      </c>
      <c r="AI591" s="113">
        <f t="shared" si="56"/>
        <v>0</v>
      </c>
      <c r="AJ591" s="113">
        <f t="shared" si="57"/>
        <v>0</v>
      </c>
      <c r="AK591" s="59" t="e">
        <f>VLOOKUP($H591,Lists!$B$2:$B$133,1,FALSE)</f>
        <v>#N/A</v>
      </c>
    </row>
    <row r="592" spans="1:37" s="35" customFormat="1" ht="14" x14ac:dyDescent="0.25">
      <c r="A592" s="34">
        <v>553</v>
      </c>
      <c r="B592" s="94" t="str">
        <f t="shared" si="58"/>
        <v/>
      </c>
      <c r="C592" s="120"/>
      <c r="D592" s="109"/>
      <c r="E592" s="83"/>
      <c r="F592" s="86"/>
      <c r="G592" s="86"/>
      <c r="H592" s="83"/>
      <c r="I592" s="84"/>
      <c r="J592" s="86"/>
      <c r="K592" s="85"/>
      <c r="L592" s="86"/>
      <c r="M592" s="85"/>
      <c r="N592" s="85"/>
      <c r="O592" s="85"/>
      <c r="P592" s="85"/>
      <c r="Q592" s="85"/>
      <c r="R592" s="86"/>
      <c r="S592" s="85"/>
      <c r="T592" s="102"/>
      <c r="U592" s="102"/>
      <c r="V592" s="102"/>
      <c r="W592" s="86"/>
      <c r="X592" s="134"/>
      <c r="Y592" s="135"/>
      <c r="Z592" s="86"/>
      <c r="AA592" s="87"/>
      <c r="AF592" s="114">
        <f t="shared" si="53"/>
        <v>0</v>
      </c>
      <c r="AG592" s="113">
        <f t="shared" si="54"/>
        <v>0</v>
      </c>
      <c r="AH592" s="113">
        <f t="shared" si="55"/>
        <v>0</v>
      </c>
      <c r="AI592" s="113">
        <f t="shared" si="56"/>
        <v>0</v>
      </c>
      <c r="AJ592" s="113">
        <f t="shared" si="57"/>
        <v>0</v>
      </c>
      <c r="AK592" s="59" t="e">
        <f>VLOOKUP($H592,Lists!$B$2:$B$133,1,FALSE)</f>
        <v>#N/A</v>
      </c>
    </row>
    <row r="593" spans="1:37" s="35" customFormat="1" ht="14" x14ac:dyDescent="0.25">
      <c r="A593" s="34">
        <v>554</v>
      </c>
      <c r="B593" s="94" t="str">
        <f t="shared" si="58"/>
        <v/>
      </c>
      <c r="C593" s="120"/>
      <c r="D593" s="109"/>
      <c r="E593" s="83"/>
      <c r="F593" s="86"/>
      <c r="G593" s="86"/>
      <c r="H593" s="83"/>
      <c r="I593" s="84"/>
      <c r="J593" s="86"/>
      <c r="K593" s="85"/>
      <c r="L593" s="86"/>
      <c r="M593" s="85"/>
      <c r="N593" s="85"/>
      <c r="O593" s="85"/>
      <c r="P593" s="85"/>
      <c r="Q593" s="85"/>
      <c r="R593" s="86"/>
      <c r="S593" s="85"/>
      <c r="T593" s="102"/>
      <c r="U593" s="102"/>
      <c r="V593" s="102"/>
      <c r="W593" s="86"/>
      <c r="X593" s="134"/>
      <c r="Y593" s="135"/>
      <c r="Z593" s="86"/>
      <c r="AA593" s="87"/>
      <c r="AF593" s="114">
        <f t="shared" si="53"/>
        <v>0</v>
      </c>
      <c r="AG593" s="113">
        <f t="shared" si="54"/>
        <v>0</v>
      </c>
      <c r="AH593" s="113">
        <f t="shared" si="55"/>
        <v>0</v>
      </c>
      <c r="AI593" s="113">
        <f t="shared" si="56"/>
        <v>0</v>
      </c>
      <c r="AJ593" s="113">
        <f t="shared" si="57"/>
        <v>0</v>
      </c>
      <c r="AK593" s="59" t="e">
        <f>VLOOKUP($H593,Lists!$B$2:$B$133,1,FALSE)</f>
        <v>#N/A</v>
      </c>
    </row>
    <row r="594" spans="1:37" s="35" customFormat="1" ht="14" x14ac:dyDescent="0.25">
      <c r="A594" s="34">
        <v>555</v>
      </c>
      <c r="B594" s="94" t="str">
        <f t="shared" si="58"/>
        <v/>
      </c>
      <c r="C594" s="120"/>
      <c r="D594" s="109"/>
      <c r="E594" s="83"/>
      <c r="F594" s="86"/>
      <c r="G594" s="86"/>
      <c r="H594" s="83"/>
      <c r="I594" s="84"/>
      <c r="J594" s="86"/>
      <c r="K594" s="85"/>
      <c r="L594" s="86"/>
      <c r="M594" s="85"/>
      <c r="N594" s="85"/>
      <c r="O594" s="85"/>
      <c r="P594" s="85"/>
      <c r="Q594" s="85"/>
      <c r="R594" s="86"/>
      <c r="S594" s="85"/>
      <c r="T594" s="102"/>
      <c r="U594" s="102"/>
      <c r="V594" s="102"/>
      <c r="W594" s="86"/>
      <c r="X594" s="134"/>
      <c r="Y594" s="135"/>
      <c r="Z594" s="86"/>
      <c r="AA594" s="87"/>
      <c r="AF594" s="114">
        <f t="shared" si="53"/>
        <v>0</v>
      </c>
      <c r="AG594" s="113">
        <f t="shared" si="54"/>
        <v>0</v>
      </c>
      <c r="AH594" s="113">
        <f t="shared" si="55"/>
        <v>0</v>
      </c>
      <c r="AI594" s="113">
        <f t="shared" si="56"/>
        <v>0</v>
      </c>
      <c r="AJ594" s="113">
        <f t="shared" si="57"/>
        <v>0</v>
      </c>
      <c r="AK594" s="59" t="e">
        <f>VLOOKUP($H594,Lists!$B$2:$B$133,1,FALSE)</f>
        <v>#N/A</v>
      </c>
    </row>
    <row r="595" spans="1:37" s="35" customFormat="1" ht="14" x14ac:dyDescent="0.25">
      <c r="A595" s="34">
        <v>556</v>
      </c>
      <c r="B595" s="94" t="str">
        <f t="shared" si="58"/>
        <v/>
      </c>
      <c r="C595" s="120"/>
      <c r="D595" s="109"/>
      <c r="E595" s="83"/>
      <c r="F595" s="86"/>
      <c r="G595" s="86"/>
      <c r="H595" s="83"/>
      <c r="I595" s="84"/>
      <c r="J595" s="86"/>
      <c r="K595" s="85"/>
      <c r="L595" s="86"/>
      <c r="M595" s="85"/>
      <c r="N595" s="85"/>
      <c r="O595" s="85"/>
      <c r="P595" s="85"/>
      <c r="Q595" s="85"/>
      <c r="R595" s="86"/>
      <c r="S595" s="85"/>
      <c r="T595" s="102"/>
      <c r="U595" s="102"/>
      <c r="V595" s="102"/>
      <c r="W595" s="86"/>
      <c r="X595" s="134"/>
      <c r="Y595" s="135"/>
      <c r="Z595" s="86"/>
      <c r="AA595" s="87"/>
      <c r="AF595" s="114">
        <f t="shared" si="53"/>
        <v>0</v>
      </c>
      <c r="AG595" s="113">
        <f t="shared" si="54"/>
        <v>0</v>
      </c>
      <c r="AH595" s="113">
        <f t="shared" si="55"/>
        <v>0</v>
      </c>
      <c r="AI595" s="113">
        <f t="shared" si="56"/>
        <v>0</v>
      </c>
      <c r="AJ595" s="113">
        <f t="shared" si="57"/>
        <v>0</v>
      </c>
      <c r="AK595" s="59" t="e">
        <f>VLOOKUP($H595,Lists!$B$2:$B$133,1,FALSE)</f>
        <v>#N/A</v>
      </c>
    </row>
    <row r="596" spans="1:37" s="35" customFormat="1" ht="14" x14ac:dyDescent="0.25">
      <c r="A596" s="34">
        <v>557</v>
      </c>
      <c r="B596" s="94" t="str">
        <f t="shared" si="58"/>
        <v/>
      </c>
      <c r="C596" s="120"/>
      <c r="D596" s="109"/>
      <c r="E596" s="83"/>
      <c r="F596" s="86"/>
      <c r="G596" s="86"/>
      <c r="H596" s="83"/>
      <c r="I596" s="84"/>
      <c r="J596" s="86"/>
      <c r="K596" s="85"/>
      <c r="L596" s="86"/>
      <c r="M596" s="85"/>
      <c r="N596" s="85"/>
      <c r="O596" s="85"/>
      <c r="P596" s="85"/>
      <c r="Q596" s="85"/>
      <c r="R596" s="86"/>
      <c r="S596" s="85"/>
      <c r="T596" s="102"/>
      <c r="U596" s="102"/>
      <c r="V596" s="102"/>
      <c r="W596" s="86"/>
      <c r="X596" s="134"/>
      <c r="Y596" s="135"/>
      <c r="Z596" s="86"/>
      <c r="AA596" s="87"/>
      <c r="AF596" s="114">
        <f t="shared" si="53"/>
        <v>0</v>
      </c>
      <c r="AG596" s="113">
        <f t="shared" si="54"/>
        <v>0</v>
      </c>
      <c r="AH596" s="113">
        <f t="shared" si="55"/>
        <v>0</v>
      </c>
      <c r="AI596" s="113">
        <f t="shared" si="56"/>
        <v>0</v>
      </c>
      <c r="AJ596" s="113">
        <f t="shared" si="57"/>
        <v>0</v>
      </c>
      <c r="AK596" s="59" t="e">
        <f>VLOOKUP($H596,Lists!$B$2:$B$133,1,FALSE)</f>
        <v>#N/A</v>
      </c>
    </row>
    <row r="597" spans="1:37" s="35" customFormat="1" ht="14" x14ac:dyDescent="0.25">
      <c r="A597" s="34">
        <v>558</v>
      </c>
      <c r="B597" s="94" t="str">
        <f t="shared" si="58"/>
        <v/>
      </c>
      <c r="C597" s="120"/>
      <c r="D597" s="109"/>
      <c r="E597" s="83"/>
      <c r="F597" s="86"/>
      <c r="G597" s="86"/>
      <c r="H597" s="83"/>
      <c r="I597" s="84"/>
      <c r="J597" s="86"/>
      <c r="K597" s="85"/>
      <c r="L597" s="86"/>
      <c r="M597" s="85"/>
      <c r="N597" s="85"/>
      <c r="O597" s="85"/>
      <c r="P597" s="85"/>
      <c r="Q597" s="85"/>
      <c r="R597" s="86"/>
      <c r="S597" s="85"/>
      <c r="T597" s="102"/>
      <c r="U597" s="102"/>
      <c r="V597" s="102"/>
      <c r="W597" s="86"/>
      <c r="X597" s="134"/>
      <c r="Y597" s="135"/>
      <c r="Z597" s="86"/>
      <c r="AA597" s="87"/>
      <c r="AF597" s="114">
        <f t="shared" si="53"/>
        <v>0</v>
      </c>
      <c r="AG597" s="113">
        <f t="shared" si="54"/>
        <v>0</v>
      </c>
      <c r="AH597" s="113">
        <f t="shared" si="55"/>
        <v>0</v>
      </c>
      <c r="AI597" s="113">
        <f t="shared" si="56"/>
        <v>0</v>
      </c>
      <c r="AJ597" s="113">
        <f t="shared" si="57"/>
        <v>0</v>
      </c>
      <c r="AK597" s="59" t="e">
        <f>VLOOKUP($H597,Lists!$B$2:$B$133,1,FALSE)</f>
        <v>#N/A</v>
      </c>
    </row>
    <row r="598" spans="1:37" s="35" customFormat="1" ht="14" x14ac:dyDescent="0.25">
      <c r="A598" s="34">
        <v>559</v>
      </c>
      <c r="B598" s="94" t="str">
        <f t="shared" si="58"/>
        <v/>
      </c>
      <c r="C598" s="120"/>
      <c r="D598" s="109"/>
      <c r="E598" s="83"/>
      <c r="F598" s="86"/>
      <c r="G598" s="86"/>
      <c r="H598" s="83"/>
      <c r="I598" s="84"/>
      <c r="J598" s="86"/>
      <c r="K598" s="85"/>
      <c r="L598" s="86"/>
      <c r="M598" s="85"/>
      <c r="N598" s="85"/>
      <c r="O598" s="85"/>
      <c r="P598" s="85"/>
      <c r="Q598" s="85"/>
      <c r="R598" s="86"/>
      <c r="S598" s="85"/>
      <c r="T598" s="102"/>
      <c r="U598" s="102"/>
      <c r="V598" s="102"/>
      <c r="W598" s="86"/>
      <c r="X598" s="134"/>
      <c r="Y598" s="135"/>
      <c r="Z598" s="86"/>
      <c r="AA598" s="87"/>
      <c r="AF598" s="114">
        <f t="shared" si="53"/>
        <v>0</v>
      </c>
      <c r="AG598" s="113">
        <f t="shared" si="54"/>
        <v>0</v>
      </c>
      <c r="AH598" s="113">
        <f t="shared" si="55"/>
        <v>0</v>
      </c>
      <c r="AI598" s="113">
        <f t="shared" si="56"/>
        <v>0</v>
      </c>
      <c r="AJ598" s="113">
        <f t="shared" si="57"/>
        <v>0</v>
      </c>
      <c r="AK598" s="59" t="e">
        <f>VLOOKUP($H598,Lists!$B$2:$B$133,1,FALSE)</f>
        <v>#N/A</v>
      </c>
    </row>
    <row r="599" spans="1:37" s="35" customFormat="1" ht="14" x14ac:dyDescent="0.25">
      <c r="A599" s="34">
        <v>560</v>
      </c>
      <c r="B599" s="94" t="str">
        <f t="shared" si="58"/>
        <v/>
      </c>
      <c r="C599" s="120"/>
      <c r="D599" s="109"/>
      <c r="E599" s="83"/>
      <c r="F599" s="86"/>
      <c r="G599" s="86"/>
      <c r="H599" s="83"/>
      <c r="I599" s="84"/>
      <c r="J599" s="86"/>
      <c r="K599" s="85"/>
      <c r="L599" s="86"/>
      <c r="M599" s="85"/>
      <c r="N599" s="85"/>
      <c r="O599" s="85"/>
      <c r="P599" s="85"/>
      <c r="Q599" s="85"/>
      <c r="R599" s="86"/>
      <c r="S599" s="85"/>
      <c r="T599" s="102"/>
      <c r="U599" s="102"/>
      <c r="V599" s="102"/>
      <c r="W599" s="86"/>
      <c r="X599" s="134"/>
      <c r="Y599" s="135"/>
      <c r="Z599" s="86"/>
      <c r="AA599" s="87"/>
      <c r="AF599" s="114">
        <f t="shared" si="53"/>
        <v>0</v>
      </c>
      <c r="AG599" s="113">
        <f t="shared" si="54"/>
        <v>0</v>
      </c>
      <c r="AH599" s="113">
        <f t="shared" si="55"/>
        <v>0</v>
      </c>
      <c r="AI599" s="113">
        <f t="shared" si="56"/>
        <v>0</v>
      </c>
      <c r="AJ599" s="113">
        <f t="shared" si="57"/>
        <v>0</v>
      </c>
      <c r="AK599" s="59" t="e">
        <f>VLOOKUP($H599,Lists!$B$2:$B$133,1,FALSE)</f>
        <v>#N/A</v>
      </c>
    </row>
    <row r="600" spans="1:37" s="35" customFormat="1" ht="14" x14ac:dyDescent="0.25">
      <c r="A600" s="34">
        <v>561</v>
      </c>
      <c r="B600" s="94" t="str">
        <f t="shared" si="58"/>
        <v/>
      </c>
      <c r="C600" s="120"/>
      <c r="D600" s="109"/>
      <c r="E600" s="83"/>
      <c r="F600" s="86"/>
      <c r="G600" s="86"/>
      <c r="H600" s="83"/>
      <c r="I600" s="84"/>
      <c r="J600" s="86"/>
      <c r="K600" s="85"/>
      <c r="L600" s="86"/>
      <c r="M600" s="85"/>
      <c r="N600" s="85"/>
      <c r="O600" s="85"/>
      <c r="P600" s="85"/>
      <c r="Q600" s="85"/>
      <c r="R600" s="86"/>
      <c r="S600" s="85"/>
      <c r="T600" s="102"/>
      <c r="U600" s="102"/>
      <c r="V600" s="102"/>
      <c r="W600" s="86"/>
      <c r="X600" s="134"/>
      <c r="Y600" s="135"/>
      <c r="Z600" s="86"/>
      <c r="AA600" s="87"/>
      <c r="AF600" s="114">
        <f t="shared" si="53"/>
        <v>0</v>
      </c>
      <c r="AG600" s="113">
        <f t="shared" si="54"/>
        <v>0</v>
      </c>
      <c r="AH600" s="113">
        <f t="shared" si="55"/>
        <v>0</v>
      </c>
      <c r="AI600" s="113">
        <f t="shared" si="56"/>
        <v>0</v>
      </c>
      <c r="AJ600" s="113">
        <f t="shared" si="57"/>
        <v>0</v>
      </c>
      <c r="AK600" s="59" t="e">
        <f>VLOOKUP($H600,Lists!$B$2:$B$133,1,FALSE)</f>
        <v>#N/A</v>
      </c>
    </row>
    <row r="601" spans="1:37" s="35" customFormat="1" ht="14" x14ac:dyDescent="0.25">
      <c r="A601" s="34">
        <v>562</v>
      </c>
      <c r="B601" s="94" t="str">
        <f t="shared" si="58"/>
        <v/>
      </c>
      <c r="C601" s="120"/>
      <c r="D601" s="109"/>
      <c r="E601" s="83"/>
      <c r="F601" s="86"/>
      <c r="G601" s="86"/>
      <c r="H601" s="83"/>
      <c r="I601" s="84"/>
      <c r="J601" s="86"/>
      <c r="K601" s="85"/>
      <c r="L601" s="86"/>
      <c r="M601" s="85"/>
      <c r="N601" s="85"/>
      <c r="O601" s="85"/>
      <c r="P601" s="85"/>
      <c r="Q601" s="85"/>
      <c r="R601" s="86"/>
      <c r="S601" s="85"/>
      <c r="T601" s="102"/>
      <c r="U601" s="102"/>
      <c r="V601" s="102"/>
      <c r="W601" s="86"/>
      <c r="X601" s="134"/>
      <c r="Y601" s="135"/>
      <c r="Z601" s="86"/>
      <c r="AA601" s="87"/>
      <c r="AF601" s="114">
        <f t="shared" si="53"/>
        <v>0</v>
      </c>
      <c r="AG601" s="113">
        <f t="shared" si="54"/>
        <v>0</v>
      </c>
      <c r="AH601" s="113">
        <f t="shared" si="55"/>
        <v>0</v>
      </c>
      <c r="AI601" s="113">
        <f t="shared" si="56"/>
        <v>0</v>
      </c>
      <c r="AJ601" s="113">
        <f t="shared" si="57"/>
        <v>0</v>
      </c>
      <c r="AK601" s="59" t="e">
        <f>VLOOKUP($H601,Lists!$B$2:$B$133,1,FALSE)</f>
        <v>#N/A</v>
      </c>
    </row>
    <row r="602" spans="1:37" s="35" customFormat="1" ht="14" x14ac:dyDescent="0.25">
      <c r="A602" s="34">
        <v>563</v>
      </c>
      <c r="B602" s="94" t="str">
        <f t="shared" si="58"/>
        <v/>
      </c>
      <c r="C602" s="120"/>
      <c r="D602" s="109"/>
      <c r="E602" s="83"/>
      <c r="F602" s="86"/>
      <c r="G602" s="86"/>
      <c r="H602" s="83"/>
      <c r="I602" s="84"/>
      <c r="J602" s="86"/>
      <c r="K602" s="85"/>
      <c r="L602" s="86"/>
      <c r="M602" s="85"/>
      <c r="N602" s="85"/>
      <c r="O602" s="85"/>
      <c r="P602" s="85"/>
      <c r="Q602" s="85"/>
      <c r="R602" s="86"/>
      <c r="S602" s="85"/>
      <c r="T602" s="102"/>
      <c r="U602" s="102"/>
      <c r="V602" s="102"/>
      <c r="W602" s="86"/>
      <c r="X602" s="134"/>
      <c r="Y602" s="135"/>
      <c r="Z602" s="86"/>
      <c r="AA602" s="87"/>
      <c r="AF602" s="114">
        <f t="shared" si="53"/>
        <v>0</v>
      </c>
      <c r="AG602" s="113">
        <f t="shared" si="54"/>
        <v>0</v>
      </c>
      <c r="AH602" s="113">
        <f t="shared" si="55"/>
        <v>0</v>
      </c>
      <c r="AI602" s="113">
        <f t="shared" si="56"/>
        <v>0</v>
      </c>
      <c r="AJ602" s="113">
        <f t="shared" si="57"/>
        <v>0</v>
      </c>
      <c r="AK602" s="59" t="e">
        <f>VLOOKUP($H602,Lists!$B$2:$B$133,1,FALSE)</f>
        <v>#N/A</v>
      </c>
    </row>
    <row r="603" spans="1:37" s="35" customFormat="1" ht="14" x14ac:dyDescent="0.25">
      <c r="A603" s="34">
        <v>564</v>
      </c>
      <c r="B603" s="94" t="str">
        <f t="shared" si="58"/>
        <v/>
      </c>
      <c r="C603" s="120"/>
      <c r="D603" s="109"/>
      <c r="E603" s="83"/>
      <c r="F603" s="86"/>
      <c r="G603" s="86"/>
      <c r="H603" s="83"/>
      <c r="I603" s="84"/>
      <c r="J603" s="86"/>
      <c r="K603" s="85"/>
      <c r="L603" s="86"/>
      <c r="M603" s="85"/>
      <c r="N603" s="85"/>
      <c r="O603" s="85"/>
      <c r="P603" s="85"/>
      <c r="Q603" s="85"/>
      <c r="R603" s="86"/>
      <c r="S603" s="85"/>
      <c r="T603" s="102"/>
      <c r="U603" s="102"/>
      <c r="V603" s="102"/>
      <c r="W603" s="86"/>
      <c r="X603" s="134"/>
      <c r="Y603" s="135"/>
      <c r="Z603" s="86"/>
      <c r="AA603" s="87"/>
      <c r="AF603" s="114">
        <f t="shared" si="53"/>
        <v>0</v>
      </c>
      <c r="AG603" s="113">
        <f t="shared" si="54"/>
        <v>0</v>
      </c>
      <c r="AH603" s="113">
        <f t="shared" si="55"/>
        <v>0</v>
      </c>
      <c r="AI603" s="113">
        <f t="shared" si="56"/>
        <v>0</v>
      </c>
      <c r="AJ603" s="113">
        <f t="shared" si="57"/>
        <v>0</v>
      </c>
      <c r="AK603" s="59" t="e">
        <f>VLOOKUP($H603,Lists!$B$2:$B$133,1,FALSE)</f>
        <v>#N/A</v>
      </c>
    </row>
    <row r="604" spans="1:37" s="35" customFormat="1" ht="14" x14ac:dyDescent="0.25">
      <c r="A604" s="34">
        <v>565</v>
      </c>
      <c r="B604" s="94" t="str">
        <f t="shared" si="58"/>
        <v/>
      </c>
      <c r="C604" s="120"/>
      <c r="D604" s="109"/>
      <c r="E604" s="83"/>
      <c r="F604" s="86"/>
      <c r="G604" s="86"/>
      <c r="H604" s="83"/>
      <c r="I604" s="84"/>
      <c r="J604" s="86"/>
      <c r="K604" s="85"/>
      <c r="L604" s="86"/>
      <c r="M604" s="85"/>
      <c r="N604" s="85"/>
      <c r="O604" s="85"/>
      <c r="P604" s="85"/>
      <c r="Q604" s="85"/>
      <c r="R604" s="86"/>
      <c r="S604" s="85"/>
      <c r="T604" s="102"/>
      <c r="U604" s="102"/>
      <c r="V604" s="102"/>
      <c r="W604" s="86"/>
      <c r="X604" s="134"/>
      <c r="Y604" s="135"/>
      <c r="Z604" s="86"/>
      <c r="AA604" s="87"/>
      <c r="AF604" s="114">
        <f t="shared" si="53"/>
        <v>0</v>
      </c>
      <c r="AG604" s="113">
        <f t="shared" si="54"/>
        <v>0</v>
      </c>
      <c r="AH604" s="113">
        <f t="shared" si="55"/>
        <v>0</v>
      </c>
      <c r="AI604" s="113">
        <f t="shared" si="56"/>
        <v>0</v>
      </c>
      <c r="AJ604" s="113">
        <f t="shared" si="57"/>
        <v>0</v>
      </c>
      <c r="AK604" s="59" t="e">
        <f>VLOOKUP($H604,Lists!$B$2:$B$133,1,FALSE)</f>
        <v>#N/A</v>
      </c>
    </row>
    <row r="605" spans="1:37" s="35" customFormat="1" ht="14" x14ac:dyDescent="0.25">
      <c r="A605" s="34">
        <v>566</v>
      </c>
      <c r="B605" s="94" t="str">
        <f t="shared" si="58"/>
        <v/>
      </c>
      <c r="C605" s="120"/>
      <c r="D605" s="109"/>
      <c r="E605" s="83"/>
      <c r="F605" s="86"/>
      <c r="G605" s="86"/>
      <c r="H605" s="83"/>
      <c r="I605" s="84"/>
      <c r="J605" s="86"/>
      <c r="K605" s="85"/>
      <c r="L605" s="86"/>
      <c r="M605" s="85"/>
      <c r="N605" s="85"/>
      <c r="O605" s="85"/>
      <c r="P605" s="85"/>
      <c r="Q605" s="85"/>
      <c r="R605" s="86"/>
      <c r="S605" s="85"/>
      <c r="T605" s="102"/>
      <c r="U605" s="102"/>
      <c r="V605" s="102"/>
      <c r="W605" s="86"/>
      <c r="X605" s="134"/>
      <c r="Y605" s="135"/>
      <c r="Z605" s="86"/>
      <c r="AA605" s="87"/>
      <c r="AF605" s="114">
        <f t="shared" si="53"/>
        <v>0</v>
      </c>
      <c r="AG605" s="113">
        <f t="shared" si="54"/>
        <v>0</v>
      </c>
      <c r="AH605" s="113">
        <f t="shared" si="55"/>
        <v>0</v>
      </c>
      <c r="AI605" s="113">
        <f t="shared" si="56"/>
        <v>0</v>
      </c>
      <c r="AJ605" s="113">
        <f t="shared" si="57"/>
        <v>0</v>
      </c>
      <c r="AK605" s="59" t="e">
        <f>VLOOKUP($H605,Lists!$B$2:$B$133,1,FALSE)</f>
        <v>#N/A</v>
      </c>
    </row>
    <row r="606" spans="1:37" s="35" customFormat="1" ht="14" x14ac:dyDescent="0.25">
      <c r="A606" s="34">
        <v>567</v>
      </c>
      <c r="B606" s="94" t="str">
        <f t="shared" si="58"/>
        <v/>
      </c>
      <c r="C606" s="120"/>
      <c r="D606" s="109"/>
      <c r="E606" s="83"/>
      <c r="F606" s="86"/>
      <c r="G606" s="86"/>
      <c r="H606" s="83"/>
      <c r="I606" s="84"/>
      <c r="J606" s="86"/>
      <c r="K606" s="85"/>
      <c r="L606" s="86"/>
      <c r="M606" s="85"/>
      <c r="N606" s="85"/>
      <c r="O606" s="85"/>
      <c r="P606" s="85"/>
      <c r="Q606" s="85"/>
      <c r="R606" s="86"/>
      <c r="S606" s="85"/>
      <c r="T606" s="102"/>
      <c r="U606" s="102"/>
      <c r="V606" s="102"/>
      <c r="W606" s="86"/>
      <c r="X606" s="134"/>
      <c r="Y606" s="135"/>
      <c r="Z606" s="86"/>
      <c r="AA606" s="87"/>
      <c r="AF606" s="114">
        <f t="shared" si="53"/>
        <v>0</v>
      </c>
      <c r="AG606" s="113">
        <f t="shared" si="54"/>
        <v>0</v>
      </c>
      <c r="AH606" s="113">
        <f t="shared" si="55"/>
        <v>0</v>
      </c>
      <c r="AI606" s="113">
        <f t="shared" si="56"/>
        <v>0</v>
      </c>
      <c r="AJ606" s="113">
        <f t="shared" si="57"/>
        <v>0</v>
      </c>
      <c r="AK606" s="59" t="e">
        <f>VLOOKUP($H606,Lists!$B$2:$B$133,1,FALSE)</f>
        <v>#N/A</v>
      </c>
    </row>
    <row r="607" spans="1:37" s="35" customFormat="1" ht="14" x14ac:dyDescent="0.25">
      <c r="A607" s="34">
        <v>568</v>
      </c>
      <c r="B607" s="94" t="str">
        <f t="shared" si="58"/>
        <v/>
      </c>
      <c r="C607" s="120"/>
      <c r="D607" s="109"/>
      <c r="E607" s="83"/>
      <c r="F607" s="86"/>
      <c r="G607" s="86"/>
      <c r="H607" s="83"/>
      <c r="I607" s="84"/>
      <c r="J607" s="86"/>
      <c r="K607" s="85"/>
      <c r="L607" s="86"/>
      <c r="M607" s="85"/>
      <c r="N607" s="85"/>
      <c r="O607" s="85"/>
      <c r="P607" s="85"/>
      <c r="Q607" s="85"/>
      <c r="R607" s="86"/>
      <c r="S607" s="85"/>
      <c r="T607" s="102"/>
      <c r="U607" s="102"/>
      <c r="V607" s="102"/>
      <c r="W607" s="86"/>
      <c r="X607" s="134"/>
      <c r="Y607" s="135"/>
      <c r="Z607" s="86"/>
      <c r="AA607" s="87"/>
      <c r="AF607" s="114">
        <f t="shared" si="53"/>
        <v>0</v>
      </c>
      <c r="AG607" s="113">
        <f t="shared" si="54"/>
        <v>0</v>
      </c>
      <c r="AH607" s="113">
        <f t="shared" si="55"/>
        <v>0</v>
      </c>
      <c r="AI607" s="113">
        <f t="shared" si="56"/>
        <v>0</v>
      </c>
      <c r="AJ607" s="113">
        <f t="shared" si="57"/>
        <v>0</v>
      </c>
      <c r="AK607" s="59" t="e">
        <f>VLOOKUP($H607,Lists!$B$2:$B$133,1,FALSE)</f>
        <v>#N/A</v>
      </c>
    </row>
    <row r="608" spans="1:37" s="35" customFormat="1" ht="14" x14ac:dyDescent="0.25">
      <c r="A608" s="34">
        <v>569</v>
      </c>
      <c r="B608" s="94" t="str">
        <f t="shared" si="58"/>
        <v/>
      </c>
      <c r="C608" s="120"/>
      <c r="D608" s="109"/>
      <c r="E608" s="83"/>
      <c r="F608" s="86"/>
      <c r="G608" s="86"/>
      <c r="H608" s="83"/>
      <c r="I608" s="84"/>
      <c r="J608" s="86"/>
      <c r="K608" s="85"/>
      <c r="L608" s="86"/>
      <c r="M608" s="85"/>
      <c r="N608" s="85"/>
      <c r="O608" s="85"/>
      <c r="P608" s="85"/>
      <c r="Q608" s="85"/>
      <c r="R608" s="86"/>
      <c r="S608" s="85"/>
      <c r="T608" s="102"/>
      <c r="U608" s="102"/>
      <c r="V608" s="102"/>
      <c r="W608" s="86"/>
      <c r="X608" s="134"/>
      <c r="Y608" s="135"/>
      <c r="Z608" s="86"/>
      <c r="AA608" s="87"/>
      <c r="AF608" s="114">
        <f t="shared" si="53"/>
        <v>0</v>
      </c>
      <c r="AG608" s="113">
        <f t="shared" si="54"/>
        <v>0</v>
      </c>
      <c r="AH608" s="113">
        <f t="shared" si="55"/>
        <v>0</v>
      </c>
      <c r="AI608" s="113">
        <f t="shared" si="56"/>
        <v>0</v>
      </c>
      <c r="AJ608" s="113">
        <f t="shared" si="57"/>
        <v>0</v>
      </c>
      <c r="AK608" s="59" t="e">
        <f>VLOOKUP($H608,Lists!$B$2:$B$133,1,FALSE)</f>
        <v>#N/A</v>
      </c>
    </row>
    <row r="609" spans="1:37" s="35" customFormat="1" ht="14" x14ac:dyDescent="0.25">
      <c r="A609" s="34">
        <v>570</v>
      </c>
      <c r="B609" s="94" t="str">
        <f t="shared" si="58"/>
        <v/>
      </c>
      <c r="C609" s="120"/>
      <c r="D609" s="109"/>
      <c r="E609" s="83"/>
      <c r="F609" s="86"/>
      <c r="G609" s="86"/>
      <c r="H609" s="83"/>
      <c r="I609" s="84"/>
      <c r="J609" s="86"/>
      <c r="K609" s="85"/>
      <c r="L609" s="86"/>
      <c r="M609" s="85"/>
      <c r="N609" s="85"/>
      <c r="O609" s="85"/>
      <c r="P609" s="85"/>
      <c r="Q609" s="85"/>
      <c r="R609" s="86"/>
      <c r="S609" s="85"/>
      <c r="T609" s="102"/>
      <c r="U609" s="102"/>
      <c r="V609" s="102"/>
      <c r="W609" s="86"/>
      <c r="X609" s="134"/>
      <c r="Y609" s="135"/>
      <c r="Z609" s="86"/>
      <c r="AA609" s="87"/>
      <c r="AF609" s="114">
        <f t="shared" si="53"/>
        <v>0</v>
      </c>
      <c r="AG609" s="113">
        <f t="shared" si="54"/>
        <v>0</v>
      </c>
      <c r="AH609" s="113">
        <f t="shared" si="55"/>
        <v>0</v>
      </c>
      <c r="AI609" s="113">
        <f t="shared" si="56"/>
        <v>0</v>
      </c>
      <c r="AJ609" s="113">
        <f t="shared" si="57"/>
        <v>0</v>
      </c>
      <c r="AK609" s="59" t="e">
        <f>VLOOKUP($H609,Lists!$B$2:$B$133,1,FALSE)</f>
        <v>#N/A</v>
      </c>
    </row>
    <row r="610" spans="1:37" s="35" customFormat="1" ht="14" x14ac:dyDescent="0.25">
      <c r="A610" s="34">
        <v>571</v>
      </c>
      <c r="B610" s="94" t="str">
        <f t="shared" si="58"/>
        <v/>
      </c>
      <c r="C610" s="120"/>
      <c r="D610" s="109"/>
      <c r="E610" s="83"/>
      <c r="F610" s="86"/>
      <c r="G610" s="86"/>
      <c r="H610" s="83"/>
      <c r="I610" s="84"/>
      <c r="J610" s="86"/>
      <c r="K610" s="85"/>
      <c r="L610" s="86"/>
      <c r="M610" s="85"/>
      <c r="N610" s="85"/>
      <c r="O610" s="85"/>
      <c r="P610" s="85"/>
      <c r="Q610" s="85"/>
      <c r="R610" s="86"/>
      <c r="S610" s="85"/>
      <c r="T610" s="102"/>
      <c r="U610" s="102"/>
      <c r="V610" s="102"/>
      <c r="W610" s="86"/>
      <c r="X610" s="134"/>
      <c r="Y610" s="135"/>
      <c r="Z610" s="86"/>
      <c r="AA610" s="87"/>
      <c r="AF610" s="114">
        <f t="shared" si="53"/>
        <v>0</v>
      </c>
      <c r="AG610" s="113">
        <f t="shared" si="54"/>
        <v>0</v>
      </c>
      <c r="AH610" s="113">
        <f t="shared" si="55"/>
        <v>0</v>
      </c>
      <c r="AI610" s="113">
        <f t="shared" si="56"/>
        <v>0</v>
      </c>
      <c r="AJ610" s="113">
        <f t="shared" si="57"/>
        <v>0</v>
      </c>
      <c r="AK610" s="59" t="e">
        <f>VLOOKUP($H610,Lists!$B$2:$B$133,1,FALSE)</f>
        <v>#N/A</v>
      </c>
    </row>
    <row r="611" spans="1:37" s="35" customFormat="1" ht="14" x14ac:dyDescent="0.25">
      <c r="A611" s="34">
        <v>572</v>
      </c>
      <c r="B611" s="94" t="str">
        <f t="shared" si="58"/>
        <v/>
      </c>
      <c r="C611" s="120"/>
      <c r="D611" s="109"/>
      <c r="E611" s="83"/>
      <c r="F611" s="86"/>
      <c r="G611" s="86"/>
      <c r="H611" s="83"/>
      <c r="I611" s="84"/>
      <c r="J611" s="86"/>
      <c r="K611" s="85"/>
      <c r="L611" s="86"/>
      <c r="M611" s="85"/>
      <c r="N611" s="85"/>
      <c r="O611" s="85"/>
      <c r="P611" s="85"/>
      <c r="Q611" s="85"/>
      <c r="R611" s="86"/>
      <c r="S611" s="85"/>
      <c r="T611" s="102"/>
      <c r="U611" s="102"/>
      <c r="V611" s="102"/>
      <c r="W611" s="86"/>
      <c r="X611" s="134"/>
      <c r="Y611" s="135"/>
      <c r="Z611" s="86"/>
      <c r="AA611" s="87"/>
      <c r="AF611" s="114">
        <f t="shared" ref="AF611:AF674" si="59">K611*I611</f>
        <v>0</v>
      </c>
      <c r="AG611" s="113">
        <f t="shared" ref="AG611:AG674" si="60">M611*I611</f>
        <v>0</v>
      </c>
      <c r="AH611" s="113">
        <f t="shared" ref="AH611:AH674" si="61">O611*I611</f>
        <v>0</v>
      </c>
      <c r="AI611" s="113">
        <f t="shared" ref="AI611:AI674" si="62">Q611*I611</f>
        <v>0</v>
      </c>
      <c r="AJ611" s="113">
        <f t="shared" ref="AJ611:AJ674" si="63">S611*I611</f>
        <v>0</v>
      </c>
      <c r="AK611" s="59" t="e">
        <f>VLOOKUP($H611,Lists!$B$2:$B$133,1,FALSE)</f>
        <v>#N/A</v>
      </c>
    </row>
    <row r="612" spans="1:37" s="35" customFormat="1" ht="14" x14ac:dyDescent="0.25">
      <c r="A612" s="34">
        <v>573</v>
      </c>
      <c r="B612" s="94" t="str">
        <f t="shared" si="58"/>
        <v/>
      </c>
      <c r="C612" s="120"/>
      <c r="D612" s="109"/>
      <c r="E612" s="83"/>
      <c r="F612" s="86"/>
      <c r="G612" s="86"/>
      <c r="H612" s="83"/>
      <c r="I612" s="84"/>
      <c r="J612" s="86"/>
      <c r="K612" s="85"/>
      <c r="L612" s="86"/>
      <c r="M612" s="85"/>
      <c r="N612" s="85"/>
      <c r="O612" s="85"/>
      <c r="P612" s="85"/>
      <c r="Q612" s="85"/>
      <c r="R612" s="86"/>
      <c r="S612" s="85"/>
      <c r="T612" s="102"/>
      <c r="U612" s="102"/>
      <c r="V612" s="102"/>
      <c r="W612" s="86"/>
      <c r="X612" s="134"/>
      <c r="Y612" s="135"/>
      <c r="Z612" s="86"/>
      <c r="AA612" s="87"/>
      <c r="AF612" s="114">
        <f t="shared" si="59"/>
        <v>0</v>
      </c>
      <c r="AG612" s="113">
        <f t="shared" si="60"/>
        <v>0</v>
      </c>
      <c r="AH612" s="113">
        <f t="shared" si="61"/>
        <v>0</v>
      </c>
      <c r="AI612" s="113">
        <f t="shared" si="62"/>
        <v>0</v>
      </c>
      <c r="AJ612" s="113">
        <f t="shared" si="63"/>
        <v>0</v>
      </c>
      <c r="AK612" s="59" t="e">
        <f>VLOOKUP($H612,Lists!$B$2:$B$133,1,FALSE)</f>
        <v>#N/A</v>
      </c>
    </row>
    <row r="613" spans="1:37" s="35" customFormat="1" ht="14" x14ac:dyDescent="0.25">
      <c r="A613" s="34">
        <v>574</v>
      </c>
      <c r="B613" s="94" t="str">
        <f t="shared" si="58"/>
        <v/>
      </c>
      <c r="C613" s="120"/>
      <c r="D613" s="109"/>
      <c r="E613" s="83"/>
      <c r="F613" s="86"/>
      <c r="G613" s="86"/>
      <c r="H613" s="83"/>
      <c r="I613" s="84"/>
      <c r="J613" s="86"/>
      <c r="K613" s="85"/>
      <c r="L613" s="86"/>
      <c r="M613" s="85"/>
      <c r="N613" s="85"/>
      <c r="O613" s="85"/>
      <c r="P613" s="85"/>
      <c r="Q613" s="85"/>
      <c r="R613" s="86"/>
      <c r="S613" s="85"/>
      <c r="T613" s="102"/>
      <c r="U613" s="102"/>
      <c r="V613" s="102"/>
      <c r="W613" s="86"/>
      <c r="X613" s="134"/>
      <c r="Y613" s="135"/>
      <c r="Z613" s="86"/>
      <c r="AA613" s="87"/>
      <c r="AF613" s="114">
        <f t="shared" si="59"/>
        <v>0</v>
      </c>
      <c r="AG613" s="113">
        <f t="shared" si="60"/>
        <v>0</v>
      </c>
      <c r="AH613" s="113">
        <f t="shared" si="61"/>
        <v>0</v>
      </c>
      <c r="AI613" s="113">
        <f t="shared" si="62"/>
        <v>0</v>
      </c>
      <c r="AJ613" s="113">
        <f t="shared" si="63"/>
        <v>0</v>
      </c>
      <c r="AK613" s="59" t="e">
        <f>VLOOKUP($H613,Lists!$B$2:$B$133,1,FALSE)</f>
        <v>#N/A</v>
      </c>
    </row>
    <row r="614" spans="1:37" s="35" customFormat="1" ht="14" x14ac:dyDescent="0.25">
      <c r="A614" s="34">
        <v>575</v>
      </c>
      <c r="B614" s="94" t="str">
        <f t="shared" si="58"/>
        <v/>
      </c>
      <c r="C614" s="120"/>
      <c r="D614" s="109"/>
      <c r="E614" s="83"/>
      <c r="F614" s="86"/>
      <c r="G614" s="86"/>
      <c r="H614" s="83"/>
      <c r="I614" s="84"/>
      <c r="J614" s="86"/>
      <c r="K614" s="85"/>
      <c r="L614" s="86"/>
      <c r="M614" s="85"/>
      <c r="N614" s="85"/>
      <c r="O614" s="85"/>
      <c r="P614" s="85"/>
      <c r="Q614" s="85"/>
      <c r="R614" s="86"/>
      <c r="S614" s="85"/>
      <c r="T614" s="102"/>
      <c r="U614" s="102"/>
      <c r="V614" s="102"/>
      <c r="W614" s="86"/>
      <c r="X614" s="134"/>
      <c r="Y614" s="135"/>
      <c r="Z614" s="86"/>
      <c r="AA614" s="87"/>
      <c r="AF614" s="114">
        <f t="shared" si="59"/>
        <v>0</v>
      </c>
      <c r="AG614" s="113">
        <f t="shared" si="60"/>
        <v>0</v>
      </c>
      <c r="AH614" s="113">
        <f t="shared" si="61"/>
        <v>0</v>
      </c>
      <c r="AI614" s="113">
        <f t="shared" si="62"/>
        <v>0</v>
      </c>
      <c r="AJ614" s="113">
        <f t="shared" si="63"/>
        <v>0</v>
      </c>
      <c r="AK614" s="59" t="e">
        <f>VLOOKUP($H614,Lists!$B$2:$B$133,1,FALSE)</f>
        <v>#N/A</v>
      </c>
    </row>
    <row r="615" spans="1:37" s="35" customFormat="1" ht="14" x14ac:dyDescent="0.25">
      <c r="A615" s="34">
        <v>576</v>
      </c>
      <c r="B615" s="94" t="str">
        <f t="shared" si="58"/>
        <v/>
      </c>
      <c r="C615" s="120"/>
      <c r="D615" s="109"/>
      <c r="E615" s="83"/>
      <c r="F615" s="86"/>
      <c r="G615" s="86"/>
      <c r="H615" s="83"/>
      <c r="I615" s="84"/>
      <c r="J615" s="86"/>
      <c r="K615" s="85"/>
      <c r="L615" s="86"/>
      <c r="M615" s="85"/>
      <c r="N615" s="85"/>
      <c r="O615" s="85"/>
      <c r="P615" s="85"/>
      <c r="Q615" s="85"/>
      <c r="R615" s="86"/>
      <c r="S615" s="85"/>
      <c r="T615" s="102"/>
      <c r="U615" s="102"/>
      <c r="V615" s="102"/>
      <c r="W615" s="86"/>
      <c r="X615" s="134"/>
      <c r="Y615" s="135"/>
      <c r="Z615" s="86"/>
      <c r="AA615" s="87"/>
      <c r="AF615" s="114">
        <f t="shared" si="59"/>
        <v>0</v>
      </c>
      <c r="AG615" s="113">
        <f t="shared" si="60"/>
        <v>0</v>
      </c>
      <c r="AH615" s="113">
        <f t="shared" si="61"/>
        <v>0</v>
      </c>
      <c r="AI615" s="113">
        <f t="shared" si="62"/>
        <v>0</v>
      </c>
      <c r="AJ615" s="113">
        <f t="shared" si="63"/>
        <v>0</v>
      </c>
      <c r="AK615" s="59" t="e">
        <f>VLOOKUP($H615,Lists!$B$2:$B$133,1,FALSE)</f>
        <v>#N/A</v>
      </c>
    </row>
    <row r="616" spans="1:37" s="35" customFormat="1" ht="14" x14ac:dyDescent="0.25">
      <c r="A616" s="34">
        <v>577</v>
      </c>
      <c r="B616" s="94" t="str">
        <f t="shared" si="58"/>
        <v/>
      </c>
      <c r="C616" s="120"/>
      <c r="D616" s="109"/>
      <c r="E616" s="83"/>
      <c r="F616" s="86"/>
      <c r="G616" s="86"/>
      <c r="H616" s="83"/>
      <c r="I616" s="84"/>
      <c r="J616" s="86"/>
      <c r="K616" s="85"/>
      <c r="L616" s="86"/>
      <c r="M616" s="85"/>
      <c r="N616" s="85"/>
      <c r="O616" s="85"/>
      <c r="P616" s="85"/>
      <c r="Q616" s="85"/>
      <c r="R616" s="86"/>
      <c r="S616" s="85"/>
      <c r="T616" s="102"/>
      <c r="U616" s="102"/>
      <c r="V616" s="102"/>
      <c r="W616" s="86"/>
      <c r="X616" s="134"/>
      <c r="Y616" s="135"/>
      <c r="Z616" s="86"/>
      <c r="AA616" s="87"/>
      <c r="AF616" s="114">
        <f t="shared" si="59"/>
        <v>0</v>
      </c>
      <c r="AG616" s="113">
        <f t="shared" si="60"/>
        <v>0</v>
      </c>
      <c r="AH616" s="113">
        <f t="shared" si="61"/>
        <v>0</v>
      </c>
      <c r="AI616" s="113">
        <f t="shared" si="62"/>
        <v>0</v>
      </c>
      <c r="AJ616" s="113">
        <f t="shared" si="63"/>
        <v>0</v>
      </c>
      <c r="AK616" s="59" t="e">
        <f>VLOOKUP($H616,Lists!$B$2:$B$133,1,FALSE)</f>
        <v>#N/A</v>
      </c>
    </row>
    <row r="617" spans="1:37" s="35" customFormat="1" ht="14" x14ac:dyDescent="0.25">
      <c r="A617" s="34">
        <v>578</v>
      </c>
      <c r="B617" s="94" t="str">
        <f t="shared" ref="B617:B680" si="64">IF(C617&gt;0,A617,"")</f>
        <v/>
      </c>
      <c r="C617" s="120"/>
      <c r="D617" s="109"/>
      <c r="E617" s="83"/>
      <c r="F617" s="86"/>
      <c r="G617" s="86"/>
      <c r="H617" s="83"/>
      <c r="I617" s="84"/>
      <c r="J617" s="86"/>
      <c r="K617" s="85"/>
      <c r="L617" s="86"/>
      <c r="M617" s="85"/>
      <c r="N617" s="85"/>
      <c r="O617" s="85"/>
      <c r="P617" s="85"/>
      <c r="Q617" s="85"/>
      <c r="R617" s="86"/>
      <c r="S617" s="85"/>
      <c r="T617" s="102"/>
      <c r="U617" s="102"/>
      <c r="V617" s="102"/>
      <c r="W617" s="86"/>
      <c r="X617" s="134"/>
      <c r="Y617" s="135"/>
      <c r="Z617" s="86"/>
      <c r="AA617" s="87"/>
      <c r="AF617" s="114">
        <f t="shared" si="59"/>
        <v>0</v>
      </c>
      <c r="AG617" s="113">
        <f t="shared" si="60"/>
        <v>0</v>
      </c>
      <c r="AH617" s="113">
        <f t="shared" si="61"/>
        <v>0</v>
      </c>
      <c r="AI617" s="113">
        <f t="shared" si="62"/>
        <v>0</v>
      </c>
      <c r="AJ617" s="113">
        <f t="shared" si="63"/>
        <v>0</v>
      </c>
      <c r="AK617" s="59" t="e">
        <f>VLOOKUP($H617,Lists!$B$2:$B$133,1,FALSE)</f>
        <v>#N/A</v>
      </c>
    </row>
    <row r="618" spans="1:37" s="35" customFormat="1" ht="14" x14ac:dyDescent="0.25">
      <c r="A618" s="34">
        <v>579</v>
      </c>
      <c r="B618" s="94" t="str">
        <f t="shared" si="64"/>
        <v/>
      </c>
      <c r="C618" s="120"/>
      <c r="D618" s="109"/>
      <c r="E618" s="83"/>
      <c r="F618" s="86"/>
      <c r="G618" s="86"/>
      <c r="H618" s="83"/>
      <c r="I618" s="84"/>
      <c r="J618" s="86"/>
      <c r="K618" s="85"/>
      <c r="L618" s="86"/>
      <c r="M618" s="85"/>
      <c r="N618" s="85"/>
      <c r="O618" s="85"/>
      <c r="P618" s="85"/>
      <c r="Q618" s="85"/>
      <c r="R618" s="86"/>
      <c r="S618" s="85"/>
      <c r="T618" s="102"/>
      <c r="U618" s="102"/>
      <c r="V618" s="102"/>
      <c r="W618" s="86"/>
      <c r="X618" s="134"/>
      <c r="Y618" s="135"/>
      <c r="Z618" s="86"/>
      <c r="AA618" s="87"/>
      <c r="AF618" s="114">
        <f t="shared" si="59"/>
        <v>0</v>
      </c>
      <c r="AG618" s="113">
        <f t="shared" si="60"/>
        <v>0</v>
      </c>
      <c r="AH618" s="113">
        <f t="shared" si="61"/>
        <v>0</v>
      </c>
      <c r="AI618" s="113">
        <f t="shared" si="62"/>
        <v>0</v>
      </c>
      <c r="AJ618" s="113">
        <f t="shared" si="63"/>
        <v>0</v>
      </c>
      <c r="AK618" s="59" t="e">
        <f>VLOOKUP($H618,Lists!$B$2:$B$133,1,FALSE)</f>
        <v>#N/A</v>
      </c>
    </row>
    <row r="619" spans="1:37" s="35" customFormat="1" ht="14" x14ac:dyDescent="0.25">
      <c r="A619" s="34">
        <v>580</v>
      </c>
      <c r="B619" s="94" t="str">
        <f t="shared" si="64"/>
        <v/>
      </c>
      <c r="C619" s="120"/>
      <c r="D619" s="109"/>
      <c r="E619" s="83"/>
      <c r="F619" s="86"/>
      <c r="G619" s="86"/>
      <c r="H619" s="83"/>
      <c r="I619" s="84"/>
      <c r="J619" s="86"/>
      <c r="K619" s="85"/>
      <c r="L619" s="86"/>
      <c r="M619" s="85"/>
      <c r="N619" s="85"/>
      <c r="O619" s="85"/>
      <c r="P619" s="85"/>
      <c r="Q619" s="85"/>
      <c r="R619" s="86"/>
      <c r="S619" s="85"/>
      <c r="T619" s="102"/>
      <c r="U619" s="102"/>
      <c r="V619" s="102"/>
      <c r="W619" s="86"/>
      <c r="X619" s="134"/>
      <c r="Y619" s="135"/>
      <c r="Z619" s="86"/>
      <c r="AA619" s="87"/>
      <c r="AF619" s="114">
        <f t="shared" si="59"/>
        <v>0</v>
      </c>
      <c r="AG619" s="113">
        <f t="shared" si="60"/>
        <v>0</v>
      </c>
      <c r="AH619" s="113">
        <f t="shared" si="61"/>
        <v>0</v>
      </c>
      <c r="AI619" s="113">
        <f t="shared" si="62"/>
        <v>0</v>
      </c>
      <c r="AJ619" s="113">
        <f t="shared" si="63"/>
        <v>0</v>
      </c>
      <c r="AK619" s="59" t="e">
        <f>VLOOKUP($H619,Lists!$B$2:$B$133,1,FALSE)</f>
        <v>#N/A</v>
      </c>
    </row>
    <row r="620" spans="1:37" s="35" customFormat="1" ht="14" x14ac:dyDescent="0.25">
      <c r="A620" s="34">
        <v>581</v>
      </c>
      <c r="B620" s="94" t="str">
        <f t="shared" si="64"/>
        <v/>
      </c>
      <c r="C620" s="120"/>
      <c r="D620" s="109"/>
      <c r="E620" s="83"/>
      <c r="F620" s="86"/>
      <c r="G620" s="86"/>
      <c r="H620" s="83"/>
      <c r="I620" s="84"/>
      <c r="J620" s="86"/>
      <c r="K620" s="85"/>
      <c r="L620" s="86"/>
      <c r="M620" s="85"/>
      <c r="N620" s="85"/>
      <c r="O620" s="85"/>
      <c r="P620" s="85"/>
      <c r="Q620" s="85"/>
      <c r="R620" s="86"/>
      <c r="S620" s="85"/>
      <c r="T620" s="102"/>
      <c r="U620" s="102"/>
      <c r="V620" s="102"/>
      <c r="W620" s="86"/>
      <c r="X620" s="134"/>
      <c r="Y620" s="135"/>
      <c r="Z620" s="86"/>
      <c r="AA620" s="87"/>
      <c r="AF620" s="114">
        <f t="shared" si="59"/>
        <v>0</v>
      </c>
      <c r="AG620" s="113">
        <f t="shared" si="60"/>
        <v>0</v>
      </c>
      <c r="AH620" s="113">
        <f t="shared" si="61"/>
        <v>0</v>
      </c>
      <c r="AI620" s="113">
        <f t="shared" si="62"/>
        <v>0</v>
      </c>
      <c r="AJ620" s="113">
        <f t="shared" si="63"/>
        <v>0</v>
      </c>
      <c r="AK620" s="59" t="e">
        <f>VLOOKUP($H620,Lists!$B$2:$B$133,1,FALSE)</f>
        <v>#N/A</v>
      </c>
    </row>
    <row r="621" spans="1:37" s="35" customFormat="1" ht="14" x14ac:dyDescent="0.25">
      <c r="A621" s="34">
        <v>582</v>
      </c>
      <c r="B621" s="94" t="str">
        <f t="shared" si="64"/>
        <v/>
      </c>
      <c r="C621" s="120"/>
      <c r="D621" s="109"/>
      <c r="E621" s="83"/>
      <c r="F621" s="86"/>
      <c r="G621" s="86"/>
      <c r="H621" s="83"/>
      <c r="I621" s="84"/>
      <c r="J621" s="86"/>
      <c r="K621" s="85"/>
      <c r="L621" s="86"/>
      <c r="M621" s="85"/>
      <c r="N621" s="85"/>
      <c r="O621" s="85"/>
      <c r="P621" s="85"/>
      <c r="Q621" s="85"/>
      <c r="R621" s="86"/>
      <c r="S621" s="85"/>
      <c r="T621" s="102"/>
      <c r="U621" s="102"/>
      <c r="V621" s="102"/>
      <c r="W621" s="86"/>
      <c r="X621" s="134"/>
      <c r="Y621" s="135"/>
      <c r="Z621" s="86"/>
      <c r="AA621" s="87"/>
      <c r="AF621" s="114">
        <f t="shared" si="59"/>
        <v>0</v>
      </c>
      <c r="AG621" s="113">
        <f t="shared" si="60"/>
        <v>0</v>
      </c>
      <c r="AH621" s="113">
        <f t="shared" si="61"/>
        <v>0</v>
      </c>
      <c r="AI621" s="113">
        <f t="shared" si="62"/>
        <v>0</v>
      </c>
      <c r="AJ621" s="113">
        <f t="shared" si="63"/>
        <v>0</v>
      </c>
      <c r="AK621" s="59" t="e">
        <f>VLOOKUP($H621,Lists!$B$2:$B$133,1,FALSE)</f>
        <v>#N/A</v>
      </c>
    </row>
    <row r="622" spans="1:37" s="35" customFormat="1" ht="14" x14ac:dyDescent="0.25">
      <c r="A622" s="34">
        <v>583</v>
      </c>
      <c r="B622" s="94" t="str">
        <f t="shared" si="64"/>
        <v/>
      </c>
      <c r="C622" s="120"/>
      <c r="D622" s="109"/>
      <c r="E622" s="83"/>
      <c r="F622" s="86"/>
      <c r="G622" s="86"/>
      <c r="H622" s="83"/>
      <c r="I622" s="84"/>
      <c r="J622" s="86"/>
      <c r="K622" s="85"/>
      <c r="L622" s="86"/>
      <c r="M622" s="85"/>
      <c r="N622" s="85"/>
      <c r="O622" s="85"/>
      <c r="P622" s="85"/>
      <c r="Q622" s="85"/>
      <c r="R622" s="86"/>
      <c r="S622" s="85"/>
      <c r="T622" s="102"/>
      <c r="U622" s="102"/>
      <c r="V622" s="102"/>
      <c r="W622" s="86"/>
      <c r="X622" s="134"/>
      <c r="Y622" s="135"/>
      <c r="Z622" s="86"/>
      <c r="AA622" s="87"/>
      <c r="AF622" s="114">
        <f t="shared" si="59"/>
        <v>0</v>
      </c>
      <c r="AG622" s="113">
        <f t="shared" si="60"/>
        <v>0</v>
      </c>
      <c r="AH622" s="113">
        <f t="shared" si="61"/>
        <v>0</v>
      </c>
      <c r="AI622" s="113">
        <f t="shared" si="62"/>
        <v>0</v>
      </c>
      <c r="AJ622" s="113">
        <f t="shared" si="63"/>
        <v>0</v>
      </c>
      <c r="AK622" s="59" t="e">
        <f>VLOOKUP($H622,Lists!$B$2:$B$133,1,FALSE)</f>
        <v>#N/A</v>
      </c>
    </row>
    <row r="623" spans="1:37" s="35" customFormat="1" ht="14" x14ac:dyDescent="0.25">
      <c r="A623" s="34">
        <v>584</v>
      </c>
      <c r="B623" s="94" t="str">
        <f t="shared" si="64"/>
        <v/>
      </c>
      <c r="C623" s="120"/>
      <c r="D623" s="109"/>
      <c r="E623" s="83"/>
      <c r="F623" s="86"/>
      <c r="G623" s="86"/>
      <c r="H623" s="83"/>
      <c r="I623" s="84"/>
      <c r="J623" s="86"/>
      <c r="K623" s="85"/>
      <c r="L623" s="86"/>
      <c r="M623" s="85"/>
      <c r="N623" s="85"/>
      <c r="O623" s="85"/>
      <c r="P623" s="85"/>
      <c r="Q623" s="85"/>
      <c r="R623" s="86"/>
      <c r="S623" s="85"/>
      <c r="T623" s="102"/>
      <c r="U623" s="102"/>
      <c r="V623" s="102"/>
      <c r="W623" s="86"/>
      <c r="X623" s="134"/>
      <c r="Y623" s="135"/>
      <c r="Z623" s="86"/>
      <c r="AA623" s="87"/>
      <c r="AF623" s="114">
        <f t="shared" si="59"/>
        <v>0</v>
      </c>
      <c r="AG623" s="113">
        <f t="shared" si="60"/>
        <v>0</v>
      </c>
      <c r="AH623" s="113">
        <f t="shared" si="61"/>
        <v>0</v>
      </c>
      <c r="AI623" s="113">
        <f t="shared" si="62"/>
        <v>0</v>
      </c>
      <c r="AJ623" s="113">
        <f t="shared" si="63"/>
        <v>0</v>
      </c>
      <c r="AK623" s="59" t="e">
        <f>VLOOKUP($H623,Lists!$B$2:$B$133,1,FALSE)</f>
        <v>#N/A</v>
      </c>
    </row>
    <row r="624" spans="1:37" s="35" customFormat="1" ht="14" x14ac:dyDescent="0.25">
      <c r="A624" s="34">
        <v>585</v>
      </c>
      <c r="B624" s="94" t="str">
        <f t="shared" si="64"/>
        <v/>
      </c>
      <c r="C624" s="120"/>
      <c r="D624" s="109"/>
      <c r="E624" s="83"/>
      <c r="F624" s="86"/>
      <c r="G624" s="86"/>
      <c r="H624" s="83"/>
      <c r="I624" s="84"/>
      <c r="J624" s="86"/>
      <c r="K624" s="85"/>
      <c r="L624" s="86"/>
      <c r="M624" s="85"/>
      <c r="N624" s="85"/>
      <c r="O624" s="85"/>
      <c r="P624" s="85"/>
      <c r="Q624" s="85"/>
      <c r="R624" s="86"/>
      <c r="S624" s="85"/>
      <c r="T624" s="102"/>
      <c r="U624" s="102"/>
      <c r="V624" s="102"/>
      <c r="W624" s="86"/>
      <c r="X624" s="134"/>
      <c r="Y624" s="135"/>
      <c r="Z624" s="86"/>
      <c r="AA624" s="87"/>
      <c r="AF624" s="114">
        <f t="shared" si="59"/>
        <v>0</v>
      </c>
      <c r="AG624" s="113">
        <f t="shared" si="60"/>
        <v>0</v>
      </c>
      <c r="AH624" s="113">
        <f t="shared" si="61"/>
        <v>0</v>
      </c>
      <c r="AI624" s="113">
        <f t="shared" si="62"/>
        <v>0</v>
      </c>
      <c r="AJ624" s="113">
        <f t="shared" si="63"/>
        <v>0</v>
      </c>
      <c r="AK624" s="59" t="e">
        <f>VLOOKUP($H624,Lists!$B$2:$B$133,1,FALSE)</f>
        <v>#N/A</v>
      </c>
    </row>
    <row r="625" spans="1:37" s="35" customFormat="1" ht="14" x14ac:dyDescent="0.25">
      <c r="A625" s="34">
        <v>586</v>
      </c>
      <c r="B625" s="94" t="str">
        <f t="shared" si="64"/>
        <v/>
      </c>
      <c r="C625" s="120"/>
      <c r="D625" s="109"/>
      <c r="E625" s="83"/>
      <c r="F625" s="86"/>
      <c r="G625" s="86"/>
      <c r="H625" s="83"/>
      <c r="I625" s="84"/>
      <c r="J625" s="86"/>
      <c r="K625" s="85"/>
      <c r="L625" s="86"/>
      <c r="M625" s="85"/>
      <c r="N625" s="85"/>
      <c r="O625" s="85"/>
      <c r="P625" s="85"/>
      <c r="Q625" s="85"/>
      <c r="R625" s="86"/>
      <c r="S625" s="85"/>
      <c r="T625" s="102"/>
      <c r="U625" s="102"/>
      <c r="V625" s="102"/>
      <c r="W625" s="86"/>
      <c r="X625" s="134"/>
      <c r="Y625" s="135"/>
      <c r="Z625" s="86"/>
      <c r="AA625" s="87"/>
      <c r="AF625" s="114">
        <f t="shared" si="59"/>
        <v>0</v>
      </c>
      <c r="AG625" s="113">
        <f t="shared" si="60"/>
        <v>0</v>
      </c>
      <c r="AH625" s="113">
        <f t="shared" si="61"/>
        <v>0</v>
      </c>
      <c r="AI625" s="113">
        <f t="shared" si="62"/>
        <v>0</v>
      </c>
      <c r="AJ625" s="113">
        <f t="shared" si="63"/>
        <v>0</v>
      </c>
      <c r="AK625" s="59" t="e">
        <f>VLOOKUP($H625,Lists!$B$2:$B$133,1,FALSE)</f>
        <v>#N/A</v>
      </c>
    </row>
    <row r="626" spans="1:37" s="35" customFormat="1" ht="14" x14ac:dyDescent="0.25">
      <c r="A626" s="34">
        <v>587</v>
      </c>
      <c r="B626" s="94" t="str">
        <f t="shared" si="64"/>
        <v/>
      </c>
      <c r="C626" s="120"/>
      <c r="D626" s="109"/>
      <c r="E626" s="83"/>
      <c r="F626" s="86"/>
      <c r="G626" s="86"/>
      <c r="H626" s="83"/>
      <c r="I626" s="84"/>
      <c r="J626" s="86"/>
      <c r="K626" s="85"/>
      <c r="L626" s="86"/>
      <c r="M626" s="85"/>
      <c r="N626" s="85"/>
      <c r="O626" s="85"/>
      <c r="P626" s="85"/>
      <c r="Q626" s="85"/>
      <c r="R626" s="86"/>
      <c r="S626" s="85"/>
      <c r="T626" s="102"/>
      <c r="U626" s="102"/>
      <c r="V626" s="102"/>
      <c r="W626" s="86"/>
      <c r="X626" s="134"/>
      <c r="Y626" s="135"/>
      <c r="Z626" s="86"/>
      <c r="AA626" s="87"/>
      <c r="AF626" s="114">
        <f t="shared" si="59"/>
        <v>0</v>
      </c>
      <c r="AG626" s="113">
        <f t="shared" si="60"/>
        <v>0</v>
      </c>
      <c r="AH626" s="113">
        <f t="shared" si="61"/>
        <v>0</v>
      </c>
      <c r="AI626" s="113">
        <f t="shared" si="62"/>
        <v>0</v>
      </c>
      <c r="AJ626" s="113">
        <f t="shared" si="63"/>
        <v>0</v>
      </c>
      <c r="AK626" s="59" t="e">
        <f>VLOOKUP($H626,Lists!$B$2:$B$133,1,FALSE)</f>
        <v>#N/A</v>
      </c>
    </row>
    <row r="627" spans="1:37" s="35" customFormat="1" ht="14" x14ac:dyDescent="0.25">
      <c r="A627" s="34">
        <v>588</v>
      </c>
      <c r="B627" s="94" t="str">
        <f t="shared" si="64"/>
        <v/>
      </c>
      <c r="C627" s="120"/>
      <c r="D627" s="109"/>
      <c r="E627" s="83"/>
      <c r="F627" s="86"/>
      <c r="G627" s="86"/>
      <c r="H627" s="83"/>
      <c r="I627" s="84"/>
      <c r="J627" s="86"/>
      <c r="K627" s="85"/>
      <c r="L627" s="86"/>
      <c r="M627" s="85"/>
      <c r="N627" s="85"/>
      <c r="O627" s="85"/>
      <c r="P627" s="85"/>
      <c r="Q627" s="85"/>
      <c r="R627" s="86"/>
      <c r="S627" s="85"/>
      <c r="T627" s="102"/>
      <c r="U627" s="102"/>
      <c r="V627" s="102"/>
      <c r="W627" s="86"/>
      <c r="X627" s="134"/>
      <c r="Y627" s="135"/>
      <c r="Z627" s="86"/>
      <c r="AA627" s="87"/>
      <c r="AF627" s="114">
        <f t="shared" si="59"/>
        <v>0</v>
      </c>
      <c r="AG627" s="113">
        <f t="shared" si="60"/>
        <v>0</v>
      </c>
      <c r="AH627" s="113">
        <f t="shared" si="61"/>
        <v>0</v>
      </c>
      <c r="AI627" s="113">
        <f t="shared" si="62"/>
        <v>0</v>
      </c>
      <c r="AJ627" s="113">
        <f t="shared" si="63"/>
        <v>0</v>
      </c>
      <c r="AK627" s="59" t="e">
        <f>VLOOKUP($H627,Lists!$B$2:$B$133,1,FALSE)</f>
        <v>#N/A</v>
      </c>
    </row>
    <row r="628" spans="1:37" s="35" customFormat="1" ht="14" x14ac:dyDescent="0.25">
      <c r="A628" s="34">
        <v>589</v>
      </c>
      <c r="B628" s="94" t="str">
        <f t="shared" si="64"/>
        <v/>
      </c>
      <c r="C628" s="120"/>
      <c r="D628" s="109"/>
      <c r="E628" s="83"/>
      <c r="F628" s="86"/>
      <c r="G628" s="86"/>
      <c r="H628" s="83"/>
      <c r="I628" s="84"/>
      <c r="J628" s="86"/>
      <c r="K628" s="85"/>
      <c r="L628" s="86"/>
      <c r="M628" s="85"/>
      <c r="N628" s="85"/>
      <c r="O628" s="85"/>
      <c r="P628" s="85"/>
      <c r="Q628" s="85"/>
      <c r="R628" s="86"/>
      <c r="S628" s="85"/>
      <c r="T628" s="102"/>
      <c r="U628" s="102"/>
      <c r="V628" s="102"/>
      <c r="W628" s="86"/>
      <c r="X628" s="134"/>
      <c r="Y628" s="135"/>
      <c r="Z628" s="86"/>
      <c r="AA628" s="87"/>
      <c r="AF628" s="114">
        <f t="shared" si="59"/>
        <v>0</v>
      </c>
      <c r="AG628" s="113">
        <f t="shared" si="60"/>
        <v>0</v>
      </c>
      <c r="AH628" s="113">
        <f t="shared" si="61"/>
        <v>0</v>
      </c>
      <c r="AI628" s="113">
        <f t="shared" si="62"/>
        <v>0</v>
      </c>
      <c r="AJ628" s="113">
        <f t="shared" si="63"/>
        <v>0</v>
      </c>
      <c r="AK628" s="59" t="e">
        <f>VLOOKUP($H628,Lists!$B$2:$B$133,1,FALSE)</f>
        <v>#N/A</v>
      </c>
    </row>
    <row r="629" spans="1:37" s="35" customFormat="1" ht="14" x14ac:dyDescent="0.25">
      <c r="A629" s="34">
        <v>590</v>
      </c>
      <c r="B629" s="94" t="str">
        <f t="shared" si="64"/>
        <v/>
      </c>
      <c r="C629" s="120"/>
      <c r="D629" s="109"/>
      <c r="E629" s="83"/>
      <c r="F629" s="86"/>
      <c r="G629" s="86"/>
      <c r="H629" s="83"/>
      <c r="I629" s="84"/>
      <c r="J629" s="86"/>
      <c r="K629" s="85"/>
      <c r="L629" s="86"/>
      <c r="M629" s="85"/>
      <c r="N629" s="85"/>
      <c r="O629" s="85"/>
      <c r="P629" s="85"/>
      <c r="Q629" s="85"/>
      <c r="R629" s="86"/>
      <c r="S629" s="85"/>
      <c r="T629" s="102"/>
      <c r="U629" s="102"/>
      <c r="V629" s="102"/>
      <c r="W629" s="86"/>
      <c r="X629" s="134"/>
      <c r="Y629" s="135"/>
      <c r="Z629" s="86"/>
      <c r="AA629" s="87"/>
      <c r="AF629" s="114">
        <f t="shared" si="59"/>
        <v>0</v>
      </c>
      <c r="AG629" s="113">
        <f t="shared" si="60"/>
        <v>0</v>
      </c>
      <c r="AH629" s="113">
        <f t="shared" si="61"/>
        <v>0</v>
      </c>
      <c r="AI629" s="113">
        <f t="shared" si="62"/>
        <v>0</v>
      </c>
      <c r="AJ629" s="113">
        <f t="shared" si="63"/>
        <v>0</v>
      </c>
      <c r="AK629" s="59" t="e">
        <f>VLOOKUP($H629,Lists!$B$2:$B$133,1,FALSE)</f>
        <v>#N/A</v>
      </c>
    </row>
    <row r="630" spans="1:37" s="35" customFormat="1" ht="14" x14ac:dyDescent="0.25">
      <c r="A630" s="34">
        <v>591</v>
      </c>
      <c r="B630" s="94" t="str">
        <f t="shared" si="64"/>
        <v/>
      </c>
      <c r="C630" s="120"/>
      <c r="D630" s="109"/>
      <c r="E630" s="83"/>
      <c r="F630" s="86"/>
      <c r="G630" s="86"/>
      <c r="H630" s="83"/>
      <c r="I630" s="84"/>
      <c r="J630" s="86"/>
      <c r="K630" s="85"/>
      <c r="L630" s="86"/>
      <c r="M630" s="85"/>
      <c r="N630" s="85"/>
      <c r="O630" s="85"/>
      <c r="P630" s="85"/>
      <c r="Q630" s="85"/>
      <c r="R630" s="86"/>
      <c r="S630" s="85"/>
      <c r="T630" s="102"/>
      <c r="U630" s="102"/>
      <c r="V630" s="102"/>
      <c r="W630" s="86"/>
      <c r="X630" s="134"/>
      <c r="Y630" s="135"/>
      <c r="Z630" s="86"/>
      <c r="AA630" s="87"/>
      <c r="AF630" s="114">
        <f t="shared" si="59"/>
        <v>0</v>
      </c>
      <c r="AG630" s="113">
        <f t="shared" si="60"/>
        <v>0</v>
      </c>
      <c r="AH630" s="113">
        <f t="shared" si="61"/>
        <v>0</v>
      </c>
      <c r="AI630" s="113">
        <f t="shared" si="62"/>
        <v>0</v>
      </c>
      <c r="AJ630" s="113">
        <f t="shared" si="63"/>
        <v>0</v>
      </c>
      <c r="AK630" s="59" t="e">
        <f>VLOOKUP($H630,Lists!$B$2:$B$133,1,FALSE)</f>
        <v>#N/A</v>
      </c>
    </row>
    <row r="631" spans="1:37" s="35" customFormat="1" ht="14" x14ac:dyDescent="0.25">
      <c r="A631" s="34">
        <v>592</v>
      </c>
      <c r="B631" s="94" t="str">
        <f t="shared" si="64"/>
        <v/>
      </c>
      <c r="C631" s="120"/>
      <c r="D631" s="109"/>
      <c r="E631" s="83"/>
      <c r="F631" s="86"/>
      <c r="G631" s="86"/>
      <c r="H631" s="83"/>
      <c r="I631" s="84"/>
      <c r="J631" s="86"/>
      <c r="K631" s="85"/>
      <c r="L631" s="86"/>
      <c r="M631" s="85"/>
      <c r="N631" s="85"/>
      <c r="O631" s="85"/>
      <c r="P631" s="85"/>
      <c r="Q631" s="85"/>
      <c r="R631" s="86"/>
      <c r="S631" s="85"/>
      <c r="T631" s="102"/>
      <c r="U631" s="102"/>
      <c r="V631" s="102"/>
      <c r="W631" s="86"/>
      <c r="X631" s="134"/>
      <c r="Y631" s="135"/>
      <c r="Z631" s="86"/>
      <c r="AA631" s="87"/>
      <c r="AF631" s="114">
        <f t="shared" si="59"/>
        <v>0</v>
      </c>
      <c r="AG631" s="113">
        <f t="shared" si="60"/>
        <v>0</v>
      </c>
      <c r="AH631" s="113">
        <f t="shared" si="61"/>
        <v>0</v>
      </c>
      <c r="AI631" s="113">
        <f t="shared" si="62"/>
        <v>0</v>
      </c>
      <c r="AJ631" s="113">
        <f t="shared" si="63"/>
        <v>0</v>
      </c>
      <c r="AK631" s="59" t="e">
        <f>VLOOKUP($H631,Lists!$B$2:$B$133,1,FALSE)</f>
        <v>#N/A</v>
      </c>
    </row>
    <row r="632" spans="1:37" s="35" customFormat="1" ht="14" x14ac:dyDescent="0.25">
      <c r="A632" s="34">
        <v>593</v>
      </c>
      <c r="B632" s="94" t="str">
        <f t="shared" si="64"/>
        <v/>
      </c>
      <c r="C632" s="120"/>
      <c r="D632" s="109"/>
      <c r="E632" s="83"/>
      <c r="F632" s="86"/>
      <c r="G632" s="86"/>
      <c r="H632" s="83"/>
      <c r="I632" s="84"/>
      <c r="J632" s="86"/>
      <c r="K632" s="85"/>
      <c r="L632" s="86"/>
      <c r="M632" s="85"/>
      <c r="N632" s="85"/>
      <c r="O632" s="85"/>
      <c r="P632" s="85"/>
      <c r="Q632" s="85"/>
      <c r="R632" s="86"/>
      <c r="S632" s="85"/>
      <c r="T632" s="102"/>
      <c r="U632" s="102"/>
      <c r="V632" s="102"/>
      <c r="W632" s="86"/>
      <c r="X632" s="134"/>
      <c r="Y632" s="135"/>
      <c r="Z632" s="86"/>
      <c r="AA632" s="87"/>
      <c r="AF632" s="114">
        <f t="shared" si="59"/>
        <v>0</v>
      </c>
      <c r="AG632" s="113">
        <f t="shared" si="60"/>
        <v>0</v>
      </c>
      <c r="AH632" s="113">
        <f t="shared" si="61"/>
        <v>0</v>
      </c>
      <c r="AI632" s="113">
        <f t="shared" si="62"/>
        <v>0</v>
      </c>
      <c r="AJ632" s="113">
        <f t="shared" si="63"/>
        <v>0</v>
      </c>
      <c r="AK632" s="59" t="e">
        <f>VLOOKUP($H632,Lists!$B$2:$B$133,1,FALSE)</f>
        <v>#N/A</v>
      </c>
    </row>
    <row r="633" spans="1:37" s="35" customFormat="1" ht="14" x14ac:dyDescent="0.25">
      <c r="A633" s="34">
        <v>594</v>
      </c>
      <c r="B633" s="94" t="str">
        <f t="shared" si="64"/>
        <v/>
      </c>
      <c r="C633" s="120"/>
      <c r="D633" s="109"/>
      <c r="E633" s="83"/>
      <c r="F633" s="86"/>
      <c r="G633" s="86"/>
      <c r="H633" s="83"/>
      <c r="I633" s="84"/>
      <c r="J633" s="86"/>
      <c r="K633" s="85"/>
      <c r="L633" s="86"/>
      <c r="M633" s="85"/>
      <c r="N633" s="85"/>
      <c r="O633" s="85"/>
      <c r="P633" s="85"/>
      <c r="Q633" s="85"/>
      <c r="R633" s="86"/>
      <c r="S633" s="85"/>
      <c r="T633" s="102"/>
      <c r="U633" s="102"/>
      <c r="V633" s="102"/>
      <c r="W633" s="86"/>
      <c r="X633" s="134"/>
      <c r="Y633" s="135"/>
      <c r="Z633" s="86"/>
      <c r="AA633" s="87"/>
      <c r="AF633" s="114">
        <f t="shared" si="59"/>
        <v>0</v>
      </c>
      <c r="AG633" s="113">
        <f t="shared" si="60"/>
        <v>0</v>
      </c>
      <c r="AH633" s="113">
        <f t="shared" si="61"/>
        <v>0</v>
      </c>
      <c r="AI633" s="113">
        <f t="shared" si="62"/>
        <v>0</v>
      </c>
      <c r="AJ633" s="113">
        <f t="shared" si="63"/>
        <v>0</v>
      </c>
      <c r="AK633" s="59" t="e">
        <f>VLOOKUP($H633,Lists!$B$2:$B$133,1,FALSE)</f>
        <v>#N/A</v>
      </c>
    </row>
    <row r="634" spans="1:37" s="35" customFormat="1" ht="14" x14ac:dyDescent="0.25">
      <c r="A634" s="34">
        <v>595</v>
      </c>
      <c r="B634" s="94" t="str">
        <f t="shared" si="64"/>
        <v/>
      </c>
      <c r="C634" s="120"/>
      <c r="D634" s="109"/>
      <c r="E634" s="83"/>
      <c r="F634" s="86"/>
      <c r="G634" s="86"/>
      <c r="H634" s="83"/>
      <c r="I634" s="84"/>
      <c r="J634" s="86"/>
      <c r="K634" s="85"/>
      <c r="L634" s="86"/>
      <c r="M634" s="85"/>
      <c r="N634" s="85"/>
      <c r="O634" s="85"/>
      <c r="P634" s="85"/>
      <c r="Q634" s="85"/>
      <c r="R634" s="86"/>
      <c r="S634" s="85"/>
      <c r="T634" s="102"/>
      <c r="U634" s="102"/>
      <c r="V634" s="102"/>
      <c r="W634" s="86"/>
      <c r="X634" s="134"/>
      <c r="Y634" s="135"/>
      <c r="Z634" s="86"/>
      <c r="AA634" s="87"/>
      <c r="AF634" s="114">
        <f t="shared" si="59"/>
        <v>0</v>
      </c>
      <c r="AG634" s="113">
        <f t="shared" si="60"/>
        <v>0</v>
      </c>
      <c r="AH634" s="113">
        <f t="shared" si="61"/>
        <v>0</v>
      </c>
      <c r="AI634" s="113">
        <f t="shared" si="62"/>
        <v>0</v>
      </c>
      <c r="AJ634" s="113">
        <f t="shared" si="63"/>
        <v>0</v>
      </c>
      <c r="AK634" s="59" t="e">
        <f>VLOOKUP($H634,Lists!$B$2:$B$133,1,FALSE)</f>
        <v>#N/A</v>
      </c>
    </row>
    <row r="635" spans="1:37" s="35" customFormat="1" ht="14" x14ac:dyDescent="0.25">
      <c r="A635" s="34">
        <v>596</v>
      </c>
      <c r="B635" s="94" t="str">
        <f t="shared" si="64"/>
        <v/>
      </c>
      <c r="C635" s="120"/>
      <c r="D635" s="109"/>
      <c r="E635" s="83"/>
      <c r="F635" s="86"/>
      <c r="G635" s="86"/>
      <c r="H635" s="83"/>
      <c r="I635" s="84"/>
      <c r="J635" s="86"/>
      <c r="K635" s="85"/>
      <c r="L635" s="86"/>
      <c r="M635" s="85"/>
      <c r="N635" s="85"/>
      <c r="O635" s="85"/>
      <c r="P635" s="85"/>
      <c r="Q635" s="85"/>
      <c r="R635" s="86"/>
      <c r="S635" s="85"/>
      <c r="T635" s="102"/>
      <c r="U635" s="102"/>
      <c r="V635" s="102"/>
      <c r="W635" s="86"/>
      <c r="X635" s="134"/>
      <c r="Y635" s="135"/>
      <c r="Z635" s="86"/>
      <c r="AA635" s="87"/>
      <c r="AF635" s="114">
        <f t="shared" si="59"/>
        <v>0</v>
      </c>
      <c r="AG635" s="113">
        <f t="shared" si="60"/>
        <v>0</v>
      </c>
      <c r="AH635" s="113">
        <f t="shared" si="61"/>
        <v>0</v>
      </c>
      <c r="AI635" s="113">
        <f t="shared" si="62"/>
        <v>0</v>
      </c>
      <c r="AJ635" s="113">
        <f t="shared" si="63"/>
        <v>0</v>
      </c>
      <c r="AK635" s="59" t="e">
        <f>VLOOKUP($H635,Lists!$B$2:$B$133,1,FALSE)</f>
        <v>#N/A</v>
      </c>
    </row>
    <row r="636" spans="1:37" s="35" customFormat="1" ht="14" x14ac:dyDescent="0.25">
      <c r="A636" s="34">
        <v>597</v>
      </c>
      <c r="B636" s="94" t="str">
        <f t="shared" si="64"/>
        <v/>
      </c>
      <c r="C636" s="120"/>
      <c r="D636" s="109"/>
      <c r="E636" s="83"/>
      <c r="F636" s="86"/>
      <c r="G636" s="86"/>
      <c r="H636" s="83"/>
      <c r="I636" s="84"/>
      <c r="J636" s="86"/>
      <c r="K636" s="85"/>
      <c r="L636" s="86"/>
      <c r="M636" s="85"/>
      <c r="N636" s="85"/>
      <c r="O636" s="85"/>
      <c r="P636" s="85"/>
      <c r="Q636" s="85"/>
      <c r="R636" s="86"/>
      <c r="S636" s="85"/>
      <c r="T636" s="102"/>
      <c r="U636" s="102"/>
      <c r="V636" s="102"/>
      <c r="W636" s="86"/>
      <c r="X636" s="134"/>
      <c r="Y636" s="135"/>
      <c r="Z636" s="86"/>
      <c r="AA636" s="87"/>
      <c r="AF636" s="114">
        <f t="shared" si="59"/>
        <v>0</v>
      </c>
      <c r="AG636" s="113">
        <f t="shared" si="60"/>
        <v>0</v>
      </c>
      <c r="AH636" s="113">
        <f t="shared" si="61"/>
        <v>0</v>
      </c>
      <c r="AI636" s="113">
        <f t="shared" si="62"/>
        <v>0</v>
      </c>
      <c r="AJ636" s="113">
        <f t="shared" si="63"/>
        <v>0</v>
      </c>
      <c r="AK636" s="59" t="e">
        <f>VLOOKUP($H636,Lists!$B$2:$B$133,1,FALSE)</f>
        <v>#N/A</v>
      </c>
    </row>
    <row r="637" spans="1:37" s="35" customFormat="1" ht="14" x14ac:dyDescent="0.25">
      <c r="A637" s="34">
        <v>598</v>
      </c>
      <c r="B637" s="94" t="str">
        <f t="shared" si="64"/>
        <v/>
      </c>
      <c r="C637" s="120"/>
      <c r="D637" s="109"/>
      <c r="E637" s="83"/>
      <c r="F637" s="86"/>
      <c r="G637" s="86"/>
      <c r="H637" s="83"/>
      <c r="I637" s="84"/>
      <c r="J637" s="86"/>
      <c r="K637" s="85"/>
      <c r="L637" s="86"/>
      <c r="M637" s="85"/>
      <c r="N637" s="85"/>
      <c r="O637" s="85"/>
      <c r="P637" s="85"/>
      <c r="Q637" s="85"/>
      <c r="R637" s="86"/>
      <c r="S637" s="85"/>
      <c r="T637" s="102"/>
      <c r="U637" s="102"/>
      <c r="V637" s="102"/>
      <c r="W637" s="86"/>
      <c r="X637" s="134"/>
      <c r="Y637" s="135"/>
      <c r="Z637" s="86"/>
      <c r="AA637" s="87"/>
      <c r="AF637" s="114">
        <f t="shared" si="59"/>
        <v>0</v>
      </c>
      <c r="AG637" s="113">
        <f t="shared" si="60"/>
        <v>0</v>
      </c>
      <c r="AH637" s="113">
        <f t="shared" si="61"/>
        <v>0</v>
      </c>
      <c r="AI637" s="113">
        <f t="shared" si="62"/>
        <v>0</v>
      </c>
      <c r="AJ637" s="113">
        <f t="shared" si="63"/>
        <v>0</v>
      </c>
      <c r="AK637" s="59" t="e">
        <f>VLOOKUP($H637,Lists!$B$2:$B$133,1,FALSE)</f>
        <v>#N/A</v>
      </c>
    </row>
    <row r="638" spans="1:37" s="35" customFormat="1" ht="14" x14ac:dyDescent="0.25">
      <c r="A638" s="34">
        <v>599</v>
      </c>
      <c r="B638" s="94" t="str">
        <f t="shared" si="64"/>
        <v/>
      </c>
      <c r="C638" s="120"/>
      <c r="D638" s="109"/>
      <c r="E638" s="83"/>
      <c r="F638" s="86"/>
      <c r="G638" s="86"/>
      <c r="H638" s="83"/>
      <c r="I638" s="84"/>
      <c r="J638" s="86"/>
      <c r="K638" s="85"/>
      <c r="L638" s="86"/>
      <c r="M638" s="85"/>
      <c r="N638" s="85"/>
      <c r="O638" s="85"/>
      <c r="P638" s="85"/>
      <c r="Q638" s="85"/>
      <c r="R638" s="86"/>
      <c r="S638" s="85"/>
      <c r="T638" s="102"/>
      <c r="U638" s="102"/>
      <c r="V638" s="102"/>
      <c r="W638" s="86"/>
      <c r="X638" s="134"/>
      <c r="Y638" s="135"/>
      <c r="Z638" s="86"/>
      <c r="AA638" s="87"/>
      <c r="AF638" s="114">
        <f t="shared" si="59"/>
        <v>0</v>
      </c>
      <c r="AG638" s="113">
        <f t="shared" si="60"/>
        <v>0</v>
      </c>
      <c r="AH638" s="113">
        <f t="shared" si="61"/>
        <v>0</v>
      </c>
      <c r="AI638" s="113">
        <f t="shared" si="62"/>
        <v>0</v>
      </c>
      <c r="AJ638" s="113">
        <f t="shared" si="63"/>
        <v>0</v>
      </c>
      <c r="AK638" s="59" t="e">
        <f>VLOOKUP($H638,Lists!$B$2:$B$133,1,FALSE)</f>
        <v>#N/A</v>
      </c>
    </row>
    <row r="639" spans="1:37" s="35" customFormat="1" ht="14" x14ac:dyDescent="0.25">
      <c r="A639" s="34">
        <v>600</v>
      </c>
      <c r="B639" s="94" t="str">
        <f t="shared" si="64"/>
        <v/>
      </c>
      <c r="C639" s="120"/>
      <c r="D639" s="109"/>
      <c r="E639" s="83"/>
      <c r="F639" s="86"/>
      <c r="G639" s="86"/>
      <c r="H639" s="83"/>
      <c r="I639" s="84"/>
      <c r="J639" s="86"/>
      <c r="K639" s="85"/>
      <c r="L639" s="86"/>
      <c r="M639" s="85"/>
      <c r="N639" s="85"/>
      <c r="O639" s="85"/>
      <c r="P639" s="85"/>
      <c r="Q639" s="85"/>
      <c r="R639" s="86"/>
      <c r="S639" s="85"/>
      <c r="T639" s="102"/>
      <c r="U639" s="102"/>
      <c r="V639" s="102"/>
      <c r="W639" s="86"/>
      <c r="X639" s="134"/>
      <c r="Y639" s="135"/>
      <c r="Z639" s="86"/>
      <c r="AA639" s="87"/>
      <c r="AF639" s="114">
        <f t="shared" si="59"/>
        <v>0</v>
      </c>
      <c r="AG639" s="113">
        <f t="shared" si="60"/>
        <v>0</v>
      </c>
      <c r="AH639" s="113">
        <f t="shared" si="61"/>
        <v>0</v>
      </c>
      <c r="AI639" s="113">
        <f t="shared" si="62"/>
        <v>0</v>
      </c>
      <c r="AJ639" s="113">
        <f t="shared" si="63"/>
        <v>0</v>
      </c>
      <c r="AK639" s="59" t="e">
        <f>VLOOKUP($H639,Lists!$B$2:$B$133,1,FALSE)</f>
        <v>#N/A</v>
      </c>
    </row>
    <row r="640" spans="1:37" s="35" customFormat="1" ht="14" x14ac:dyDescent="0.25">
      <c r="A640" s="34">
        <v>601</v>
      </c>
      <c r="B640" s="94" t="str">
        <f t="shared" si="64"/>
        <v/>
      </c>
      <c r="C640" s="120"/>
      <c r="D640" s="109"/>
      <c r="E640" s="83"/>
      <c r="F640" s="86"/>
      <c r="G640" s="86"/>
      <c r="H640" s="83"/>
      <c r="I640" s="84"/>
      <c r="J640" s="86"/>
      <c r="K640" s="85"/>
      <c r="L640" s="86"/>
      <c r="M640" s="85"/>
      <c r="N640" s="85"/>
      <c r="O640" s="85"/>
      <c r="P640" s="85"/>
      <c r="Q640" s="85"/>
      <c r="R640" s="86"/>
      <c r="S640" s="85"/>
      <c r="T640" s="102"/>
      <c r="U640" s="102"/>
      <c r="V640" s="102"/>
      <c r="W640" s="86"/>
      <c r="X640" s="134"/>
      <c r="Y640" s="135"/>
      <c r="Z640" s="86"/>
      <c r="AA640" s="87"/>
      <c r="AF640" s="114">
        <f t="shared" si="59"/>
        <v>0</v>
      </c>
      <c r="AG640" s="113">
        <f t="shared" si="60"/>
        <v>0</v>
      </c>
      <c r="AH640" s="113">
        <f t="shared" si="61"/>
        <v>0</v>
      </c>
      <c r="AI640" s="113">
        <f t="shared" si="62"/>
        <v>0</v>
      </c>
      <c r="AJ640" s="113">
        <f t="shared" si="63"/>
        <v>0</v>
      </c>
      <c r="AK640" s="59" t="e">
        <f>VLOOKUP($H640,Lists!$B$2:$B$133,1,FALSE)</f>
        <v>#N/A</v>
      </c>
    </row>
    <row r="641" spans="1:37" s="35" customFormat="1" ht="14" x14ac:dyDescent="0.25">
      <c r="A641" s="34">
        <v>602</v>
      </c>
      <c r="B641" s="94" t="str">
        <f t="shared" si="64"/>
        <v/>
      </c>
      <c r="C641" s="120"/>
      <c r="D641" s="109"/>
      <c r="E641" s="83"/>
      <c r="F641" s="86"/>
      <c r="G641" s="86"/>
      <c r="H641" s="83"/>
      <c r="I641" s="84"/>
      <c r="J641" s="86"/>
      <c r="K641" s="85"/>
      <c r="L641" s="86"/>
      <c r="M641" s="85"/>
      <c r="N641" s="85"/>
      <c r="O641" s="85"/>
      <c r="P641" s="85"/>
      <c r="Q641" s="85"/>
      <c r="R641" s="86"/>
      <c r="S641" s="85"/>
      <c r="T641" s="102"/>
      <c r="U641" s="102"/>
      <c r="V641" s="102"/>
      <c r="W641" s="86"/>
      <c r="X641" s="134"/>
      <c r="Y641" s="135"/>
      <c r="Z641" s="86"/>
      <c r="AA641" s="87"/>
      <c r="AF641" s="114">
        <f t="shared" si="59"/>
        <v>0</v>
      </c>
      <c r="AG641" s="113">
        <f t="shared" si="60"/>
        <v>0</v>
      </c>
      <c r="AH641" s="113">
        <f t="shared" si="61"/>
        <v>0</v>
      </c>
      <c r="AI641" s="113">
        <f t="shared" si="62"/>
        <v>0</v>
      </c>
      <c r="AJ641" s="113">
        <f t="shared" si="63"/>
        <v>0</v>
      </c>
      <c r="AK641" s="59" t="e">
        <f>VLOOKUP($H641,Lists!$B$2:$B$133,1,FALSE)</f>
        <v>#N/A</v>
      </c>
    </row>
    <row r="642" spans="1:37" s="35" customFormat="1" ht="14" x14ac:dyDescent="0.25">
      <c r="A642" s="34">
        <v>603</v>
      </c>
      <c r="B642" s="94" t="str">
        <f t="shared" si="64"/>
        <v/>
      </c>
      <c r="C642" s="120"/>
      <c r="D642" s="109"/>
      <c r="E642" s="83"/>
      <c r="F642" s="86"/>
      <c r="G642" s="86"/>
      <c r="H642" s="83"/>
      <c r="I642" s="84"/>
      <c r="J642" s="86"/>
      <c r="K642" s="85"/>
      <c r="L642" s="86"/>
      <c r="M642" s="85"/>
      <c r="N642" s="85"/>
      <c r="O642" s="85"/>
      <c r="P642" s="85"/>
      <c r="Q642" s="85"/>
      <c r="R642" s="86"/>
      <c r="S642" s="85"/>
      <c r="T642" s="102"/>
      <c r="U642" s="102"/>
      <c r="V642" s="102"/>
      <c r="W642" s="86"/>
      <c r="X642" s="134"/>
      <c r="Y642" s="135"/>
      <c r="Z642" s="86"/>
      <c r="AA642" s="87"/>
      <c r="AF642" s="114">
        <f t="shared" si="59"/>
        <v>0</v>
      </c>
      <c r="AG642" s="113">
        <f t="shared" si="60"/>
        <v>0</v>
      </c>
      <c r="AH642" s="113">
        <f t="shared" si="61"/>
        <v>0</v>
      </c>
      <c r="AI642" s="113">
        <f t="shared" si="62"/>
        <v>0</v>
      </c>
      <c r="AJ642" s="113">
        <f t="shared" si="63"/>
        <v>0</v>
      </c>
      <c r="AK642" s="59" t="e">
        <f>VLOOKUP($H642,Lists!$B$2:$B$133,1,FALSE)</f>
        <v>#N/A</v>
      </c>
    </row>
    <row r="643" spans="1:37" s="35" customFormat="1" ht="14" x14ac:dyDescent="0.25">
      <c r="A643" s="34">
        <v>604</v>
      </c>
      <c r="B643" s="94" t="str">
        <f t="shared" si="64"/>
        <v/>
      </c>
      <c r="C643" s="120"/>
      <c r="D643" s="109"/>
      <c r="E643" s="83"/>
      <c r="F643" s="86"/>
      <c r="G643" s="86"/>
      <c r="H643" s="83"/>
      <c r="I643" s="84"/>
      <c r="J643" s="86"/>
      <c r="K643" s="85"/>
      <c r="L643" s="86"/>
      <c r="M643" s="85"/>
      <c r="N643" s="85"/>
      <c r="O643" s="85"/>
      <c r="P643" s="85"/>
      <c r="Q643" s="85"/>
      <c r="R643" s="86"/>
      <c r="S643" s="85"/>
      <c r="T643" s="102"/>
      <c r="U643" s="102"/>
      <c r="V643" s="102"/>
      <c r="W643" s="86"/>
      <c r="X643" s="134"/>
      <c r="Y643" s="135"/>
      <c r="Z643" s="86"/>
      <c r="AA643" s="87"/>
      <c r="AF643" s="114">
        <f t="shared" si="59"/>
        <v>0</v>
      </c>
      <c r="AG643" s="113">
        <f t="shared" si="60"/>
        <v>0</v>
      </c>
      <c r="AH643" s="113">
        <f t="shared" si="61"/>
        <v>0</v>
      </c>
      <c r="AI643" s="113">
        <f t="shared" si="62"/>
        <v>0</v>
      </c>
      <c r="AJ643" s="113">
        <f t="shared" si="63"/>
        <v>0</v>
      </c>
      <c r="AK643" s="59" t="e">
        <f>VLOOKUP($H643,Lists!$B$2:$B$133,1,FALSE)</f>
        <v>#N/A</v>
      </c>
    </row>
    <row r="644" spans="1:37" s="35" customFormat="1" ht="14" x14ac:dyDescent="0.25">
      <c r="A644" s="34">
        <v>605</v>
      </c>
      <c r="B644" s="94" t="str">
        <f t="shared" si="64"/>
        <v/>
      </c>
      <c r="C644" s="120"/>
      <c r="D644" s="109"/>
      <c r="E644" s="83"/>
      <c r="F644" s="86"/>
      <c r="G644" s="86"/>
      <c r="H644" s="83"/>
      <c r="I644" s="84"/>
      <c r="J644" s="86"/>
      <c r="K644" s="85"/>
      <c r="L644" s="86"/>
      <c r="M644" s="85"/>
      <c r="N644" s="85"/>
      <c r="O644" s="85"/>
      <c r="P644" s="85"/>
      <c r="Q644" s="85"/>
      <c r="R644" s="86"/>
      <c r="S644" s="85"/>
      <c r="T644" s="102"/>
      <c r="U644" s="102"/>
      <c r="V644" s="102"/>
      <c r="W644" s="86"/>
      <c r="X644" s="134"/>
      <c r="Y644" s="135"/>
      <c r="Z644" s="86"/>
      <c r="AA644" s="87"/>
      <c r="AF644" s="114">
        <f t="shared" si="59"/>
        <v>0</v>
      </c>
      <c r="AG644" s="113">
        <f t="shared" si="60"/>
        <v>0</v>
      </c>
      <c r="AH644" s="113">
        <f t="shared" si="61"/>
        <v>0</v>
      </c>
      <c r="AI644" s="113">
        <f t="shared" si="62"/>
        <v>0</v>
      </c>
      <c r="AJ644" s="113">
        <f t="shared" si="63"/>
        <v>0</v>
      </c>
      <c r="AK644" s="59" t="e">
        <f>VLOOKUP($H644,Lists!$B$2:$B$133,1,FALSE)</f>
        <v>#N/A</v>
      </c>
    </row>
    <row r="645" spans="1:37" s="35" customFormat="1" ht="14" x14ac:dyDescent="0.25">
      <c r="A645" s="34">
        <v>606</v>
      </c>
      <c r="B645" s="94" t="str">
        <f t="shared" si="64"/>
        <v/>
      </c>
      <c r="C645" s="120"/>
      <c r="D645" s="109"/>
      <c r="E645" s="83"/>
      <c r="F645" s="86"/>
      <c r="G645" s="86"/>
      <c r="H645" s="83"/>
      <c r="I645" s="84"/>
      <c r="J645" s="86"/>
      <c r="K645" s="85"/>
      <c r="L645" s="86"/>
      <c r="M645" s="85"/>
      <c r="N645" s="85"/>
      <c r="O645" s="85"/>
      <c r="P645" s="85"/>
      <c r="Q645" s="85"/>
      <c r="R645" s="86"/>
      <c r="S645" s="85"/>
      <c r="T645" s="102"/>
      <c r="U645" s="102"/>
      <c r="V645" s="102"/>
      <c r="W645" s="86"/>
      <c r="X645" s="134"/>
      <c r="Y645" s="135"/>
      <c r="Z645" s="86"/>
      <c r="AA645" s="87"/>
      <c r="AF645" s="114">
        <f t="shared" si="59"/>
        <v>0</v>
      </c>
      <c r="AG645" s="113">
        <f t="shared" si="60"/>
        <v>0</v>
      </c>
      <c r="AH645" s="113">
        <f t="shared" si="61"/>
        <v>0</v>
      </c>
      <c r="AI645" s="113">
        <f t="shared" si="62"/>
        <v>0</v>
      </c>
      <c r="AJ645" s="113">
        <f t="shared" si="63"/>
        <v>0</v>
      </c>
      <c r="AK645" s="59" t="e">
        <f>VLOOKUP($H645,Lists!$B$2:$B$133,1,FALSE)</f>
        <v>#N/A</v>
      </c>
    </row>
    <row r="646" spans="1:37" s="35" customFormat="1" ht="14" x14ac:dyDescent="0.25">
      <c r="A646" s="34">
        <v>607</v>
      </c>
      <c r="B646" s="94" t="str">
        <f t="shared" si="64"/>
        <v/>
      </c>
      <c r="C646" s="120"/>
      <c r="D646" s="109"/>
      <c r="E646" s="83"/>
      <c r="F646" s="86"/>
      <c r="G646" s="86"/>
      <c r="H646" s="83"/>
      <c r="I646" s="84"/>
      <c r="J646" s="86"/>
      <c r="K646" s="85"/>
      <c r="L646" s="86"/>
      <c r="M646" s="85"/>
      <c r="N646" s="85"/>
      <c r="O646" s="85"/>
      <c r="P646" s="85"/>
      <c r="Q646" s="85"/>
      <c r="R646" s="86"/>
      <c r="S646" s="85"/>
      <c r="T646" s="102"/>
      <c r="U646" s="102"/>
      <c r="V646" s="102"/>
      <c r="W646" s="86"/>
      <c r="X646" s="134"/>
      <c r="Y646" s="135"/>
      <c r="Z646" s="86"/>
      <c r="AA646" s="87"/>
      <c r="AF646" s="114">
        <f t="shared" si="59"/>
        <v>0</v>
      </c>
      <c r="AG646" s="113">
        <f t="shared" si="60"/>
        <v>0</v>
      </c>
      <c r="AH646" s="113">
        <f t="shared" si="61"/>
        <v>0</v>
      </c>
      <c r="AI646" s="113">
        <f t="shared" si="62"/>
        <v>0</v>
      </c>
      <c r="AJ646" s="113">
        <f t="shared" si="63"/>
        <v>0</v>
      </c>
      <c r="AK646" s="59" t="e">
        <f>VLOOKUP($H646,Lists!$B$2:$B$133,1,FALSE)</f>
        <v>#N/A</v>
      </c>
    </row>
    <row r="647" spans="1:37" s="35" customFormat="1" ht="14" x14ac:dyDescent="0.25">
      <c r="A647" s="34">
        <v>608</v>
      </c>
      <c r="B647" s="94" t="str">
        <f t="shared" si="64"/>
        <v/>
      </c>
      <c r="C647" s="120"/>
      <c r="D647" s="109"/>
      <c r="E647" s="83"/>
      <c r="F647" s="86"/>
      <c r="G647" s="86"/>
      <c r="H647" s="83"/>
      <c r="I647" s="84"/>
      <c r="J647" s="86"/>
      <c r="K647" s="85"/>
      <c r="L647" s="86"/>
      <c r="M647" s="85"/>
      <c r="N647" s="85"/>
      <c r="O647" s="85"/>
      <c r="P647" s="85"/>
      <c r="Q647" s="85"/>
      <c r="R647" s="86"/>
      <c r="S647" s="85"/>
      <c r="T647" s="102"/>
      <c r="U647" s="102"/>
      <c r="V647" s="102"/>
      <c r="W647" s="86"/>
      <c r="X647" s="134"/>
      <c r="Y647" s="135"/>
      <c r="Z647" s="86"/>
      <c r="AA647" s="87"/>
      <c r="AF647" s="114">
        <f t="shared" si="59"/>
        <v>0</v>
      </c>
      <c r="AG647" s="113">
        <f t="shared" si="60"/>
        <v>0</v>
      </c>
      <c r="AH647" s="113">
        <f t="shared" si="61"/>
        <v>0</v>
      </c>
      <c r="AI647" s="113">
        <f t="shared" si="62"/>
        <v>0</v>
      </c>
      <c r="AJ647" s="113">
        <f t="shared" si="63"/>
        <v>0</v>
      </c>
      <c r="AK647" s="59" t="e">
        <f>VLOOKUP($H647,Lists!$B$2:$B$133,1,FALSE)</f>
        <v>#N/A</v>
      </c>
    </row>
    <row r="648" spans="1:37" s="35" customFormat="1" ht="14" x14ac:dyDescent="0.25">
      <c r="A648" s="34">
        <v>609</v>
      </c>
      <c r="B648" s="94" t="str">
        <f t="shared" si="64"/>
        <v/>
      </c>
      <c r="C648" s="120"/>
      <c r="D648" s="109"/>
      <c r="E648" s="83"/>
      <c r="F648" s="86"/>
      <c r="G648" s="86"/>
      <c r="H648" s="83"/>
      <c r="I648" s="84"/>
      <c r="J648" s="86"/>
      <c r="K648" s="85"/>
      <c r="L648" s="86"/>
      <c r="M648" s="85"/>
      <c r="N648" s="85"/>
      <c r="O648" s="85"/>
      <c r="P648" s="85"/>
      <c r="Q648" s="85"/>
      <c r="R648" s="86"/>
      <c r="S648" s="85"/>
      <c r="T648" s="102"/>
      <c r="U648" s="102"/>
      <c r="V648" s="102"/>
      <c r="W648" s="86"/>
      <c r="X648" s="134"/>
      <c r="Y648" s="135"/>
      <c r="Z648" s="86"/>
      <c r="AA648" s="87"/>
      <c r="AF648" s="114">
        <f t="shared" si="59"/>
        <v>0</v>
      </c>
      <c r="AG648" s="113">
        <f t="shared" si="60"/>
        <v>0</v>
      </c>
      <c r="AH648" s="113">
        <f t="shared" si="61"/>
        <v>0</v>
      </c>
      <c r="AI648" s="113">
        <f t="shared" si="62"/>
        <v>0</v>
      </c>
      <c r="AJ648" s="113">
        <f t="shared" si="63"/>
        <v>0</v>
      </c>
      <c r="AK648" s="59" t="e">
        <f>VLOOKUP($H648,Lists!$B$2:$B$133,1,FALSE)</f>
        <v>#N/A</v>
      </c>
    </row>
    <row r="649" spans="1:37" s="35" customFormat="1" ht="14" x14ac:dyDescent="0.25">
      <c r="A649" s="34">
        <v>610</v>
      </c>
      <c r="B649" s="94" t="str">
        <f t="shared" si="64"/>
        <v/>
      </c>
      <c r="C649" s="120"/>
      <c r="D649" s="109"/>
      <c r="E649" s="83"/>
      <c r="F649" s="86"/>
      <c r="G649" s="86"/>
      <c r="H649" s="83"/>
      <c r="I649" s="84"/>
      <c r="J649" s="86"/>
      <c r="K649" s="85"/>
      <c r="L649" s="86"/>
      <c r="M649" s="85"/>
      <c r="N649" s="85"/>
      <c r="O649" s="85"/>
      <c r="P649" s="85"/>
      <c r="Q649" s="85"/>
      <c r="R649" s="86"/>
      <c r="S649" s="85"/>
      <c r="T649" s="102"/>
      <c r="U649" s="102"/>
      <c r="V649" s="102"/>
      <c r="W649" s="86"/>
      <c r="X649" s="134"/>
      <c r="Y649" s="135"/>
      <c r="Z649" s="86"/>
      <c r="AA649" s="87"/>
      <c r="AF649" s="114">
        <f t="shared" si="59"/>
        <v>0</v>
      </c>
      <c r="AG649" s="113">
        <f t="shared" si="60"/>
        <v>0</v>
      </c>
      <c r="AH649" s="113">
        <f t="shared" si="61"/>
        <v>0</v>
      </c>
      <c r="AI649" s="113">
        <f t="shared" si="62"/>
        <v>0</v>
      </c>
      <c r="AJ649" s="113">
        <f t="shared" si="63"/>
        <v>0</v>
      </c>
      <c r="AK649" s="59" t="e">
        <f>VLOOKUP($H649,Lists!$B$2:$B$133,1,FALSE)</f>
        <v>#N/A</v>
      </c>
    </row>
    <row r="650" spans="1:37" s="35" customFormat="1" ht="14" x14ac:dyDescent="0.25">
      <c r="A650" s="34">
        <v>611</v>
      </c>
      <c r="B650" s="94" t="str">
        <f t="shared" si="64"/>
        <v/>
      </c>
      <c r="C650" s="120"/>
      <c r="D650" s="109"/>
      <c r="E650" s="83"/>
      <c r="F650" s="86"/>
      <c r="G650" s="86"/>
      <c r="H650" s="83"/>
      <c r="I650" s="84"/>
      <c r="J650" s="86"/>
      <c r="K650" s="85"/>
      <c r="L650" s="86"/>
      <c r="M650" s="85"/>
      <c r="N650" s="85"/>
      <c r="O650" s="85"/>
      <c r="P650" s="85"/>
      <c r="Q650" s="85"/>
      <c r="R650" s="86"/>
      <c r="S650" s="85"/>
      <c r="T650" s="102"/>
      <c r="U650" s="102"/>
      <c r="V650" s="102"/>
      <c r="W650" s="86"/>
      <c r="X650" s="134"/>
      <c r="Y650" s="135"/>
      <c r="Z650" s="86"/>
      <c r="AA650" s="87"/>
      <c r="AF650" s="114">
        <f t="shared" si="59"/>
        <v>0</v>
      </c>
      <c r="AG650" s="113">
        <f t="shared" si="60"/>
        <v>0</v>
      </c>
      <c r="AH650" s="113">
        <f t="shared" si="61"/>
        <v>0</v>
      </c>
      <c r="AI650" s="113">
        <f t="shared" si="62"/>
        <v>0</v>
      </c>
      <c r="AJ650" s="113">
        <f t="shared" si="63"/>
        <v>0</v>
      </c>
      <c r="AK650" s="59" t="e">
        <f>VLOOKUP($H650,Lists!$B$2:$B$133,1,FALSE)</f>
        <v>#N/A</v>
      </c>
    </row>
    <row r="651" spans="1:37" s="35" customFormat="1" ht="14" x14ac:dyDescent="0.25">
      <c r="A651" s="34">
        <v>612</v>
      </c>
      <c r="B651" s="94" t="str">
        <f t="shared" si="64"/>
        <v/>
      </c>
      <c r="C651" s="120"/>
      <c r="D651" s="109"/>
      <c r="E651" s="83"/>
      <c r="F651" s="86"/>
      <c r="G651" s="86"/>
      <c r="H651" s="83"/>
      <c r="I651" s="84"/>
      <c r="J651" s="86"/>
      <c r="K651" s="85"/>
      <c r="L651" s="86"/>
      <c r="M651" s="85"/>
      <c r="N651" s="85"/>
      <c r="O651" s="85"/>
      <c r="P651" s="85"/>
      <c r="Q651" s="85"/>
      <c r="R651" s="86"/>
      <c r="S651" s="85"/>
      <c r="T651" s="102"/>
      <c r="U651" s="102"/>
      <c r="V651" s="102"/>
      <c r="W651" s="86"/>
      <c r="X651" s="134"/>
      <c r="Y651" s="135"/>
      <c r="Z651" s="86"/>
      <c r="AA651" s="87"/>
      <c r="AF651" s="114">
        <f t="shared" si="59"/>
        <v>0</v>
      </c>
      <c r="AG651" s="113">
        <f t="shared" si="60"/>
        <v>0</v>
      </c>
      <c r="AH651" s="113">
        <f t="shared" si="61"/>
        <v>0</v>
      </c>
      <c r="AI651" s="113">
        <f t="shared" si="62"/>
        <v>0</v>
      </c>
      <c r="AJ651" s="113">
        <f t="shared" si="63"/>
        <v>0</v>
      </c>
      <c r="AK651" s="59" t="e">
        <f>VLOOKUP($H651,Lists!$B$2:$B$133,1,FALSE)</f>
        <v>#N/A</v>
      </c>
    </row>
    <row r="652" spans="1:37" s="35" customFormat="1" ht="14" x14ac:dyDescent="0.25">
      <c r="A652" s="34">
        <v>613</v>
      </c>
      <c r="B652" s="94" t="str">
        <f t="shared" si="64"/>
        <v/>
      </c>
      <c r="C652" s="120"/>
      <c r="D652" s="109"/>
      <c r="E652" s="83"/>
      <c r="F652" s="86"/>
      <c r="G652" s="86"/>
      <c r="H652" s="83"/>
      <c r="I652" s="84"/>
      <c r="J652" s="86"/>
      <c r="K652" s="85"/>
      <c r="L652" s="86"/>
      <c r="M652" s="85"/>
      <c r="N652" s="85"/>
      <c r="O652" s="85"/>
      <c r="P652" s="85"/>
      <c r="Q652" s="85"/>
      <c r="R652" s="86"/>
      <c r="S652" s="85"/>
      <c r="T652" s="102"/>
      <c r="U652" s="102"/>
      <c r="V652" s="102"/>
      <c r="W652" s="86"/>
      <c r="X652" s="134"/>
      <c r="Y652" s="135"/>
      <c r="Z652" s="86"/>
      <c r="AA652" s="87"/>
      <c r="AF652" s="114">
        <f t="shared" si="59"/>
        <v>0</v>
      </c>
      <c r="AG652" s="113">
        <f t="shared" si="60"/>
        <v>0</v>
      </c>
      <c r="AH652" s="113">
        <f t="shared" si="61"/>
        <v>0</v>
      </c>
      <c r="AI652" s="113">
        <f t="shared" si="62"/>
        <v>0</v>
      </c>
      <c r="AJ652" s="113">
        <f t="shared" si="63"/>
        <v>0</v>
      </c>
      <c r="AK652" s="59" t="e">
        <f>VLOOKUP($H652,Lists!$B$2:$B$133,1,FALSE)</f>
        <v>#N/A</v>
      </c>
    </row>
    <row r="653" spans="1:37" s="35" customFormat="1" ht="14" x14ac:dyDescent="0.25">
      <c r="A653" s="34">
        <v>614</v>
      </c>
      <c r="B653" s="94" t="str">
        <f t="shared" si="64"/>
        <v/>
      </c>
      <c r="C653" s="120"/>
      <c r="D653" s="109"/>
      <c r="E653" s="83"/>
      <c r="F653" s="86"/>
      <c r="G653" s="86"/>
      <c r="H653" s="83"/>
      <c r="I653" s="84"/>
      <c r="J653" s="86"/>
      <c r="K653" s="85"/>
      <c r="L653" s="86"/>
      <c r="M653" s="85"/>
      <c r="N653" s="85"/>
      <c r="O653" s="85"/>
      <c r="P653" s="85"/>
      <c r="Q653" s="85"/>
      <c r="R653" s="86"/>
      <c r="S653" s="85"/>
      <c r="T653" s="102"/>
      <c r="U653" s="102"/>
      <c r="V653" s="102"/>
      <c r="W653" s="86"/>
      <c r="X653" s="134"/>
      <c r="Y653" s="135"/>
      <c r="Z653" s="86"/>
      <c r="AA653" s="87"/>
      <c r="AF653" s="114">
        <f t="shared" si="59"/>
        <v>0</v>
      </c>
      <c r="AG653" s="113">
        <f t="shared" si="60"/>
        <v>0</v>
      </c>
      <c r="AH653" s="113">
        <f t="shared" si="61"/>
        <v>0</v>
      </c>
      <c r="AI653" s="113">
        <f t="shared" si="62"/>
        <v>0</v>
      </c>
      <c r="AJ653" s="113">
        <f t="shared" si="63"/>
        <v>0</v>
      </c>
      <c r="AK653" s="59" t="e">
        <f>VLOOKUP($H653,Lists!$B$2:$B$133,1,FALSE)</f>
        <v>#N/A</v>
      </c>
    </row>
    <row r="654" spans="1:37" s="35" customFormat="1" ht="14" x14ac:dyDescent="0.25">
      <c r="A654" s="34">
        <v>615</v>
      </c>
      <c r="B654" s="94" t="str">
        <f t="shared" si="64"/>
        <v/>
      </c>
      <c r="C654" s="120"/>
      <c r="D654" s="109"/>
      <c r="E654" s="83"/>
      <c r="F654" s="86"/>
      <c r="G654" s="86"/>
      <c r="H654" s="83"/>
      <c r="I654" s="84"/>
      <c r="J654" s="86"/>
      <c r="K654" s="85"/>
      <c r="L654" s="86"/>
      <c r="M654" s="85"/>
      <c r="N654" s="85"/>
      <c r="O654" s="85"/>
      <c r="P654" s="85"/>
      <c r="Q654" s="85"/>
      <c r="R654" s="86"/>
      <c r="S654" s="85"/>
      <c r="T654" s="102"/>
      <c r="U654" s="102"/>
      <c r="V654" s="102"/>
      <c r="W654" s="86"/>
      <c r="X654" s="134"/>
      <c r="Y654" s="135"/>
      <c r="Z654" s="86"/>
      <c r="AA654" s="87"/>
      <c r="AF654" s="114">
        <f t="shared" si="59"/>
        <v>0</v>
      </c>
      <c r="AG654" s="113">
        <f t="shared" si="60"/>
        <v>0</v>
      </c>
      <c r="AH654" s="113">
        <f t="shared" si="61"/>
        <v>0</v>
      </c>
      <c r="AI654" s="113">
        <f t="shared" si="62"/>
        <v>0</v>
      </c>
      <c r="AJ654" s="113">
        <f t="shared" si="63"/>
        <v>0</v>
      </c>
      <c r="AK654" s="59" t="e">
        <f>VLOOKUP($H654,Lists!$B$2:$B$133,1,FALSE)</f>
        <v>#N/A</v>
      </c>
    </row>
    <row r="655" spans="1:37" s="35" customFormat="1" ht="14" x14ac:dyDescent="0.25">
      <c r="A655" s="34">
        <v>616</v>
      </c>
      <c r="B655" s="94" t="str">
        <f t="shared" si="64"/>
        <v/>
      </c>
      <c r="C655" s="120"/>
      <c r="D655" s="109"/>
      <c r="E655" s="83"/>
      <c r="F655" s="86"/>
      <c r="G655" s="86"/>
      <c r="H655" s="83"/>
      <c r="I655" s="84"/>
      <c r="J655" s="86"/>
      <c r="K655" s="85"/>
      <c r="L655" s="86"/>
      <c r="M655" s="85"/>
      <c r="N655" s="85"/>
      <c r="O655" s="85"/>
      <c r="P655" s="85"/>
      <c r="Q655" s="85"/>
      <c r="R655" s="86"/>
      <c r="S655" s="85"/>
      <c r="T655" s="102"/>
      <c r="U655" s="102"/>
      <c r="V655" s="102"/>
      <c r="W655" s="86"/>
      <c r="X655" s="134"/>
      <c r="Y655" s="135"/>
      <c r="Z655" s="86"/>
      <c r="AA655" s="87"/>
      <c r="AF655" s="114">
        <f t="shared" si="59"/>
        <v>0</v>
      </c>
      <c r="AG655" s="113">
        <f t="shared" si="60"/>
        <v>0</v>
      </c>
      <c r="AH655" s="113">
        <f t="shared" si="61"/>
        <v>0</v>
      </c>
      <c r="AI655" s="113">
        <f t="shared" si="62"/>
        <v>0</v>
      </c>
      <c r="AJ655" s="113">
        <f t="shared" si="63"/>
        <v>0</v>
      </c>
      <c r="AK655" s="59" t="e">
        <f>VLOOKUP($H655,Lists!$B$2:$B$133,1,FALSE)</f>
        <v>#N/A</v>
      </c>
    </row>
    <row r="656" spans="1:37" s="35" customFormat="1" ht="14" x14ac:dyDescent="0.25">
      <c r="A656" s="34">
        <v>617</v>
      </c>
      <c r="B656" s="94" t="str">
        <f t="shared" si="64"/>
        <v/>
      </c>
      <c r="C656" s="120"/>
      <c r="D656" s="109"/>
      <c r="E656" s="83"/>
      <c r="F656" s="86"/>
      <c r="G656" s="86"/>
      <c r="H656" s="83"/>
      <c r="I656" s="84"/>
      <c r="J656" s="86"/>
      <c r="K656" s="85"/>
      <c r="L656" s="86"/>
      <c r="M656" s="85"/>
      <c r="N656" s="85"/>
      <c r="O656" s="85"/>
      <c r="P656" s="85"/>
      <c r="Q656" s="85"/>
      <c r="R656" s="86"/>
      <c r="S656" s="85"/>
      <c r="T656" s="102"/>
      <c r="U656" s="102"/>
      <c r="V656" s="102"/>
      <c r="W656" s="86"/>
      <c r="X656" s="134"/>
      <c r="Y656" s="135"/>
      <c r="Z656" s="86"/>
      <c r="AA656" s="87"/>
      <c r="AF656" s="114">
        <f t="shared" si="59"/>
        <v>0</v>
      </c>
      <c r="AG656" s="113">
        <f t="shared" si="60"/>
        <v>0</v>
      </c>
      <c r="AH656" s="113">
        <f t="shared" si="61"/>
        <v>0</v>
      </c>
      <c r="AI656" s="113">
        <f t="shared" si="62"/>
        <v>0</v>
      </c>
      <c r="AJ656" s="113">
        <f t="shared" si="63"/>
        <v>0</v>
      </c>
      <c r="AK656" s="59" t="e">
        <f>VLOOKUP($H656,Lists!$B$2:$B$133,1,FALSE)</f>
        <v>#N/A</v>
      </c>
    </row>
    <row r="657" spans="1:37" s="35" customFormat="1" ht="14" x14ac:dyDescent="0.25">
      <c r="A657" s="34">
        <v>618</v>
      </c>
      <c r="B657" s="94" t="str">
        <f t="shared" si="64"/>
        <v/>
      </c>
      <c r="C657" s="120"/>
      <c r="D657" s="109"/>
      <c r="E657" s="83"/>
      <c r="F657" s="86"/>
      <c r="G657" s="86"/>
      <c r="H657" s="83"/>
      <c r="I657" s="84"/>
      <c r="J657" s="86"/>
      <c r="K657" s="85"/>
      <c r="L657" s="86"/>
      <c r="M657" s="85"/>
      <c r="N657" s="85"/>
      <c r="O657" s="85"/>
      <c r="P657" s="85"/>
      <c r="Q657" s="85"/>
      <c r="R657" s="86"/>
      <c r="S657" s="85"/>
      <c r="T657" s="102"/>
      <c r="U657" s="102"/>
      <c r="V657" s="102"/>
      <c r="W657" s="86"/>
      <c r="X657" s="134"/>
      <c r="Y657" s="135"/>
      <c r="Z657" s="86"/>
      <c r="AA657" s="87"/>
      <c r="AF657" s="114">
        <f t="shared" si="59"/>
        <v>0</v>
      </c>
      <c r="AG657" s="113">
        <f t="shared" si="60"/>
        <v>0</v>
      </c>
      <c r="AH657" s="113">
        <f t="shared" si="61"/>
        <v>0</v>
      </c>
      <c r="AI657" s="113">
        <f t="shared" si="62"/>
        <v>0</v>
      </c>
      <c r="AJ657" s="113">
        <f t="shared" si="63"/>
        <v>0</v>
      </c>
      <c r="AK657" s="59" t="e">
        <f>VLOOKUP($H657,Lists!$B$2:$B$133,1,FALSE)</f>
        <v>#N/A</v>
      </c>
    </row>
    <row r="658" spans="1:37" s="35" customFormat="1" ht="14" x14ac:dyDescent="0.25">
      <c r="A658" s="34">
        <v>619</v>
      </c>
      <c r="B658" s="94" t="str">
        <f t="shared" si="64"/>
        <v/>
      </c>
      <c r="C658" s="120"/>
      <c r="D658" s="109"/>
      <c r="E658" s="83"/>
      <c r="F658" s="86"/>
      <c r="G658" s="86"/>
      <c r="H658" s="83"/>
      <c r="I658" s="84"/>
      <c r="J658" s="86"/>
      <c r="K658" s="85"/>
      <c r="L658" s="86"/>
      <c r="M658" s="85"/>
      <c r="N658" s="85"/>
      <c r="O658" s="85"/>
      <c r="P658" s="85"/>
      <c r="Q658" s="85"/>
      <c r="R658" s="86"/>
      <c r="S658" s="85"/>
      <c r="T658" s="102"/>
      <c r="U658" s="102"/>
      <c r="V658" s="102"/>
      <c r="W658" s="86"/>
      <c r="X658" s="134"/>
      <c r="Y658" s="135"/>
      <c r="Z658" s="86"/>
      <c r="AA658" s="87"/>
      <c r="AF658" s="114">
        <f t="shared" si="59"/>
        <v>0</v>
      </c>
      <c r="AG658" s="113">
        <f t="shared" si="60"/>
        <v>0</v>
      </c>
      <c r="AH658" s="113">
        <f t="shared" si="61"/>
        <v>0</v>
      </c>
      <c r="AI658" s="113">
        <f t="shared" si="62"/>
        <v>0</v>
      </c>
      <c r="AJ658" s="113">
        <f t="shared" si="63"/>
        <v>0</v>
      </c>
      <c r="AK658" s="59" t="e">
        <f>VLOOKUP($H658,Lists!$B$2:$B$133,1,FALSE)</f>
        <v>#N/A</v>
      </c>
    </row>
    <row r="659" spans="1:37" s="35" customFormat="1" ht="14" x14ac:dyDescent="0.25">
      <c r="A659" s="34">
        <v>620</v>
      </c>
      <c r="B659" s="94" t="str">
        <f t="shared" si="64"/>
        <v/>
      </c>
      <c r="C659" s="120"/>
      <c r="D659" s="109"/>
      <c r="E659" s="83"/>
      <c r="F659" s="86"/>
      <c r="G659" s="86"/>
      <c r="H659" s="83"/>
      <c r="I659" s="84"/>
      <c r="J659" s="86"/>
      <c r="K659" s="85"/>
      <c r="L659" s="86"/>
      <c r="M659" s="85"/>
      <c r="N659" s="85"/>
      <c r="O659" s="85"/>
      <c r="P659" s="85"/>
      <c r="Q659" s="85"/>
      <c r="R659" s="86"/>
      <c r="S659" s="85"/>
      <c r="T659" s="102"/>
      <c r="U659" s="102"/>
      <c r="V659" s="102"/>
      <c r="W659" s="86"/>
      <c r="X659" s="134"/>
      <c r="Y659" s="135"/>
      <c r="Z659" s="86"/>
      <c r="AA659" s="87"/>
      <c r="AF659" s="114">
        <f t="shared" si="59"/>
        <v>0</v>
      </c>
      <c r="AG659" s="113">
        <f t="shared" si="60"/>
        <v>0</v>
      </c>
      <c r="AH659" s="113">
        <f t="shared" si="61"/>
        <v>0</v>
      </c>
      <c r="AI659" s="113">
        <f t="shared" si="62"/>
        <v>0</v>
      </c>
      <c r="AJ659" s="113">
        <f t="shared" si="63"/>
        <v>0</v>
      </c>
      <c r="AK659" s="59" t="e">
        <f>VLOOKUP($H659,Lists!$B$2:$B$133,1,FALSE)</f>
        <v>#N/A</v>
      </c>
    </row>
    <row r="660" spans="1:37" s="35" customFormat="1" ht="14" x14ac:dyDescent="0.25">
      <c r="A660" s="34">
        <v>621</v>
      </c>
      <c r="B660" s="94" t="str">
        <f t="shared" si="64"/>
        <v/>
      </c>
      <c r="C660" s="120"/>
      <c r="D660" s="109"/>
      <c r="E660" s="83"/>
      <c r="F660" s="86"/>
      <c r="G660" s="86"/>
      <c r="H660" s="83"/>
      <c r="I660" s="84"/>
      <c r="J660" s="86"/>
      <c r="K660" s="85"/>
      <c r="L660" s="86"/>
      <c r="M660" s="85"/>
      <c r="N660" s="85"/>
      <c r="O660" s="85"/>
      <c r="P660" s="85"/>
      <c r="Q660" s="85"/>
      <c r="R660" s="86"/>
      <c r="S660" s="85"/>
      <c r="T660" s="102"/>
      <c r="U660" s="102"/>
      <c r="V660" s="102"/>
      <c r="W660" s="86"/>
      <c r="X660" s="134"/>
      <c r="Y660" s="135"/>
      <c r="Z660" s="86"/>
      <c r="AA660" s="87"/>
      <c r="AF660" s="114">
        <f t="shared" si="59"/>
        <v>0</v>
      </c>
      <c r="AG660" s="113">
        <f t="shared" si="60"/>
        <v>0</v>
      </c>
      <c r="AH660" s="113">
        <f t="shared" si="61"/>
        <v>0</v>
      </c>
      <c r="AI660" s="113">
        <f t="shared" si="62"/>
        <v>0</v>
      </c>
      <c r="AJ660" s="113">
        <f t="shared" si="63"/>
        <v>0</v>
      </c>
      <c r="AK660" s="59" t="e">
        <f>VLOOKUP($H660,Lists!$B$2:$B$133,1,FALSE)</f>
        <v>#N/A</v>
      </c>
    </row>
    <row r="661" spans="1:37" s="35" customFormat="1" ht="14" x14ac:dyDescent="0.25">
      <c r="A661" s="34">
        <v>622</v>
      </c>
      <c r="B661" s="94" t="str">
        <f t="shared" si="64"/>
        <v/>
      </c>
      <c r="C661" s="120"/>
      <c r="D661" s="109"/>
      <c r="E661" s="83"/>
      <c r="F661" s="86"/>
      <c r="G661" s="86"/>
      <c r="H661" s="83"/>
      <c r="I661" s="84"/>
      <c r="J661" s="86"/>
      <c r="K661" s="85"/>
      <c r="L661" s="86"/>
      <c r="M661" s="85"/>
      <c r="N661" s="85"/>
      <c r="O661" s="85"/>
      <c r="P661" s="85"/>
      <c r="Q661" s="85"/>
      <c r="R661" s="86"/>
      <c r="S661" s="85"/>
      <c r="T661" s="102"/>
      <c r="U661" s="102"/>
      <c r="V661" s="102"/>
      <c r="W661" s="86"/>
      <c r="X661" s="134"/>
      <c r="Y661" s="135"/>
      <c r="Z661" s="86"/>
      <c r="AA661" s="87"/>
      <c r="AF661" s="114">
        <f t="shared" si="59"/>
        <v>0</v>
      </c>
      <c r="AG661" s="113">
        <f t="shared" si="60"/>
        <v>0</v>
      </c>
      <c r="AH661" s="113">
        <f t="shared" si="61"/>
        <v>0</v>
      </c>
      <c r="AI661" s="113">
        <f t="shared" si="62"/>
        <v>0</v>
      </c>
      <c r="AJ661" s="113">
        <f t="shared" si="63"/>
        <v>0</v>
      </c>
      <c r="AK661" s="59" t="e">
        <f>VLOOKUP($H661,Lists!$B$2:$B$133,1,FALSE)</f>
        <v>#N/A</v>
      </c>
    </row>
    <row r="662" spans="1:37" s="35" customFormat="1" ht="14" x14ac:dyDescent="0.25">
      <c r="A662" s="34">
        <v>623</v>
      </c>
      <c r="B662" s="94" t="str">
        <f t="shared" si="64"/>
        <v/>
      </c>
      <c r="C662" s="120"/>
      <c r="D662" s="109"/>
      <c r="E662" s="83"/>
      <c r="F662" s="86"/>
      <c r="G662" s="86"/>
      <c r="H662" s="83"/>
      <c r="I662" s="84"/>
      <c r="J662" s="86"/>
      <c r="K662" s="85"/>
      <c r="L662" s="86"/>
      <c r="M662" s="85"/>
      <c r="N662" s="85"/>
      <c r="O662" s="85"/>
      <c r="P662" s="85"/>
      <c r="Q662" s="85"/>
      <c r="R662" s="86"/>
      <c r="S662" s="85"/>
      <c r="T662" s="102"/>
      <c r="U662" s="102"/>
      <c r="V662" s="102"/>
      <c r="W662" s="86"/>
      <c r="X662" s="134"/>
      <c r="Y662" s="135"/>
      <c r="Z662" s="86"/>
      <c r="AA662" s="87"/>
      <c r="AF662" s="114">
        <f t="shared" si="59"/>
        <v>0</v>
      </c>
      <c r="AG662" s="113">
        <f t="shared" si="60"/>
        <v>0</v>
      </c>
      <c r="AH662" s="113">
        <f t="shared" si="61"/>
        <v>0</v>
      </c>
      <c r="AI662" s="113">
        <f t="shared" si="62"/>
        <v>0</v>
      </c>
      <c r="AJ662" s="113">
        <f t="shared" si="63"/>
        <v>0</v>
      </c>
      <c r="AK662" s="59" t="e">
        <f>VLOOKUP($H662,Lists!$B$2:$B$133,1,FALSE)</f>
        <v>#N/A</v>
      </c>
    </row>
    <row r="663" spans="1:37" s="35" customFormat="1" ht="14" x14ac:dyDescent="0.25">
      <c r="A663" s="34">
        <v>624</v>
      </c>
      <c r="B663" s="94" t="str">
        <f t="shared" si="64"/>
        <v/>
      </c>
      <c r="C663" s="120"/>
      <c r="D663" s="109"/>
      <c r="E663" s="83"/>
      <c r="F663" s="86"/>
      <c r="G663" s="86"/>
      <c r="H663" s="83"/>
      <c r="I663" s="84"/>
      <c r="J663" s="86"/>
      <c r="K663" s="85"/>
      <c r="L663" s="86"/>
      <c r="M663" s="85"/>
      <c r="N663" s="85"/>
      <c r="O663" s="85"/>
      <c r="P663" s="85"/>
      <c r="Q663" s="85"/>
      <c r="R663" s="86"/>
      <c r="S663" s="85"/>
      <c r="T663" s="102"/>
      <c r="U663" s="102"/>
      <c r="V663" s="102"/>
      <c r="W663" s="86"/>
      <c r="X663" s="134"/>
      <c r="Y663" s="135"/>
      <c r="Z663" s="86"/>
      <c r="AA663" s="87"/>
      <c r="AF663" s="114">
        <f t="shared" si="59"/>
        <v>0</v>
      </c>
      <c r="AG663" s="113">
        <f t="shared" si="60"/>
        <v>0</v>
      </c>
      <c r="AH663" s="113">
        <f t="shared" si="61"/>
        <v>0</v>
      </c>
      <c r="AI663" s="113">
        <f t="shared" si="62"/>
        <v>0</v>
      </c>
      <c r="AJ663" s="113">
        <f t="shared" si="63"/>
        <v>0</v>
      </c>
      <c r="AK663" s="59" t="e">
        <f>VLOOKUP($H663,Lists!$B$2:$B$133,1,FALSE)</f>
        <v>#N/A</v>
      </c>
    </row>
    <row r="664" spans="1:37" s="35" customFormat="1" ht="14" x14ac:dyDescent="0.25">
      <c r="A664" s="34">
        <v>625</v>
      </c>
      <c r="B664" s="94" t="str">
        <f t="shared" si="64"/>
        <v/>
      </c>
      <c r="C664" s="120"/>
      <c r="D664" s="109"/>
      <c r="E664" s="83"/>
      <c r="F664" s="86"/>
      <c r="G664" s="86"/>
      <c r="H664" s="83"/>
      <c r="I664" s="84"/>
      <c r="J664" s="86"/>
      <c r="K664" s="85"/>
      <c r="L664" s="86"/>
      <c r="M664" s="85"/>
      <c r="N664" s="85"/>
      <c r="O664" s="85"/>
      <c r="P664" s="85"/>
      <c r="Q664" s="85"/>
      <c r="R664" s="86"/>
      <c r="S664" s="85"/>
      <c r="T664" s="102"/>
      <c r="U664" s="102"/>
      <c r="V664" s="102"/>
      <c r="W664" s="86"/>
      <c r="X664" s="134"/>
      <c r="Y664" s="135"/>
      <c r="Z664" s="86"/>
      <c r="AA664" s="87"/>
      <c r="AF664" s="114">
        <f t="shared" si="59"/>
        <v>0</v>
      </c>
      <c r="AG664" s="113">
        <f t="shared" si="60"/>
        <v>0</v>
      </c>
      <c r="AH664" s="113">
        <f t="shared" si="61"/>
        <v>0</v>
      </c>
      <c r="AI664" s="113">
        <f t="shared" si="62"/>
        <v>0</v>
      </c>
      <c r="AJ664" s="113">
        <f t="shared" si="63"/>
        <v>0</v>
      </c>
      <c r="AK664" s="59" t="e">
        <f>VLOOKUP($H664,Lists!$B$2:$B$133,1,FALSE)</f>
        <v>#N/A</v>
      </c>
    </row>
    <row r="665" spans="1:37" s="35" customFormat="1" ht="14" x14ac:dyDescent="0.25">
      <c r="A665" s="34">
        <v>626</v>
      </c>
      <c r="B665" s="94" t="str">
        <f t="shared" si="64"/>
        <v/>
      </c>
      <c r="C665" s="120"/>
      <c r="D665" s="109"/>
      <c r="E665" s="83"/>
      <c r="F665" s="86"/>
      <c r="G665" s="86"/>
      <c r="H665" s="83"/>
      <c r="I665" s="84"/>
      <c r="J665" s="86"/>
      <c r="K665" s="85"/>
      <c r="L665" s="86"/>
      <c r="M665" s="85"/>
      <c r="N665" s="85"/>
      <c r="O665" s="85"/>
      <c r="P665" s="85"/>
      <c r="Q665" s="85"/>
      <c r="R665" s="86"/>
      <c r="S665" s="85"/>
      <c r="T665" s="102"/>
      <c r="U665" s="102"/>
      <c r="V665" s="102"/>
      <c r="W665" s="86"/>
      <c r="X665" s="134"/>
      <c r="Y665" s="135"/>
      <c r="Z665" s="86"/>
      <c r="AA665" s="87"/>
      <c r="AF665" s="114">
        <f t="shared" si="59"/>
        <v>0</v>
      </c>
      <c r="AG665" s="113">
        <f t="shared" si="60"/>
        <v>0</v>
      </c>
      <c r="AH665" s="113">
        <f t="shared" si="61"/>
        <v>0</v>
      </c>
      <c r="AI665" s="113">
        <f t="shared" si="62"/>
        <v>0</v>
      </c>
      <c r="AJ665" s="113">
        <f t="shared" si="63"/>
        <v>0</v>
      </c>
      <c r="AK665" s="59" t="e">
        <f>VLOOKUP($H665,Lists!$B$2:$B$133,1,FALSE)</f>
        <v>#N/A</v>
      </c>
    </row>
    <row r="666" spans="1:37" s="35" customFormat="1" ht="14" x14ac:dyDescent="0.25">
      <c r="A666" s="34">
        <v>627</v>
      </c>
      <c r="B666" s="94" t="str">
        <f t="shared" si="64"/>
        <v/>
      </c>
      <c r="C666" s="120"/>
      <c r="D666" s="109"/>
      <c r="E666" s="83"/>
      <c r="F666" s="86"/>
      <c r="G666" s="86"/>
      <c r="H666" s="83"/>
      <c r="I666" s="84"/>
      <c r="J666" s="86"/>
      <c r="K666" s="85"/>
      <c r="L666" s="86"/>
      <c r="M666" s="85"/>
      <c r="N666" s="85"/>
      <c r="O666" s="85"/>
      <c r="P666" s="85"/>
      <c r="Q666" s="85"/>
      <c r="R666" s="86"/>
      <c r="S666" s="85"/>
      <c r="T666" s="102"/>
      <c r="U666" s="102"/>
      <c r="V666" s="102"/>
      <c r="W666" s="86"/>
      <c r="X666" s="134"/>
      <c r="Y666" s="135"/>
      <c r="Z666" s="86"/>
      <c r="AA666" s="87"/>
      <c r="AF666" s="114">
        <f t="shared" si="59"/>
        <v>0</v>
      </c>
      <c r="AG666" s="113">
        <f t="shared" si="60"/>
        <v>0</v>
      </c>
      <c r="AH666" s="113">
        <f t="shared" si="61"/>
        <v>0</v>
      </c>
      <c r="AI666" s="113">
        <f t="shared" si="62"/>
        <v>0</v>
      </c>
      <c r="AJ666" s="113">
        <f t="shared" si="63"/>
        <v>0</v>
      </c>
      <c r="AK666" s="59" t="e">
        <f>VLOOKUP($H666,Lists!$B$2:$B$133,1,FALSE)</f>
        <v>#N/A</v>
      </c>
    </row>
    <row r="667" spans="1:37" s="35" customFormat="1" ht="14" x14ac:dyDescent="0.25">
      <c r="A667" s="34">
        <v>628</v>
      </c>
      <c r="B667" s="94" t="str">
        <f t="shared" si="64"/>
        <v/>
      </c>
      <c r="C667" s="120"/>
      <c r="D667" s="109"/>
      <c r="E667" s="83"/>
      <c r="F667" s="86"/>
      <c r="G667" s="86"/>
      <c r="H667" s="83"/>
      <c r="I667" s="84"/>
      <c r="J667" s="86"/>
      <c r="K667" s="85"/>
      <c r="L667" s="86"/>
      <c r="M667" s="85"/>
      <c r="N667" s="85"/>
      <c r="O667" s="85"/>
      <c r="P667" s="85"/>
      <c r="Q667" s="85"/>
      <c r="R667" s="86"/>
      <c r="S667" s="85"/>
      <c r="T667" s="102"/>
      <c r="U667" s="102"/>
      <c r="V667" s="102"/>
      <c r="W667" s="86"/>
      <c r="X667" s="134"/>
      <c r="Y667" s="135"/>
      <c r="Z667" s="86"/>
      <c r="AA667" s="87"/>
      <c r="AF667" s="114">
        <f t="shared" si="59"/>
        <v>0</v>
      </c>
      <c r="AG667" s="113">
        <f t="shared" si="60"/>
        <v>0</v>
      </c>
      <c r="AH667" s="113">
        <f t="shared" si="61"/>
        <v>0</v>
      </c>
      <c r="AI667" s="113">
        <f t="shared" si="62"/>
        <v>0</v>
      </c>
      <c r="AJ667" s="113">
        <f t="shared" si="63"/>
        <v>0</v>
      </c>
      <c r="AK667" s="59" t="e">
        <f>VLOOKUP($H667,Lists!$B$2:$B$133,1,FALSE)</f>
        <v>#N/A</v>
      </c>
    </row>
    <row r="668" spans="1:37" s="35" customFormat="1" ht="14" x14ac:dyDescent="0.25">
      <c r="A668" s="34">
        <v>629</v>
      </c>
      <c r="B668" s="94" t="str">
        <f t="shared" si="64"/>
        <v/>
      </c>
      <c r="C668" s="120"/>
      <c r="D668" s="109"/>
      <c r="E668" s="83"/>
      <c r="F668" s="86"/>
      <c r="G668" s="86"/>
      <c r="H668" s="83"/>
      <c r="I668" s="84"/>
      <c r="J668" s="86"/>
      <c r="K668" s="85"/>
      <c r="L668" s="86"/>
      <c r="M668" s="85"/>
      <c r="N668" s="85"/>
      <c r="O668" s="85"/>
      <c r="P668" s="85"/>
      <c r="Q668" s="85"/>
      <c r="R668" s="86"/>
      <c r="S668" s="85"/>
      <c r="T668" s="102"/>
      <c r="U668" s="102"/>
      <c r="V668" s="102"/>
      <c r="W668" s="86"/>
      <c r="X668" s="134"/>
      <c r="Y668" s="135"/>
      <c r="Z668" s="86"/>
      <c r="AA668" s="87"/>
      <c r="AF668" s="114">
        <f t="shared" si="59"/>
        <v>0</v>
      </c>
      <c r="AG668" s="113">
        <f t="shared" si="60"/>
        <v>0</v>
      </c>
      <c r="AH668" s="113">
        <f t="shared" si="61"/>
        <v>0</v>
      </c>
      <c r="AI668" s="113">
        <f t="shared" si="62"/>
        <v>0</v>
      </c>
      <c r="AJ668" s="113">
        <f t="shared" si="63"/>
        <v>0</v>
      </c>
      <c r="AK668" s="59" t="e">
        <f>VLOOKUP($H668,Lists!$B$2:$B$133,1,FALSE)</f>
        <v>#N/A</v>
      </c>
    </row>
    <row r="669" spans="1:37" s="35" customFormat="1" ht="14" x14ac:dyDescent="0.25">
      <c r="A669" s="34">
        <v>630</v>
      </c>
      <c r="B669" s="94" t="str">
        <f t="shared" si="64"/>
        <v/>
      </c>
      <c r="C669" s="120"/>
      <c r="D669" s="109"/>
      <c r="E669" s="83"/>
      <c r="F669" s="86"/>
      <c r="G669" s="86"/>
      <c r="H669" s="83"/>
      <c r="I669" s="84"/>
      <c r="J669" s="86"/>
      <c r="K669" s="85"/>
      <c r="L669" s="86"/>
      <c r="M669" s="85"/>
      <c r="N669" s="85"/>
      <c r="O669" s="85"/>
      <c r="P669" s="85"/>
      <c r="Q669" s="85"/>
      <c r="R669" s="86"/>
      <c r="S669" s="85"/>
      <c r="T669" s="102"/>
      <c r="U669" s="102"/>
      <c r="V669" s="102"/>
      <c r="W669" s="86"/>
      <c r="X669" s="134"/>
      <c r="Y669" s="135"/>
      <c r="Z669" s="86"/>
      <c r="AA669" s="87"/>
      <c r="AF669" s="114">
        <f t="shared" si="59"/>
        <v>0</v>
      </c>
      <c r="AG669" s="113">
        <f t="shared" si="60"/>
        <v>0</v>
      </c>
      <c r="AH669" s="113">
        <f t="shared" si="61"/>
        <v>0</v>
      </c>
      <c r="AI669" s="113">
        <f t="shared" si="62"/>
        <v>0</v>
      </c>
      <c r="AJ669" s="113">
        <f t="shared" si="63"/>
        <v>0</v>
      </c>
      <c r="AK669" s="59" t="e">
        <f>VLOOKUP($H669,Lists!$B$2:$B$133,1,FALSE)</f>
        <v>#N/A</v>
      </c>
    </row>
    <row r="670" spans="1:37" s="35" customFormat="1" ht="14" x14ac:dyDescent="0.25">
      <c r="A670" s="34">
        <v>631</v>
      </c>
      <c r="B670" s="94" t="str">
        <f t="shared" si="64"/>
        <v/>
      </c>
      <c r="C670" s="120"/>
      <c r="D670" s="109"/>
      <c r="E670" s="83"/>
      <c r="F670" s="86"/>
      <c r="G670" s="86"/>
      <c r="H670" s="83"/>
      <c r="I670" s="84"/>
      <c r="J670" s="86"/>
      <c r="K670" s="85"/>
      <c r="L670" s="86"/>
      <c r="M670" s="85"/>
      <c r="N670" s="85"/>
      <c r="O670" s="85"/>
      <c r="P670" s="85"/>
      <c r="Q670" s="85"/>
      <c r="R670" s="86"/>
      <c r="S670" s="85"/>
      <c r="T670" s="102"/>
      <c r="U670" s="102"/>
      <c r="V670" s="102"/>
      <c r="W670" s="86"/>
      <c r="X670" s="134"/>
      <c r="Y670" s="135"/>
      <c r="Z670" s="86"/>
      <c r="AA670" s="87"/>
      <c r="AF670" s="114">
        <f t="shared" si="59"/>
        <v>0</v>
      </c>
      <c r="AG670" s="113">
        <f t="shared" si="60"/>
        <v>0</v>
      </c>
      <c r="AH670" s="113">
        <f t="shared" si="61"/>
        <v>0</v>
      </c>
      <c r="AI670" s="113">
        <f t="shared" si="62"/>
        <v>0</v>
      </c>
      <c r="AJ670" s="113">
        <f t="shared" si="63"/>
        <v>0</v>
      </c>
      <c r="AK670" s="59" t="e">
        <f>VLOOKUP($H670,Lists!$B$2:$B$133,1,FALSE)</f>
        <v>#N/A</v>
      </c>
    </row>
    <row r="671" spans="1:37" s="35" customFormat="1" ht="14" x14ac:dyDescent="0.25">
      <c r="A671" s="34">
        <v>632</v>
      </c>
      <c r="B671" s="94" t="str">
        <f t="shared" si="64"/>
        <v/>
      </c>
      <c r="C671" s="120"/>
      <c r="D671" s="109"/>
      <c r="E671" s="83"/>
      <c r="F671" s="86"/>
      <c r="G671" s="86"/>
      <c r="H671" s="83"/>
      <c r="I671" s="84"/>
      <c r="J671" s="86"/>
      <c r="K671" s="85"/>
      <c r="L671" s="86"/>
      <c r="M671" s="85"/>
      <c r="N671" s="85"/>
      <c r="O671" s="85"/>
      <c r="P671" s="85"/>
      <c r="Q671" s="85"/>
      <c r="R671" s="86"/>
      <c r="S671" s="85"/>
      <c r="T671" s="102"/>
      <c r="U671" s="102"/>
      <c r="V671" s="102"/>
      <c r="W671" s="86"/>
      <c r="X671" s="134"/>
      <c r="Y671" s="135"/>
      <c r="Z671" s="86"/>
      <c r="AA671" s="87"/>
      <c r="AF671" s="114">
        <f t="shared" si="59"/>
        <v>0</v>
      </c>
      <c r="AG671" s="113">
        <f t="shared" si="60"/>
        <v>0</v>
      </c>
      <c r="AH671" s="113">
        <f t="shared" si="61"/>
        <v>0</v>
      </c>
      <c r="AI671" s="113">
        <f t="shared" si="62"/>
        <v>0</v>
      </c>
      <c r="AJ671" s="113">
        <f t="shared" si="63"/>
        <v>0</v>
      </c>
      <c r="AK671" s="59" t="e">
        <f>VLOOKUP($H671,Lists!$B$2:$B$133,1,FALSE)</f>
        <v>#N/A</v>
      </c>
    </row>
    <row r="672" spans="1:37" s="35" customFormat="1" ht="14" x14ac:dyDescent="0.25">
      <c r="A672" s="34">
        <v>633</v>
      </c>
      <c r="B672" s="94" t="str">
        <f t="shared" si="64"/>
        <v/>
      </c>
      <c r="C672" s="120"/>
      <c r="D672" s="109"/>
      <c r="E672" s="83"/>
      <c r="F672" s="86"/>
      <c r="G672" s="86"/>
      <c r="H672" s="83"/>
      <c r="I672" s="84"/>
      <c r="J672" s="86"/>
      <c r="K672" s="85"/>
      <c r="L672" s="86"/>
      <c r="M672" s="85"/>
      <c r="N672" s="85"/>
      <c r="O672" s="85"/>
      <c r="P672" s="85"/>
      <c r="Q672" s="85"/>
      <c r="R672" s="86"/>
      <c r="S672" s="85"/>
      <c r="T672" s="102"/>
      <c r="U672" s="102"/>
      <c r="V672" s="102"/>
      <c r="W672" s="86"/>
      <c r="X672" s="134"/>
      <c r="Y672" s="135"/>
      <c r="Z672" s="86"/>
      <c r="AA672" s="87"/>
      <c r="AF672" s="114">
        <f t="shared" si="59"/>
        <v>0</v>
      </c>
      <c r="AG672" s="113">
        <f t="shared" si="60"/>
        <v>0</v>
      </c>
      <c r="AH672" s="113">
        <f t="shared" si="61"/>
        <v>0</v>
      </c>
      <c r="AI672" s="113">
        <f t="shared" si="62"/>
        <v>0</v>
      </c>
      <c r="AJ672" s="113">
        <f t="shared" si="63"/>
        <v>0</v>
      </c>
      <c r="AK672" s="59" t="e">
        <f>VLOOKUP($H672,Lists!$B$2:$B$133,1,FALSE)</f>
        <v>#N/A</v>
      </c>
    </row>
    <row r="673" spans="1:37" s="35" customFormat="1" ht="14" x14ac:dyDescent="0.25">
      <c r="A673" s="34">
        <v>634</v>
      </c>
      <c r="B673" s="94" t="str">
        <f t="shared" si="64"/>
        <v/>
      </c>
      <c r="C673" s="120"/>
      <c r="D673" s="109"/>
      <c r="E673" s="83"/>
      <c r="F673" s="86"/>
      <c r="G673" s="86"/>
      <c r="H673" s="83"/>
      <c r="I673" s="84"/>
      <c r="J673" s="86"/>
      <c r="K673" s="85"/>
      <c r="L673" s="86"/>
      <c r="M673" s="85"/>
      <c r="N673" s="85"/>
      <c r="O673" s="85"/>
      <c r="P673" s="85"/>
      <c r="Q673" s="85"/>
      <c r="R673" s="86"/>
      <c r="S673" s="85"/>
      <c r="T673" s="102"/>
      <c r="U673" s="102"/>
      <c r="V673" s="102"/>
      <c r="W673" s="86"/>
      <c r="X673" s="134"/>
      <c r="Y673" s="135"/>
      <c r="Z673" s="86"/>
      <c r="AA673" s="87"/>
      <c r="AF673" s="114">
        <f t="shared" si="59"/>
        <v>0</v>
      </c>
      <c r="AG673" s="113">
        <f t="shared" si="60"/>
        <v>0</v>
      </c>
      <c r="AH673" s="113">
        <f t="shared" si="61"/>
        <v>0</v>
      </c>
      <c r="AI673" s="113">
        <f t="shared" si="62"/>
        <v>0</v>
      </c>
      <c r="AJ673" s="113">
        <f t="shared" si="63"/>
        <v>0</v>
      </c>
      <c r="AK673" s="59" t="e">
        <f>VLOOKUP($H673,Lists!$B$2:$B$133,1,FALSE)</f>
        <v>#N/A</v>
      </c>
    </row>
    <row r="674" spans="1:37" s="35" customFormat="1" ht="14" x14ac:dyDescent="0.25">
      <c r="A674" s="34">
        <v>635</v>
      </c>
      <c r="B674" s="94" t="str">
        <f t="shared" si="64"/>
        <v/>
      </c>
      <c r="C674" s="120"/>
      <c r="D674" s="109"/>
      <c r="E674" s="83"/>
      <c r="F674" s="86"/>
      <c r="G674" s="86"/>
      <c r="H674" s="83"/>
      <c r="I674" s="84"/>
      <c r="J674" s="86"/>
      <c r="K674" s="85"/>
      <c r="L674" s="86"/>
      <c r="M674" s="85"/>
      <c r="N674" s="85"/>
      <c r="O674" s="85"/>
      <c r="P674" s="85"/>
      <c r="Q674" s="85"/>
      <c r="R674" s="86"/>
      <c r="S674" s="85"/>
      <c r="T674" s="102"/>
      <c r="U674" s="102"/>
      <c r="V674" s="102"/>
      <c r="W674" s="86"/>
      <c r="X674" s="134"/>
      <c r="Y674" s="135"/>
      <c r="Z674" s="86"/>
      <c r="AA674" s="87"/>
      <c r="AF674" s="114">
        <f t="shared" si="59"/>
        <v>0</v>
      </c>
      <c r="AG674" s="113">
        <f t="shared" si="60"/>
        <v>0</v>
      </c>
      <c r="AH674" s="113">
        <f t="shared" si="61"/>
        <v>0</v>
      </c>
      <c r="AI674" s="113">
        <f t="shared" si="62"/>
        <v>0</v>
      </c>
      <c r="AJ674" s="113">
        <f t="shared" si="63"/>
        <v>0</v>
      </c>
      <c r="AK674" s="59" t="e">
        <f>VLOOKUP($H674,Lists!$B$2:$B$133,1,FALSE)</f>
        <v>#N/A</v>
      </c>
    </row>
    <row r="675" spans="1:37" s="35" customFormat="1" ht="14" x14ac:dyDescent="0.25">
      <c r="A675" s="34">
        <v>636</v>
      </c>
      <c r="B675" s="94" t="str">
        <f t="shared" si="64"/>
        <v/>
      </c>
      <c r="C675" s="120"/>
      <c r="D675" s="109"/>
      <c r="E675" s="83"/>
      <c r="F675" s="86"/>
      <c r="G675" s="86"/>
      <c r="H675" s="83"/>
      <c r="I675" s="84"/>
      <c r="J675" s="86"/>
      <c r="K675" s="85"/>
      <c r="L675" s="86"/>
      <c r="M675" s="85"/>
      <c r="N675" s="85"/>
      <c r="O675" s="85"/>
      <c r="P675" s="85"/>
      <c r="Q675" s="85"/>
      <c r="R675" s="86"/>
      <c r="S675" s="85"/>
      <c r="T675" s="102"/>
      <c r="U675" s="102"/>
      <c r="V675" s="102"/>
      <c r="W675" s="86"/>
      <c r="X675" s="134"/>
      <c r="Y675" s="135"/>
      <c r="Z675" s="86"/>
      <c r="AA675" s="87"/>
      <c r="AF675" s="114">
        <f t="shared" ref="AF675:AF738" si="65">K675*I675</f>
        <v>0</v>
      </c>
      <c r="AG675" s="113">
        <f t="shared" ref="AG675:AG738" si="66">M675*I675</f>
        <v>0</v>
      </c>
      <c r="AH675" s="113">
        <f t="shared" ref="AH675:AH738" si="67">O675*I675</f>
        <v>0</v>
      </c>
      <c r="AI675" s="113">
        <f t="shared" ref="AI675:AI738" si="68">Q675*I675</f>
        <v>0</v>
      </c>
      <c r="AJ675" s="113">
        <f t="shared" ref="AJ675:AJ738" si="69">S675*I675</f>
        <v>0</v>
      </c>
      <c r="AK675" s="59" t="e">
        <f>VLOOKUP($H675,Lists!$B$2:$B$133,1,FALSE)</f>
        <v>#N/A</v>
      </c>
    </row>
    <row r="676" spans="1:37" s="35" customFormat="1" ht="14" x14ac:dyDescent="0.25">
      <c r="A676" s="34">
        <v>637</v>
      </c>
      <c r="B676" s="94" t="str">
        <f t="shared" si="64"/>
        <v/>
      </c>
      <c r="C676" s="120"/>
      <c r="D676" s="109"/>
      <c r="E676" s="83"/>
      <c r="F676" s="86"/>
      <c r="G676" s="86"/>
      <c r="H676" s="83"/>
      <c r="I676" s="84"/>
      <c r="J676" s="86"/>
      <c r="K676" s="85"/>
      <c r="L676" s="86"/>
      <c r="M676" s="85"/>
      <c r="N676" s="85"/>
      <c r="O676" s="85"/>
      <c r="P676" s="85"/>
      <c r="Q676" s="85"/>
      <c r="R676" s="86"/>
      <c r="S676" s="85"/>
      <c r="T676" s="102"/>
      <c r="U676" s="102"/>
      <c r="V676" s="102"/>
      <c r="W676" s="86"/>
      <c r="X676" s="134"/>
      <c r="Y676" s="135"/>
      <c r="Z676" s="86"/>
      <c r="AA676" s="87"/>
      <c r="AF676" s="114">
        <f t="shared" si="65"/>
        <v>0</v>
      </c>
      <c r="AG676" s="113">
        <f t="shared" si="66"/>
        <v>0</v>
      </c>
      <c r="AH676" s="113">
        <f t="shared" si="67"/>
        <v>0</v>
      </c>
      <c r="AI676" s="113">
        <f t="shared" si="68"/>
        <v>0</v>
      </c>
      <c r="AJ676" s="113">
        <f t="shared" si="69"/>
        <v>0</v>
      </c>
      <c r="AK676" s="59" t="e">
        <f>VLOOKUP($H676,Lists!$B$2:$B$133,1,FALSE)</f>
        <v>#N/A</v>
      </c>
    </row>
    <row r="677" spans="1:37" s="35" customFormat="1" ht="14" x14ac:dyDescent="0.25">
      <c r="A677" s="34">
        <v>638</v>
      </c>
      <c r="B677" s="94" t="str">
        <f t="shared" si="64"/>
        <v/>
      </c>
      <c r="C677" s="120"/>
      <c r="D677" s="109"/>
      <c r="E677" s="83"/>
      <c r="F677" s="86"/>
      <c r="G677" s="86"/>
      <c r="H677" s="83"/>
      <c r="I677" s="84"/>
      <c r="J677" s="86"/>
      <c r="K677" s="85"/>
      <c r="L677" s="86"/>
      <c r="M677" s="85"/>
      <c r="N677" s="85"/>
      <c r="O677" s="85"/>
      <c r="P677" s="85"/>
      <c r="Q677" s="85"/>
      <c r="R677" s="86"/>
      <c r="S677" s="85"/>
      <c r="T677" s="102"/>
      <c r="U677" s="102"/>
      <c r="V677" s="102"/>
      <c r="W677" s="86"/>
      <c r="X677" s="134"/>
      <c r="Y677" s="135"/>
      <c r="Z677" s="86"/>
      <c r="AA677" s="87"/>
      <c r="AF677" s="114">
        <f t="shared" si="65"/>
        <v>0</v>
      </c>
      <c r="AG677" s="113">
        <f t="shared" si="66"/>
        <v>0</v>
      </c>
      <c r="AH677" s="113">
        <f t="shared" si="67"/>
        <v>0</v>
      </c>
      <c r="AI677" s="113">
        <f t="shared" si="68"/>
        <v>0</v>
      </c>
      <c r="AJ677" s="113">
        <f t="shared" si="69"/>
        <v>0</v>
      </c>
      <c r="AK677" s="59" t="e">
        <f>VLOOKUP($H677,Lists!$B$2:$B$133,1,FALSE)</f>
        <v>#N/A</v>
      </c>
    </row>
    <row r="678" spans="1:37" s="35" customFormat="1" ht="14" x14ac:dyDescent="0.25">
      <c r="A678" s="34">
        <v>639</v>
      </c>
      <c r="B678" s="94" t="str">
        <f t="shared" si="64"/>
        <v/>
      </c>
      <c r="C678" s="120"/>
      <c r="D678" s="109"/>
      <c r="E678" s="83"/>
      <c r="F678" s="86"/>
      <c r="G678" s="86"/>
      <c r="H678" s="83"/>
      <c r="I678" s="84"/>
      <c r="J678" s="86"/>
      <c r="K678" s="85"/>
      <c r="L678" s="86"/>
      <c r="M678" s="85"/>
      <c r="N678" s="85"/>
      <c r="O678" s="85"/>
      <c r="P678" s="85"/>
      <c r="Q678" s="85"/>
      <c r="R678" s="86"/>
      <c r="S678" s="85"/>
      <c r="T678" s="102"/>
      <c r="U678" s="102"/>
      <c r="V678" s="102"/>
      <c r="W678" s="86"/>
      <c r="X678" s="134"/>
      <c r="Y678" s="135"/>
      <c r="Z678" s="86"/>
      <c r="AA678" s="87"/>
      <c r="AF678" s="114">
        <f t="shared" si="65"/>
        <v>0</v>
      </c>
      <c r="AG678" s="113">
        <f t="shared" si="66"/>
        <v>0</v>
      </c>
      <c r="AH678" s="113">
        <f t="shared" si="67"/>
        <v>0</v>
      </c>
      <c r="AI678" s="113">
        <f t="shared" si="68"/>
        <v>0</v>
      </c>
      <c r="AJ678" s="113">
        <f t="shared" si="69"/>
        <v>0</v>
      </c>
      <c r="AK678" s="59" t="e">
        <f>VLOOKUP($H678,Lists!$B$2:$B$133,1,FALSE)</f>
        <v>#N/A</v>
      </c>
    </row>
    <row r="679" spans="1:37" s="35" customFormat="1" ht="14" x14ac:dyDescent="0.25">
      <c r="A679" s="34">
        <v>640</v>
      </c>
      <c r="B679" s="94" t="str">
        <f t="shared" si="64"/>
        <v/>
      </c>
      <c r="C679" s="120"/>
      <c r="D679" s="109"/>
      <c r="E679" s="83"/>
      <c r="F679" s="86"/>
      <c r="G679" s="86"/>
      <c r="H679" s="83"/>
      <c r="I679" s="84"/>
      <c r="J679" s="86"/>
      <c r="K679" s="85"/>
      <c r="L679" s="86"/>
      <c r="M679" s="85"/>
      <c r="N679" s="85"/>
      <c r="O679" s="85"/>
      <c r="P679" s="85"/>
      <c r="Q679" s="85"/>
      <c r="R679" s="86"/>
      <c r="S679" s="85"/>
      <c r="T679" s="102"/>
      <c r="U679" s="102"/>
      <c r="V679" s="102"/>
      <c r="W679" s="86"/>
      <c r="X679" s="134"/>
      <c r="Y679" s="135"/>
      <c r="Z679" s="86"/>
      <c r="AA679" s="87"/>
      <c r="AF679" s="114">
        <f t="shared" si="65"/>
        <v>0</v>
      </c>
      <c r="AG679" s="113">
        <f t="shared" si="66"/>
        <v>0</v>
      </c>
      <c r="AH679" s="113">
        <f t="shared" si="67"/>
        <v>0</v>
      </c>
      <c r="AI679" s="113">
        <f t="shared" si="68"/>
        <v>0</v>
      </c>
      <c r="AJ679" s="113">
        <f t="shared" si="69"/>
        <v>0</v>
      </c>
      <c r="AK679" s="59" t="e">
        <f>VLOOKUP($H679,Lists!$B$2:$B$133,1,FALSE)</f>
        <v>#N/A</v>
      </c>
    </row>
    <row r="680" spans="1:37" s="35" customFormat="1" ht="14" x14ac:dyDescent="0.25">
      <c r="A680" s="34">
        <v>641</v>
      </c>
      <c r="B680" s="94" t="str">
        <f t="shared" si="64"/>
        <v/>
      </c>
      <c r="C680" s="120"/>
      <c r="D680" s="109"/>
      <c r="E680" s="83"/>
      <c r="F680" s="86"/>
      <c r="G680" s="86"/>
      <c r="H680" s="83"/>
      <c r="I680" s="84"/>
      <c r="J680" s="86"/>
      <c r="K680" s="85"/>
      <c r="L680" s="86"/>
      <c r="M680" s="85"/>
      <c r="N680" s="85"/>
      <c r="O680" s="85"/>
      <c r="P680" s="85"/>
      <c r="Q680" s="85"/>
      <c r="R680" s="86"/>
      <c r="S680" s="85"/>
      <c r="T680" s="102"/>
      <c r="U680" s="102"/>
      <c r="V680" s="102"/>
      <c r="W680" s="86"/>
      <c r="X680" s="134"/>
      <c r="Y680" s="135"/>
      <c r="Z680" s="86"/>
      <c r="AA680" s="87"/>
      <c r="AF680" s="114">
        <f t="shared" si="65"/>
        <v>0</v>
      </c>
      <c r="AG680" s="113">
        <f t="shared" si="66"/>
        <v>0</v>
      </c>
      <c r="AH680" s="113">
        <f t="shared" si="67"/>
        <v>0</v>
      </c>
      <c r="AI680" s="113">
        <f t="shared" si="68"/>
        <v>0</v>
      </c>
      <c r="AJ680" s="113">
        <f t="shared" si="69"/>
        <v>0</v>
      </c>
      <c r="AK680" s="59" t="e">
        <f>VLOOKUP($H680,Lists!$B$2:$B$133,1,FALSE)</f>
        <v>#N/A</v>
      </c>
    </row>
    <row r="681" spans="1:37" s="35" customFormat="1" ht="14" x14ac:dyDescent="0.25">
      <c r="A681" s="34">
        <v>642</v>
      </c>
      <c r="B681" s="94" t="str">
        <f t="shared" ref="B681:B744" si="70">IF(C681&gt;0,A681,"")</f>
        <v/>
      </c>
      <c r="C681" s="120"/>
      <c r="D681" s="109"/>
      <c r="E681" s="83"/>
      <c r="F681" s="86"/>
      <c r="G681" s="86"/>
      <c r="H681" s="83"/>
      <c r="I681" s="84"/>
      <c r="J681" s="86"/>
      <c r="K681" s="85"/>
      <c r="L681" s="86"/>
      <c r="M681" s="85"/>
      <c r="N681" s="85"/>
      <c r="O681" s="85"/>
      <c r="P681" s="85"/>
      <c r="Q681" s="85"/>
      <c r="R681" s="86"/>
      <c r="S681" s="85"/>
      <c r="T681" s="102"/>
      <c r="U681" s="102"/>
      <c r="V681" s="102"/>
      <c r="W681" s="86"/>
      <c r="X681" s="134"/>
      <c r="Y681" s="135"/>
      <c r="Z681" s="86"/>
      <c r="AA681" s="87"/>
      <c r="AF681" s="114">
        <f t="shared" si="65"/>
        <v>0</v>
      </c>
      <c r="AG681" s="113">
        <f t="shared" si="66"/>
        <v>0</v>
      </c>
      <c r="AH681" s="113">
        <f t="shared" si="67"/>
        <v>0</v>
      </c>
      <c r="AI681" s="113">
        <f t="shared" si="68"/>
        <v>0</v>
      </c>
      <c r="AJ681" s="113">
        <f t="shared" si="69"/>
        <v>0</v>
      </c>
      <c r="AK681" s="59" t="e">
        <f>VLOOKUP($H681,Lists!$B$2:$B$133,1,FALSE)</f>
        <v>#N/A</v>
      </c>
    </row>
    <row r="682" spans="1:37" s="35" customFormat="1" ht="14" x14ac:dyDescent="0.25">
      <c r="A682" s="34">
        <v>643</v>
      </c>
      <c r="B682" s="94" t="str">
        <f t="shared" si="70"/>
        <v/>
      </c>
      <c r="C682" s="120"/>
      <c r="D682" s="109"/>
      <c r="E682" s="83"/>
      <c r="F682" s="86"/>
      <c r="G682" s="86"/>
      <c r="H682" s="83"/>
      <c r="I682" s="84"/>
      <c r="J682" s="86"/>
      <c r="K682" s="85"/>
      <c r="L682" s="86"/>
      <c r="M682" s="85"/>
      <c r="N682" s="85"/>
      <c r="O682" s="85"/>
      <c r="P682" s="85"/>
      <c r="Q682" s="85"/>
      <c r="R682" s="86"/>
      <c r="S682" s="85"/>
      <c r="T682" s="102"/>
      <c r="U682" s="102"/>
      <c r="V682" s="102"/>
      <c r="W682" s="86"/>
      <c r="X682" s="134"/>
      <c r="Y682" s="135"/>
      <c r="Z682" s="86"/>
      <c r="AA682" s="87"/>
      <c r="AF682" s="114">
        <f t="shared" si="65"/>
        <v>0</v>
      </c>
      <c r="AG682" s="113">
        <f t="shared" si="66"/>
        <v>0</v>
      </c>
      <c r="AH682" s="113">
        <f t="shared" si="67"/>
        <v>0</v>
      </c>
      <c r="AI682" s="113">
        <f t="shared" si="68"/>
        <v>0</v>
      </c>
      <c r="AJ682" s="113">
        <f t="shared" si="69"/>
        <v>0</v>
      </c>
      <c r="AK682" s="59" t="e">
        <f>VLOOKUP($H682,Lists!$B$2:$B$133,1,FALSE)</f>
        <v>#N/A</v>
      </c>
    </row>
    <row r="683" spans="1:37" s="35" customFormat="1" ht="14" x14ac:dyDescent="0.25">
      <c r="A683" s="34">
        <v>644</v>
      </c>
      <c r="B683" s="94" t="str">
        <f t="shared" si="70"/>
        <v/>
      </c>
      <c r="C683" s="120"/>
      <c r="D683" s="109"/>
      <c r="E683" s="83"/>
      <c r="F683" s="86"/>
      <c r="G683" s="86"/>
      <c r="H683" s="83"/>
      <c r="I683" s="84"/>
      <c r="J683" s="86"/>
      <c r="K683" s="85"/>
      <c r="L683" s="86"/>
      <c r="M683" s="85"/>
      <c r="N683" s="85"/>
      <c r="O683" s="85"/>
      <c r="P683" s="85"/>
      <c r="Q683" s="85"/>
      <c r="R683" s="86"/>
      <c r="S683" s="85"/>
      <c r="T683" s="102"/>
      <c r="U683" s="102"/>
      <c r="V683" s="102"/>
      <c r="W683" s="86"/>
      <c r="X683" s="134"/>
      <c r="Y683" s="135"/>
      <c r="Z683" s="86"/>
      <c r="AA683" s="87"/>
      <c r="AF683" s="114">
        <f t="shared" si="65"/>
        <v>0</v>
      </c>
      <c r="AG683" s="113">
        <f t="shared" si="66"/>
        <v>0</v>
      </c>
      <c r="AH683" s="113">
        <f t="shared" si="67"/>
        <v>0</v>
      </c>
      <c r="AI683" s="113">
        <f t="shared" si="68"/>
        <v>0</v>
      </c>
      <c r="AJ683" s="113">
        <f t="shared" si="69"/>
        <v>0</v>
      </c>
      <c r="AK683" s="59" t="e">
        <f>VLOOKUP($H683,Lists!$B$2:$B$133,1,FALSE)</f>
        <v>#N/A</v>
      </c>
    </row>
    <row r="684" spans="1:37" s="35" customFormat="1" ht="14" x14ac:dyDescent="0.25">
      <c r="A684" s="34">
        <v>645</v>
      </c>
      <c r="B684" s="94" t="str">
        <f t="shared" si="70"/>
        <v/>
      </c>
      <c r="C684" s="120"/>
      <c r="D684" s="109"/>
      <c r="E684" s="83"/>
      <c r="F684" s="86"/>
      <c r="G684" s="86"/>
      <c r="H684" s="83"/>
      <c r="I684" s="84"/>
      <c r="J684" s="86"/>
      <c r="K684" s="85"/>
      <c r="L684" s="86"/>
      <c r="M684" s="85"/>
      <c r="N684" s="85"/>
      <c r="O684" s="85"/>
      <c r="P684" s="85"/>
      <c r="Q684" s="85"/>
      <c r="R684" s="86"/>
      <c r="S684" s="85"/>
      <c r="T684" s="102"/>
      <c r="U684" s="102"/>
      <c r="V684" s="102"/>
      <c r="W684" s="86"/>
      <c r="X684" s="134"/>
      <c r="Y684" s="135"/>
      <c r="Z684" s="86"/>
      <c r="AA684" s="87"/>
      <c r="AF684" s="114">
        <f t="shared" si="65"/>
        <v>0</v>
      </c>
      <c r="AG684" s="113">
        <f t="shared" si="66"/>
        <v>0</v>
      </c>
      <c r="AH684" s="113">
        <f t="shared" si="67"/>
        <v>0</v>
      </c>
      <c r="AI684" s="113">
        <f t="shared" si="68"/>
        <v>0</v>
      </c>
      <c r="AJ684" s="113">
        <f t="shared" si="69"/>
        <v>0</v>
      </c>
      <c r="AK684" s="59" t="e">
        <f>VLOOKUP($H684,Lists!$B$2:$B$133,1,FALSE)</f>
        <v>#N/A</v>
      </c>
    </row>
    <row r="685" spans="1:37" s="35" customFormat="1" ht="14" x14ac:dyDescent="0.25">
      <c r="A685" s="34">
        <v>646</v>
      </c>
      <c r="B685" s="94" t="str">
        <f t="shared" si="70"/>
        <v/>
      </c>
      <c r="C685" s="120"/>
      <c r="D685" s="109"/>
      <c r="E685" s="83"/>
      <c r="F685" s="86"/>
      <c r="G685" s="86"/>
      <c r="H685" s="83"/>
      <c r="I685" s="84"/>
      <c r="J685" s="86"/>
      <c r="K685" s="85"/>
      <c r="L685" s="86"/>
      <c r="M685" s="85"/>
      <c r="N685" s="85"/>
      <c r="O685" s="85"/>
      <c r="P685" s="85"/>
      <c r="Q685" s="85"/>
      <c r="R685" s="86"/>
      <c r="S685" s="85"/>
      <c r="T685" s="102"/>
      <c r="U685" s="102"/>
      <c r="V685" s="102"/>
      <c r="W685" s="86"/>
      <c r="X685" s="134"/>
      <c r="Y685" s="135"/>
      <c r="Z685" s="86"/>
      <c r="AA685" s="87"/>
      <c r="AF685" s="114">
        <f t="shared" si="65"/>
        <v>0</v>
      </c>
      <c r="AG685" s="113">
        <f t="shared" si="66"/>
        <v>0</v>
      </c>
      <c r="AH685" s="113">
        <f t="shared" si="67"/>
        <v>0</v>
      </c>
      <c r="AI685" s="113">
        <f t="shared" si="68"/>
        <v>0</v>
      </c>
      <c r="AJ685" s="113">
        <f t="shared" si="69"/>
        <v>0</v>
      </c>
      <c r="AK685" s="59" t="e">
        <f>VLOOKUP($H685,Lists!$B$2:$B$133,1,FALSE)</f>
        <v>#N/A</v>
      </c>
    </row>
    <row r="686" spans="1:37" s="35" customFormat="1" ht="14" x14ac:dyDescent="0.25">
      <c r="A686" s="34">
        <v>647</v>
      </c>
      <c r="B686" s="94" t="str">
        <f t="shared" si="70"/>
        <v/>
      </c>
      <c r="C686" s="120"/>
      <c r="D686" s="109"/>
      <c r="E686" s="83"/>
      <c r="F686" s="86"/>
      <c r="G686" s="86"/>
      <c r="H686" s="83"/>
      <c r="I686" s="84"/>
      <c r="J686" s="86"/>
      <c r="K686" s="85"/>
      <c r="L686" s="86"/>
      <c r="M686" s="85"/>
      <c r="N686" s="85"/>
      <c r="O686" s="85"/>
      <c r="P686" s="85"/>
      <c r="Q686" s="85"/>
      <c r="R686" s="86"/>
      <c r="S686" s="85"/>
      <c r="T686" s="102"/>
      <c r="U686" s="102"/>
      <c r="V686" s="102"/>
      <c r="W686" s="86"/>
      <c r="X686" s="134"/>
      <c r="Y686" s="135"/>
      <c r="Z686" s="86"/>
      <c r="AA686" s="87"/>
      <c r="AF686" s="114">
        <f t="shared" si="65"/>
        <v>0</v>
      </c>
      <c r="AG686" s="113">
        <f t="shared" si="66"/>
        <v>0</v>
      </c>
      <c r="AH686" s="113">
        <f t="shared" si="67"/>
        <v>0</v>
      </c>
      <c r="AI686" s="113">
        <f t="shared" si="68"/>
        <v>0</v>
      </c>
      <c r="AJ686" s="113">
        <f t="shared" si="69"/>
        <v>0</v>
      </c>
      <c r="AK686" s="59" t="e">
        <f>VLOOKUP($H686,Lists!$B$2:$B$133,1,FALSE)</f>
        <v>#N/A</v>
      </c>
    </row>
    <row r="687" spans="1:37" s="35" customFormat="1" ht="14" x14ac:dyDescent="0.25">
      <c r="A687" s="34">
        <v>648</v>
      </c>
      <c r="B687" s="94" t="str">
        <f t="shared" si="70"/>
        <v/>
      </c>
      <c r="C687" s="120"/>
      <c r="D687" s="109"/>
      <c r="E687" s="83"/>
      <c r="F687" s="86"/>
      <c r="G687" s="86"/>
      <c r="H687" s="83"/>
      <c r="I687" s="84"/>
      <c r="J687" s="86"/>
      <c r="K687" s="85"/>
      <c r="L687" s="86"/>
      <c r="M687" s="85"/>
      <c r="N687" s="85"/>
      <c r="O687" s="85"/>
      <c r="P687" s="85"/>
      <c r="Q687" s="85"/>
      <c r="R687" s="86"/>
      <c r="S687" s="85"/>
      <c r="T687" s="102"/>
      <c r="U687" s="102"/>
      <c r="V687" s="102"/>
      <c r="W687" s="86"/>
      <c r="X687" s="134"/>
      <c r="Y687" s="135"/>
      <c r="Z687" s="86"/>
      <c r="AA687" s="87"/>
      <c r="AF687" s="114">
        <f t="shared" si="65"/>
        <v>0</v>
      </c>
      <c r="AG687" s="113">
        <f t="shared" si="66"/>
        <v>0</v>
      </c>
      <c r="AH687" s="113">
        <f t="shared" si="67"/>
        <v>0</v>
      </c>
      <c r="AI687" s="113">
        <f t="shared" si="68"/>
        <v>0</v>
      </c>
      <c r="AJ687" s="113">
        <f t="shared" si="69"/>
        <v>0</v>
      </c>
      <c r="AK687" s="59" t="e">
        <f>VLOOKUP($H687,Lists!$B$2:$B$133,1,FALSE)</f>
        <v>#N/A</v>
      </c>
    </row>
    <row r="688" spans="1:37" s="35" customFormat="1" ht="14" x14ac:dyDescent="0.25">
      <c r="A688" s="34">
        <v>649</v>
      </c>
      <c r="B688" s="94" t="str">
        <f t="shared" si="70"/>
        <v/>
      </c>
      <c r="C688" s="120"/>
      <c r="D688" s="109"/>
      <c r="E688" s="83"/>
      <c r="F688" s="86"/>
      <c r="G688" s="86"/>
      <c r="H688" s="83"/>
      <c r="I688" s="84"/>
      <c r="J688" s="86"/>
      <c r="K688" s="85"/>
      <c r="L688" s="86"/>
      <c r="M688" s="85"/>
      <c r="N688" s="85"/>
      <c r="O688" s="85"/>
      <c r="P688" s="85"/>
      <c r="Q688" s="85"/>
      <c r="R688" s="86"/>
      <c r="S688" s="85"/>
      <c r="T688" s="102"/>
      <c r="U688" s="102"/>
      <c r="V688" s="102"/>
      <c r="W688" s="86"/>
      <c r="X688" s="134"/>
      <c r="Y688" s="135"/>
      <c r="Z688" s="86"/>
      <c r="AA688" s="87"/>
      <c r="AF688" s="114">
        <f t="shared" si="65"/>
        <v>0</v>
      </c>
      <c r="AG688" s="113">
        <f t="shared" si="66"/>
        <v>0</v>
      </c>
      <c r="AH688" s="113">
        <f t="shared" si="67"/>
        <v>0</v>
      </c>
      <c r="AI688" s="113">
        <f t="shared" si="68"/>
        <v>0</v>
      </c>
      <c r="AJ688" s="113">
        <f t="shared" si="69"/>
        <v>0</v>
      </c>
      <c r="AK688" s="59" t="e">
        <f>VLOOKUP($H688,Lists!$B$2:$B$133,1,FALSE)</f>
        <v>#N/A</v>
      </c>
    </row>
    <row r="689" spans="1:37" s="35" customFormat="1" ht="14" x14ac:dyDescent="0.25">
      <c r="A689" s="34">
        <v>650</v>
      </c>
      <c r="B689" s="94" t="str">
        <f t="shared" si="70"/>
        <v/>
      </c>
      <c r="C689" s="120"/>
      <c r="D689" s="109"/>
      <c r="E689" s="83"/>
      <c r="F689" s="86"/>
      <c r="G689" s="86"/>
      <c r="H689" s="83"/>
      <c r="I689" s="84"/>
      <c r="J689" s="86"/>
      <c r="K689" s="85"/>
      <c r="L689" s="86"/>
      <c r="M689" s="85"/>
      <c r="N689" s="85"/>
      <c r="O689" s="85"/>
      <c r="P689" s="85"/>
      <c r="Q689" s="85"/>
      <c r="R689" s="86"/>
      <c r="S689" s="85"/>
      <c r="T689" s="102"/>
      <c r="U689" s="102"/>
      <c r="V689" s="102"/>
      <c r="W689" s="86"/>
      <c r="X689" s="134"/>
      <c r="Y689" s="135"/>
      <c r="Z689" s="86"/>
      <c r="AA689" s="87"/>
      <c r="AF689" s="114">
        <f t="shared" si="65"/>
        <v>0</v>
      </c>
      <c r="AG689" s="113">
        <f t="shared" si="66"/>
        <v>0</v>
      </c>
      <c r="AH689" s="113">
        <f t="shared" si="67"/>
        <v>0</v>
      </c>
      <c r="AI689" s="113">
        <f t="shared" si="68"/>
        <v>0</v>
      </c>
      <c r="AJ689" s="113">
        <f t="shared" si="69"/>
        <v>0</v>
      </c>
      <c r="AK689" s="59" t="e">
        <f>VLOOKUP($H689,Lists!$B$2:$B$133,1,FALSE)</f>
        <v>#N/A</v>
      </c>
    </row>
    <row r="690" spans="1:37" s="35" customFormat="1" ht="14" x14ac:dyDescent="0.25">
      <c r="A690" s="34">
        <v>651</v>
      </c>
      <c r="B690" s="94" t="str">
        <f t="shared" si="70"/>
        <v/>
      </c>
      <c r="C690" s="120"/>
      <c r="D690" s="109"/>
      <c r="E690" s="83"/>
      <c r="F690" s="86"/>
      <c r="G690" s="86"/>
      <c r="H690" s="83"/>
      <c r="I690" s="84"/>
      <c r="J690" s="86"/>
      <c r="K690" s="85"/>
      <c r="L690" s="86"/>
      <c r="M690" s="85"/>
      <c r="N690" s="85"/>
      <c r="O690" s="85"/>
      <c r="P690" s="85"/>
      <c r="Q690" s="85"/>
      <c r="R690" s="86"/>
      <c r="S690" s="85"/>
      <c r="T690" s="102"/>
      <c r="U690" s="102"/>
      <c r="V690" s="102"/>
      <c r="W690" s="86"/>
      <c r="X690" s="134"/>
      <c r="Y690" s="135"/>
      <c r="Z690" s="86"/>
      <c r="AA690" s="87"/>
      <c r="AF690" s="114">
        <f t="shared" si="65"/>
        <v>0</v>
      </c>
      <c r="AG690" s="113">
        <f t="shared" si="66"/>
        <v>0</v>
      </c>
      <c r="AH690" s="113">
        <f t="shared" si="67"/>
        <v>0</v>
      </c>
      <c r="AI690" s="113">
        <f t="shared" si="68"/>
        <v>0</v>
      </c>
      <c r="AJ690" s="113">
        <f t="shared" si="69"/>
        <v>0</v>
      </c>
      <c r="AK690" s="59" t="e">
        <f>VLOOKUP($H690,Lists!$B$2:$B$133,1,FALSE)</f>
        <v>#N/A</v>
      </c>
    </row>
    <row r="691" spans="1:37" s="35" customFormat="1" ht="14" x14ac:dyDescent="0.25">
      <c r="A691" s="34">
        <v>652</v>
      </c>
      <c r="B691" s="94" t="str">
        <f t="shared" si="70"/>
        <v/>
      </c>
      <c r="C691" s="120"/>
      <c r="D691" s="109"/>
      <c r="E691" s="83"/>
      <c r="F691" s="86"/>
      <c r="G691" s="86"/>
      <c r="H691" s="83"/>
      <c r="I691" s="84"/>
      <c r="J691" s="86"/>
      <c r="K691" s="85"/>
      <c r="L691" s="86"/>
      <c r="M691" s="85"/>
      <c r="N691" s="85"/>
      <c r="O691" s="85"/>
      <c r="P691" s="85"/>
      <c r="Q691" s="85"/>
      <c r="R691" s="86"/>
      <c r="S691" s="85"/>
      <c r="T691" s="102"/>
      <c r="U691" s="102"/>
      <c r="V691" s="102"/>
      <c r="W691" s="86"/>
      <c r="X691" s="134"/>
      <c r="Y691" s="135"/>
      <c r="Z691" s="86"/>
      <c r="AA691" s="87"/>
      <c r="AF691" s="114">
        <f t="shared" si="65"/>
        <v>0</v>
      </c>
      <c r="AG691" s="113">
        <f t="shared" si="66"/>
        <v>0</v>
      </c>
      <c r="AH691" s="113">
        <f t="shared" si="67"/>
        <v>0</v>
      </c>
      <c r="AI691" s="113">
        <f t="shared" si="68"/>
        <v>0</v>
      </c>
      <c r="AJ691" s="113">
        <f t="shared" si="69"/>
        <v>0</v>
      </c>
      <c r="AK691" s="59" t="e">
        <f>VLOOKUP($H691,Lists!$B$2:$B$133,1,FALSE)</f>
        <v>#N/A</v>
      </c>
    </row>
    <row r="692" spans="1:37" s="35" customFormat="1" ht="14" x14ac:dyDescent="0.25">
      <c r="A692" s="34">
        <v>653</v>
      </c>
      <c r="B692" s="94" t="str">
        <f t="shared" si="70"/>
        <v/>
      </c>
      <c r="C692" s="120"/>
      <c r="D692" s="109"/>
      <c r="E692" s="83"/>
      <c r="F692" s="86"/>
      <c r="G692" s="86"/>
      <c r="H692" s="83"/>
      <c r="I692" s="84"/>
      <c r="J692" s="86"/>
      <c r="K692" s="85"/>
      <c r="L692" s="86"/>
      <c r="M692" s="85"/>
      <c r="N692" s="85"/>
      <c r="O692" s="85"/>
      <c r="P692" s="85"/>
      <c r="Q692" s="85"/>
      <c r="R692" s="86"/>
      <c r="S692" s="85"/>
      <c r="T692" s="102"/>
      <c r="U692" s="102"/>
      <c r="V692" s="102"/>
      <c r="W692" s="86"/>
      <c r="X692" s="134"/>
      <c r="Y692" s="135"/>
      <c r="Z692" s="86"/>
      <c r="AA692" s="87"/>
      <c r="AF692" s="114">
        <f t="shared" si="65"/>
        <v>0</v>
      </c>
      <c r="AG692" s="113">
        <f t="shared" si="66"/>
        <v>0</v>
      </c>
      <c r="AH692" s="113">
        <f t="shared" si="67"/>
        <v>0</v>
      </c>
      <c r="AI692" s="113">
        <f t="shared" si="68"/>
        <v>0</v>
      </c>
      <c r="AJ692" s="113">
        <f t="shared" si="69"/>
        <v>0</v>
      </c>
      <c r="AK692" s="59" t="e">
        <f>VLOOKUP($H692,Lists!$B$2:$B$133,1,FALSE)</f>
        <v>#N/A</v>
      </c>
    </row>
    <row r="693" spans="1:37" s="35" customFormat="1" ht="14" x14ac:dyDescent="0.25">
      <c r="A693" s="34">
        <v>654</v>
      </c>
      <c r="B693" s="94" t="str">
        <f t="shared" si="70"/>
        <v/>
      </c>
      <c r="C693" s="120"/>
      <c r="D693" s="109"/>
      <c r="E693" s="83"/>
      <c r="F693" s="86"/>
      <c r="G693" s="86"/>
      <c r="H693" s="83"/>
      <c r="I693" s="84"/>
      <c r="J693" s="86"/>
      <c r="K693" s="85"/>
      <c r="L693" s="86"/>
      <c r="M693" s="85"/>
      <c r="N693" s="85"/>
      <c r="O693" s="85"/>
      <c r="P693" s="85"/>
      <c r="Q693" s="85"/>
      <c r="R693" s="86"/>
      <c r="S693" s="85"/>
      <c r="T693" s="102"/>
      <c r="U693" s="102"/>
      <c r="V693" s="102"/>
      <c r="W693" s="86"/>
      <c r="X693" s="134"/>
      <c r="Y693" s="135"/>
      <c r="Z693" s="86"/>
      <c r="AA693" s="87"/>
      <c r="AF693" s="114">
        <f t="shared" si="65"/>
        <v>0</v>
      </c>
      <c r="AG693" s="113">
        <f t="shared" si="66"/>
        <v>0</v>
      </c>
      <c r="AH693" s="113">
        <f t="shared" si="67"/>
        <v>0</v>
      </c>
      <c r="AI693" s="113">
        <f t="shared" si="68"/>
        <v>0</v>
      </c>
      <c r="AJ693" s="113">
        <f t="shared" si="69"/>
        <v>0</v>
      </c>
      <c r="AK693" s="59" t="e">
        <f>VLOOKUP($H693,Lists!$B$2:$B$133,1,FALSE)</f>
        <v>#N/A</v>
      </c>
    </row>
    <row r="694" spans="1:37" s="35" customFormat="1" ht="14" x14ac:dyDescent="0.25">
      <c r="A694" s="34">
        <v>655</v>
      </c>
      <c r="B694" s="94" t="str">
        <f t="shared" si="70"/>
        <v/>
      </c>
      <c r="C694" s="120"/>
      <c r="D694" s="109"/>
      <c r="E694" s="83"/>
      <c r="F694" s="86"/>
      <c r="G694" s="86"/>
      <c r="H694" s="83"/>
      <c r="I694" s="84"/>
      <c r="J694" s="86"/>
      <c r="K694" s="85"/>
      <c r="L694" s="86"/>
      <c r="M694" s="85"/>
      <c r="N694" s="85"/>
      <c r="O694" s="85"/>
      <c r="P694" s="85"/>
      <c r="Q694" s="85"/>
      <c r="R694" s="86"/>
      <c r="S694" s="85"/>
      <c r="T694" s="102"/>
      <c r="U694" s="102"/>
      <c r="V694" s="102"/>
      <c r="W694" s="86"/>
      <c r="X694" s="134"/>
      <c r="Y694" s="135"/>
      <c r="Z694" s="86"/>
      <c r="AA694" s="87"/>
      <c r="AF694" s="114">
        <f t="shared" si="65"/>
        <v>0</v>
      </c>
      <c r="AG694" s="113">
        <f t="shared" si="66"/>
        <v>0</v>
      </c>
      <c r="AH694" s="113">
        <f t="shared" si="67"/>
        <v>0</v>
      </c>
      <c r="AI694" s="113">
        <f t="shared" si="68"/>
        <v>0</v>
      </c>
      <c r="AJ694" s="113">
        <f t="shared" si="69"/>
        <v>0</v>
      </c>
      <c r="AK694" s="59" t="e">
        <f>VLOOKUP($H694,Lists!$B$2:$B$133,1,FALSE)</f>
        <v>#N/A</v>
      </c>
    </row>
    <row r="695" spans="1:37" s="35" customFormat="1" ht="14" x14ac:dyDescent="0.25">
      <c r="A695" s="34">
        <v>656</v>
      </c>
      <c r="B695" s="94" t="str">
        <f t="shared" si="70"/>
        <v/>
      </c>
      <c r="C695" s="120"/>
      <c r="D695" s="109"/>
      <c r="E695" s="83"/>
      <c r="F695" s="86"/>
      <c r="G695" s="86"/>
      <c r="H695" s="83"/>
      <c r="I695" s="84"/>
      <c r="J695" s="86"/>
      <c r="K695" s="85"/>
      <c r="L695" s="86"/>
      <c r="M695" s="85"/>
      <c r="N695" s="85"/>
      <c r="O695" s="85"/>
      <c r="P695" s="85"/>
      <c r="Q695" s="85"/>
      <c r="R695" s="86"/>
      <c r="S695" s="85"/>
      <c r="T695" s="102"/>
      <c r="U695" s="102"/>
      <c r="V695" s="102"/>
      <c r="W695" s="86"/>
      <c r="X695" s="134"/>
      <c r="Y695" s="135"/>
      <c r="Z695" s="86"/>
      <c r="AA695" s="87"/>
      <c r="AF695" s="114">
        <f t="shared" si="65"/>
        <v>0</v>
      </c>
      <c r="AG695" s="113">
        <f t="shared" si="66"/>
        <v>0</v>
      </c>
      <c r="AH695" s="113">
        <f t="shared" si="67"/>
        <v>0</v>
      </c>
      <c r="AI695" s="113">
        <f t="shared" si="68"/>
        <v>0</v>
      </c>
      <c r="AJ695" s="113">
        <f t="shared" si="69"/>
        <v>0</v>
      </c>
      <c r="AK695" s="59" t="e">
        <f>VLOOKUP($H695,Lists!$B$2:$B$133,1,FALSE)</f>
        <v>#N/A</v>
      </c>
    </row>
    <row r="696" spans="1:37" s="35" customFormat="1" ht="14" x14ac:dyDescent="0.25">
      <c r="A696" s="34">
        <v>657</v>
      </c>
      <c r="B696" s="94" t="str">
        <f t="shared" si="70"/>
        <v/>
      </c>
      <c r="C696" s="120"/>
      <c r="D696" s="109"/>
      <c r="E696" s="83"/>
      <c r="F696" s="86"/>
      <c r="G696" s="86"/>
      <c r="H696" s="83"/>
      <c r="I696" s="84"/>
      <c r="J696" s="86"/>
      <c r="K696" s="85"/>
      <c r="L696" s="86"/>
      <c r="M696" s="85"/>
      <c r="N696" s="85"/>
      <c r="O696" s="85"/>
      <c r="P696" s="85"/>
      <c r="Q696" s="85"/>
      <c r="R696" s="86"/>
      <c r="S696" s="85"/>
      <c r="T696" s="102"/>
      <c r="U696" s="102"/>
      <c r="V696" s="102"/>
      <c r="W696" s="86"/>
      <c r="X696" s="134"/>
      <c r="Y696" s="135"/>
      <c r="Z696" s="86"/>
      <c r="AA696" s="87"/>
      <c r="AF696" s="114">
        <f t="shared" si="65"/>
        <v>0</v>
      </c>
      <c r="AG696" s="113">
        <f t="shared" si="66"/>
        <v>0</v>
      </c>
      <c r="AH696" s="113">
        <f t="shared" si="67"/>
        <v>0</v>
      </c>
      <c r="AI696" s="113">
        <f t="shared" si="68"/>
        <v>0</v>
      </c>
      <c r="AJ696" s="113">
        <f t="shared" si="69"/>
        <v>0</v>
      </c>
      <c r="AK696" s="59" t="e">
        <f>VLOOKUP($H696,Lists!$B$2:$B$133,1,FALSE)</f>
        <v>#N/A</v>
      </c>
    </row>
    <row r="697" spans="1:37" s="35" customFormat="1" ht="14" x14ac:dyDescent="0.25">
      <c r="A697" s="34">
        <v>658</v>
      </c>
      <c r="B697" s="94" t="str">
        <f t="shared" si="70"/>
        <v/>
      </c>
      <c r="C697" s="120"/>
      <c r="D697" s="109"/>
      <c r="E697" s="83"/>
      <c r="F697" s="86"/>
      <c r="G697" s="86"/>
      <c r="H697" s="83"/>
      <c r="I697" s="84"/>
      <c r="J697" s="86"/>
      <c r="K697" s="85"/>
      <c r="L697" s="86"/>
      <c r="M697" s="85"/>
      <c r="N697" s="85"/>
      <c r="O697" s="85"/>
      <c r="P697" s="85"/>
      <c r="Q697" s="85"/>
      <c r="R697" s="86"/>
      <c r="S697" s="85"/>
      <c r="T697" s="102"/>
      <c r="U697" s="102"/>
      <c r="V697" s="102"/>
      <c r="W697" s="86"/>
      <c r="X697" s="134"/>
      <c r="Y697" s="135"/>
      <c r="Z697" s="86"/>
      <c r="AA697" s="87"/>
      <c r="AF697" s="114">
        <f t="shared" si="65"/>
        <v>0</v>
      </c>
      <c r="AG697" s="113">
        <f t="shared" si="66"/>
        <v>0</v>
      </c>
      <c r="AH697" s="113">
        <f t="shared" si="67"/>
        <v>0</v>
      </c>
      <c r="AI697" s="113">
        <f t="shared" si="68"/>
        <v>0</v>
      </c>
      <c r="AJ697" s="113">
        <f t="shared" si="69"/>
        <v>0</v>
      </c>
      <c r="AK697" s="59" t="e">
        <f>VLOOKUP($H697,Lists!$B$2:$B$133,1,FALSE)</f>
        <v>#N/A</v>
      </c>
    </row>
    <row r="698" spans="1:37" s="35" customFormat="1" ht="14" x14ac:dyDescent="0.25">
      <c r="A698" s="34">
        <v>659</v>
      </c>
      <c r="B698" s="94" t="str">
        <f t="shared" si="70"/>
        <v/>
      </c>
      <c r="C698" s="120"/>
      <c r="D698" s="109"/>
      <c r="E698" s="83"/>
      <c r="F698" s="86"/>
      <c r="G698" s="86"/>
      <c r="H698" s="83"/>
      <c r="I698" s="84"/>
      <c r="J698" s="86"/>
      <c r="K698" s="85"/>
      <c r="L698" s="86"/>
      <c r="M698" s="85"/>
      <c r="N698" s="85"/>
      <c r="O698" s="85"/>
      <c r="P698" s="85"/>
      <c r="Q698" s="85"/>
      <c r="R698" s="86"/>
      <c r="S698" s="85"/>
      <c r="T698" s="102"/>
      <c r="U698" s="102"/>
      <c r="V698" s="102"/>
      <c r="W698" s="86"/>
      <c r="X698" s="134"/>
      <c r="Y698" s="135"/>
      <c r="Z698" s="86"/>
      <c r="AA698" s="87"/>
      <c r="AF698" s="114">
        <f t="shared" si="65"/>
        <v>0</v>
      </c>
      <c r="AG698" s="113">
        <f t="shared" si="66"/>
        <v>0</v>
      </c>
      <c r="AH698" s="113">
        <f t="shared" si="67"/>
        <v>0</v>
      </c>
      <c r="AI698" s="113">
        <f t="shared" si="68"/>
        <v>0</v>
      </c>
      <c r="AJ698" s="113">
        <f t="shared" si="69"/>
        <v>0</v>
      </c>
      <c r="AK698" s="59" t="e">
        <f>VLOOKUP($H698,Lists!$B$2:$B$133,1,FALSE)</f>
        <v>#N/A</v>
      </c>
    </row>
    <row r="699" spans="1:37" s="35" customFormat="1" ht="14" x14ac:dyDescent="0.25">
      <c r="A699" s="34">
        <v>660</v>
      </c>
      <c r="B699" s="94" t="str">
        <f t="shared" si="70"/>
        <v/>
      </c>
      <c r="C699" s="120"/>
      <c r="D699" s="109"/>
      <c r="E699" s="83"/>
      <c r="F699" s="86"/>
      <c r="G699" s="86"/>
      <c r="H699" s="83"/>
      <c r="I699" s="84"/>
      <c r="J699" s="86"/>
      <c r="K699" s="85"/>
      <c r="L699" s="86"/>
      <c r="M699" s="85"/>
      <c r="N699" s="85"/>
      <c r="O699" s="85"/>
      <c r="P699" s="85"/>
      <c r="Q699" s="85"/>
      <c r="R699" s="86"/>
      <c r="S699" s="85"/>
      <c r="T699" s="102"/>
      <c r="U699" s="102"/>
      <c r="V699" s="102"/>
      <c r="W699" s="86"/>
      <c r="X699" s="134"/>
      <c r="Y699" s="135"/>
      <c r="Z699" s="86"/>
      <c r="AA699" s="87"/>
      <c r="AF699" s="114">
        <f t="shared" si="65"/>
        <v>0</v>
      </c>
      <c r="AG699" s="113">
        <f t="shared" si="66"/>
        <v>0</v>
      </c>
      <c r="AH699" s="113">
        <f t="shared" si="67"/>
        <v>0</v>
      </c>
      <c r="AI699" s="113">
        <f t="shared" si="68"/>
        <v>0</v>
      </c>
      <c r="AJ699" s="113">
        <f t="shared" si="69"/>
        <v>0</v>
      </c>
      <c r="AK699" s="59" t="e">
        <f>VLOOKUP($H699,Lists!$B$2:$B$133,1,FALSE)</f>
        <v>#N/A</v>
      </c>
    </row>
    <row r="700" spans="1:37" s="35" customFormat="1" ht="14" x14ac:dyDescent="0.25">
      <c r="A700" s="34">
        <v>661</v>
      </c>
      <c r="B700" s="94" t="str">
        <f t="shared" si="70"/>
        <v/>
      </c>
      <c r="C700" s="120"/>
      <c r="D700" s="109"/>
      <c r="E700" s="83"/>
      <c r="F700" s="86"/>
      <c r="G700" s="86"/>
      <c r="H700" s="83"/>
      <c r="I700" s="84"/>
      <c r="J700" s="86"/>
      <c r="K700" s="85"/>
      <c r="L700" s="86"/>
      <c r="M700" s="85"/>
      <c r="N700" s="85"/>
      <c r="O700" s="85"/>
      <c r="P700" s="85"/>
      <c r="Q700" s="85"/>
      <c r="R700" s="86"/>
      <c r="S700" s="85"/>
      <c r="T700" s="102"/>
      <c r="U700" s="102"/>
      <c r="V700" s="102"/>
      <c r="W700" s="86"/>
      <c r="X700" s="134"/>
      <c r="Y700" s="135"/>
      <c r="Z700" s="86"/>
      <c r="AA700" s="87"/>
      <c r="AF700" s="114">
        <f t="shared" si="65"/>
        <v>0</v>
      </c>
      <c r="AG700" s="113">
        <f t="shared" si="66"/>
        <v>0</v>
      </c>
      <c r="AH700" s="113">
        <f t="shared" si="67"/>
        <v>0</v>
      </c>
      <c r="AI700" s="113">
        <f t="shared" si="68"/>
        <v>0</v>
      </c>
      <c r="AJ700" s="113">
        <f t="shared" si="69"/>
        <v>0</v>
      </c>
      <c r="AK700" s="59" t="e">
        <f>VLOOKUP($H700,Lists!$B$2:$B$133,1,FALSE)</f>
        <v>#N/A</v>
      </c>
    </row>
    <row r="701" spans="1:37" s="35" customFormat="1" ht="14" x14ac:dyDescent="0.25">
      <c r="A701" s="34">
        <v>662</v>
      </c>
      <c r="B701" s="94" t="str">
        <f t="shared" si="70"/>
        <v/>
      </c>
      <c r="C701" s="120"/>
      <c r="D701" s="109"/>
      <c r="E701" s="83"/>
      <c r="F701" s="86"/>
      <c r="G701" s="86"/>
      <c r="H701" s="83"/>
      <c r="I701" s="84"/>
      <c r="J701" s="86"/>
      <c r="K701" s="85"/>
      <c r="L701" s="86"/>
      <c r="M701" s="85"/>
      <c r="N701" s="85"/>
      <c r="O701" s="85"/>
      <c r="P701" s="85"/>
      <c r="Q701" s="85"/>
      <c r="R701" s="86"/>
      <c r="S701" s="85"/>
      <c r="T701" s="102"/>
      <c r="U701" s="102"/>
      <c r="V701" s="102"/>
      <c r="W701" s="86"/>
      <c r="X701" s="134"/>
      <c r="Y701" s="135"/>
      <c r="Z701" s="86"/>
      <c r="AA701" s="87"/>
      <c r="AF701" s="114">
        <f t="shared" si="65"/>
        <v>0</v>
      </c>
      <c r="AG701" s="113">
        <f t="shared" si="66"/>
        <v>0</v>
      </c>
      <c r="AH701" s="113">
        <f t="shared" si="67"/>
        <v>0</v>
      </c>
      <c r="AI701" s="113">
        <f t="shared" si="68"/>
        <v>0</v>
      </c>
      <c r="AJ701" s="113">
        <f t="shared" si="69"/>
        <v>0</v>
      </c>
      <c r="AK701" s="59" t="e">
        <f>VLOOKUP($H701,Lists!$B$2:$B$133,1,FALSE)</f>
        <v>#N/A</v>
      </c>
    </row>
    <row r="702" spans="1:37" s="35" customFormat="1" ht="14" x14ac:dyDescent="0.25">
      <c r="A702" s="34">
        <v>663</v>
      </c>
      <c r="B702" s="94" t="str">
        <f t="shared" si="70"/>
        <v/>
      </c>
      <c r="C702" s="120"/>
      <c r="D702" s="109"/>
      <c r="E702" s="83"/>
      <c r="F702" s="86"/>
      <c r="G702" s="86"/>
      <c r="H702" s="83"/>
      <c r="I702" s="84"/>
      <c r="J702" s="86"/>
      <c r="K702" s="85"/>
      <c r="L702" s="86"/>
      <c r="M702" s="85"/>
      <c r="N702" s="85"/>
      <c r="O702" s="85"/>
      <c r="P702" s="85"/>
      <c r="Q702" s="85"/>
      <c r="R702" s="86"/>
      <c r="S702" s="85"/>
      <c r="T702" s="102"/>
      <c r="U702" s="102"/>
      <c r="V702" s="102"/>
      <c r="W702" s="86"/>
      <c r="X702" s="134"/>
      <c r="Y702" s="135"/>
      <c r="Z702" s="86"/>
      <c r="AA702" s="87"/>
      <c r="AF702" s="114">
        <f t="shared" si="65"/>
        <v>0</v>
      </c>
      <c r="AG702" s="113">
        <f t="shared" si="66"/>
        <v>0</v>
      </c>
      <c r="AH702" s="113">
        <f t="shared" si="67"/>
        <v>0</v>
      </c>
      <c r="AI702" s="113">
        <f t="shared" si="68"/>
        <v>0</v>
      </c>
      <c r="AJ702" s="113">
        <f t="shared" si="69"/>
        <v>0</v>
      </c>
      <c r="AK702" s="59" t="e">
        <f>VLOOKUP($H702,Lists!$B$2:$B$133,1,FALSE)</f>
        <v>#N/A</v>
      </c>
    </row>
    <row r="703" spans="1:37" s="35" customFormat="1" ht="14" x14ac:dyDescent="0.25">
      <c r="A703" s="34">
        <v>664</v>
      </c>
      <c r="B703" s="94" t="str">
        <f t="shared" si="70"/>
        <v/>
      </c>
      <c r="C703" s="120"/>
      <c r="D703" s="109"/>
      <c r="E703" s="83"/>
      <c r="F703" s="86"/>
      <c r="G703" s="86"/>
      <c r="H703" s="83"/>
      <c r="I703" s="84"/>
      <c r="J703" s="86"/>
      <c r="K703" s="85"/>
      <c r="L703" s="86"/>
      <c r="M703" s="85"/>
      <c r="N703" s="85"/>
      <c r="O703" s="85"/>
      <c r="P703" s="85"/>
      <c r="Q703" s="85"/>
      <c r="R703" s="86"/>
      <c r="S703" s="85"/>
      <c r="T703" s="102"/>
      <c r="U703" s="102"/>
      <c r="V703" s="102"/>
      <c r="W703" s="86"/>
      <c r="X703" s="134"/>
      <c r="Y703" s="135"/>
      <c r="Z703" s="86"/>
      <c r="AA703" s="87"/>
      <c r="AF703" s="114">
        <f t="shared" si="65"/>
        <v>0</v>
      </c>
      <c r="AG703" s="113">
        <f t="shared" si="66"/>
        <v>0</v>
      </c>
      <c r="AH703" s="113">
        <f t="shared" si="67"/>
        <v>0</v>
      </c>
      <c r="AI703" s="113">
        <f t="shared" si="68"/>
        <v>0</v>
      </c>
      <c r="AJ703" s="113">
        <f t="shared" si="69"/>
        <v>0</v>
      </c>
      <c r="AK703" s="59" t="e">
        <f>VLOOKUP($H703,Lists!$B$2:$B$133,1,FALSE)</f>
        <v>#N/A</v>
      </c>
    </row>
    <row r="704" spans="1:37" s="35" customFormat="1" ht="14" x14ac:dyDescent="0.25">
      <c r="A704" s="34">
        <v>665</v>
      </c>
      <c r="B704" s="94" t="str">
        <f t="shared" si="70"/>
        <v/>
      </c>
      <c r="C704" s="120"/>
      <c r="D704" s="109"/>
      <c r="E704" s="83"/>
      <c r="F704" s="86"/>
      <c r="G704" s="86"/>
      <c r="H704" s="83"/>
      <c r="I704" s="84"/>
      <c r="J704" s="86"/>
      <c r="K704" s="85"/>
      <c r="L704" s="86"/>
      <c r="M704" s="85"/>
      <c r="N704" s="85"/>
      <c r="O704" s="85"/>
      <c r="P704" s="85"/>
      <c r="Q704" s="85"/>
      <c r="R704" s="86"/>
      <c r="S704" s="85"/>
      <c r="T704" s="102"/>
      <c r="U704" s="102"/>
      <c r="V704" s="102"/>
      <c r="W704" s="86"/>
      <c r="X704" s="134"/>
      <c r="Y704" s="135"/>
      <c r="Z704" s="86"/>
      <c r="AA704" s="87"/>
      <c r="AF704" s="114">
        <f t="shared" si="65"/>
        <v>0</v>
      </c>
      <c r="AG704" s="113">
        <f t="shared" si="66"/>
        <v>0</v>
      </c>
      <c r="AH704" s="113">
        <f t="shared" si="67"/>
        <v>0</v>
      </c>
      <c r="AI704" s="113">
        <f t="shared" si="68"/>
        <v>0</v>
      </c>
      <c r="AJ704" s="113">
        <f t="shared" si="69"/>
        <v>0</v>
      </c>
      <c r="AK704" s="59" t="e">
        <f>VLOOKUP($H704,Lists!$B$2:$B$133,1,FALSE)</f>
        <v>#N/A</v>
      </c>
    </row>
    <row r="705" spans="1:37" s="35" customFormat="1" ht="14" x14ac:dyDescent="0.25">
      <c r="A705" s="34">
        <v>666</v>
      </c>
      <c r="B705" s="94" t="str">
        <f t="shared" si="70"/>
        <v/>
      </c>
      <c r="C705" s="120"/>
      <c r="D705" s="109"/>
      <c r="E705" s="83"/>
      <c r="F705" s="86"/>
      <c r="G705" s="86"/>
      <c r="H705" s="83"/>
      <c r="I705" s="84"/>
      <c r="J705" s="86"/>
      <c r="K705" s="85"/>
      <c r="L705" s="86"/>
      <c r="M705" s="85"/>
      <c r="N705" s="85"/>
      <c r="O705" s="85"/>
      <c r="P705" s="85"/>
      <c r="Q705" s="85"/>
      <c r="R705" s="86"/>
      <c r="S705" s="85"/>
      <c r="T705" s="102"/>
      <c r="U705" s="102"/>
      <c r="V705" s="102"/>
      <c r="W705" s="86"/>
      <c r="X705" s="134"/>
      <c r="Y705" s="135"/>
      <c r="Z705" s="86"/>
      <c r="AA705" s="87"/>
      <c r="AF705" s="114">
        <f t="shared" si="65"/>
        <v>0</v>
      </c>
      <c r="AG705" s="113">
        <f t="shared" si="66"/>
        <v>0</v>
      </c>
      <c r="AH705" s="113">
        <f t="shared" si="67"/>
        <v>0</v>
      </c>
      <c r="AI705" s="113">
        <f t="shared" si="68"/>
        <v>0</v>
      </c>
      <c r="AJ705" s="113">
        <f t="shared" si="69"/>
        <v>0</v>
      </c>
      <c r="AK705" s="59" t="e">
        <f>VLOOKUP($H705,Lists!$B$2:$B$133,1,FALSE)</f>
        <v>#N/A</v>
      </c>
    </row>
    <row r="706" spans="1:37" s="35" customFormat="1" ht="14" x14ac:dyDescent="0.25">
      <c r="A706" s="34">
        <v>667</v>
      </c>
      <c r="B706" s="94" t="str">
        <f t="shared" si="70"/>
        <v/>
      </c>
      <c r="C706" s="120"/>
      <c r="D706" s="109"/>
      <c r="E706" s="83"/>
      <c r="F706" s="86"/>
      <c r="G706" s="86"/>
      <c r="H706" s="83"/>
      <c r="I706" s="84"/>
      <c r="J706" s="86"/>
      <c r="K706" s="85"/>
      <c r="L706" s="86"/>
      <c r="M706" s="85"/>
      <c r="N706" s="85"/>
      <c r="O706" s="85"/>
      <c r="P706" s="85"/>
      <c r="Q706" s="85"/>
      <c r="R706" s="86"/>
      <c r="S706" s="85"/>
      <c r="T706" s="102"/>
      <c r="U706" s="102"/>
      <c r="V706" s="102"/>
      <c r="W706" s="86"/>
      <c r="X706" s="134"/>
      <c r="Y706" s="135"/>
      <c r="Z706" s="86"/>
      <c r="AA706" s="87"/>
      <c r="AF706" s="114">
        <f t="shared" si="65"/>
        <v>0</v>
      </c>
      <c r="AG706" s="113">
        <f t="shared" si="66"/>
        <v>0</v>
      </c>
      <c r="AH706" s="113">
        <f t="shared" si="67"/>
        <v>0</v>
      </c>
      <c r="AI706" s="113">
        <f t="shared" si="68"/>
        <v>0</v>
      </c>
      <c r="AJ706" s="113">
        <f t="shared" si="69"/>
        <v>0</v>
      </c>
      <c r="AK706" s="59" t="e">
        <f>VLOOKUP($H706,Lists!$B$2:$B$133,1,FALSE)</f>
        <v>#N/A</v>
      </c>
    </row>
    <row r="707" spans="1:37" s="35" customFormat="1" ht="14" x14ac:dyDescent="0.25">
      <c r="A707" s="34">
        <v>668</v>
      </c>
      <c r="B707" s="94" t="str">
        <f t="shared" si="70"/>
        <v/>
      </c>
      <c r="C707" s="120"/>
      <c r="D707" s="109"/>
      <c r="E707" s="83"/>
      <c r="F707" s="86"/>
      <c r="G707" s="86"/>
      <c r="H707" s="83"/>
      <c r="I707" s="84"/>
      <c r="J707" s="86"/>
      <c r="K707" s="85"/>
      <c r="L707" s="86"/>
      <c r="M707" s="85"/>
      <c r="N707" s="85"/>
      <c r="O707" s="85"/>
      <c r="P707" s="85"/>
      <c r="Q707" s="85"/>
      <c r="R707" s="86"/>
      <c r="S707" s="85"/>
      <c r="T707" s="102"/>
      <c r="U707" s="102"/>
      <c r="V707" s="102"/>
      <c r="W707" s="86"/>
      <c r="X707" s="134"/>
      <c r="Y707" s="135"/>
      <c r="Z707" s="86"/>
      <c r="AA707" s="87"/>
      <c r="AF707" s="114">
        <f t="shared" si="65"/>
        <v>0</v>
      </c>
      <c r="AG707" s="113">
        <f t="shared" si="66"/>
        <v>0</v>
      </c>
      <c r="AH707" s="113">
        <f t="shared" si="67"/>
        <v>0</v>
      </c>
      <c r="AI707" s="113">
        <f t="shared" si="68"/>
        <v>0</v>
      </c>
      <c r="AJ707" s="113">
        <f t="shared" si="69"/>
        <v>0</v>
      </c>
      <c r="AK707" s="59" t="e">
        <f>VLOOKUP($H707,Lists!$B$2:$B$133,1,FALSE)</f>
        <v>#N/A</v>
      </c>
    </row>
    <row r="708" spans="1:37" s="35" customFormat="1" ht="14" x14ac:dyDescent="0.25">
      <c r="A708" s="34">
        <v>669</v>
      </c>
      <c r="B708" s="94" t="str">
        <f t="shared" si="70"/>
        <v/>
      </c>
      <c r="C708" s="120"/>
      <c r="D708" s="109"/>
      <c r="E708" s="83"/>
      <c r="F708" s="86"/>
      <c r="G708" s="86"/>
      <c r="H708" s="83"/>
      <c r="I708" s="84"/>
      <c r="J708" s="86"/>
      <c r="K708" s="85"/>
      <c r="L708" s="86"/>
      <c r="M708" s="85"/>
      <c r="N708" s="85"/>
      <c r="O708" s="85"/>
      <c r="P708" s="85"/>
      <c r="Q708" s="85"/>
      <c r="R708" s="86"/>
      <c r="S708" s="85"/>
      <c r="T708" s="102"/>
      <c r="U708" s="102"/>
      <c r="V708" s="102"/>
      <c r="W708" s="86"/>
      <c r="X708" s="134"/>
      <c r="Y708" s="135"/>
      <c r="Z708" s="86"/>
      <c r="AA708" s="87"/>
      <c r="AF708" s="114">
        <f t="shared" si="65"/>
        <v>0</v>
      </c>
      <c r="AG708" s="113">
        <f t="shared" si="66"/>
        <v>0</v>
      </c>
      <c r="AH708" s="113">
        <f t="shared" si="67"/>
        <v>0</v>
      </c>
      <c r="AI708" s="113">
        <f t="shared" si="68"/>
        <v>0</v>
      </c>
      <c r="AJ708" s="113">
        <f t="shared" si="69"/>
        <v>0</v>
      </c>
      <c r="AK708" s="59" t="e">
        <f>VLOOKUP($H708,Lists!$B$2:$B$133,1,FALSE)</f>
        <v>#N/A</v>
      </c>
    </row>
    <row r="709" spans="1:37" s="35" customFormat="1" ht="14" x14ac:dyDescent="0.25">
      <c r="A709" s="34">
        <v>670</v>
      </c>
      <c r="B709" s="94" t="str">
        <f t="shared" si="70"/>
        <v/>
      </c>
      <c r="C709" s="120"/>
      <c r="D709" s="109"/>
      <c r="E709" s="83"/>
      <c r="F709" s="86"/>
      <c r="G709" s="86"/>
      <c r="H709" s="83"/>
      <c r="I709" s="84"/>
      <c r="J709" s="86"/>
      <c r="K709" s="85"/>
      <c r="L709" s="86"/>
      <c r="M709" s="85"/>
      <c r="N709" s="85"/>
      <c r="O709" s="85"/>
      <c r="P709" s="85"/>
      <c r="Q709" s="85"/>
      <c r="R709" s="86"/>
      <c r="S709" s="85"/>
      <c r="T709" s="102"/>
      <c r="U709" s="102"/>
      <c r="V709" s="102"/>
      <c r="W709" s="86"/>
      <c r="X709" s="134"/>
      <c r="Y709" s="135"/>
      <c r="Z709" s="86"/>
      <c r="AA709" s="87"/>
      <c r="AF709" s="114">
        <f t="shared" si="65"/>
        <v>0</v>
      </c>
      <c r="AG709" s="113">
        <f t="shared" si="66"/>
        <v>0</v>
      </c>
      <c r="AH709" s="113">
        <f t="shared" si="67"/>
        <v>0</v>
      </c>
      <c r="AI709" s="113">
        <f t="shared" si="68"/>
        <v>0</v>
      </c>
      <c r="AJ709" s="113">
        <f t="shared" si="69"/>
        <v>0</v>
      </c>
      <c r="AK709" s="59" t="e">
        <f>VLOOKUP($H709,Lists!$B$2:$B$133,1,FALSE)</f>
        <v>#N/A</v>
      </c>
    </row>
    <row r="710" spans="1:37" s="35" customFormat="1" ht="14" x14ac:dyDescent="0.25">
      <c r="A710" s="34">
        <v>671</v>
      </c>
      <c r="B710" s="94" t="str">
        <f t="shared" si="70"/>
        <v/>
      </c>
      <c r="C710" s="120"/>
      <c r="D710" s="109"/>
      <c r="E710" s="83"/>
      <c r="F710" s="86"/>
      <c r="G710" s="86"/>
      <c r="H710" s="83"/>
      <c r="I710" s="84"/>
      <c r="J710" s="86"/>
      <c r="K710" s="85"/>
      <c r="L710" s="86"/>
      <c r="M710" s="85"/>
      <c r="N710" s="85"/>
      <c r="O710" s="85"/>
      <c r="P710" s="85"/>
      <c r="Q710" s="85"/>
      <c r="R710" s="86"/>
      <c r="S710" s="85"/>
      <c r="T710" s="102"/>
      <c r="U710" s="102"/>
      <c r="V710" s="102"/>
      <c r="W710" s="86"/>
      <c r="X710" s="134"/>
      <c r="Y710" s="135"/>
      <c r="Z710" s="86"/>
      <c r="AA710" s="87"/>
      <c r="AF710" s="114">
        <f t="shared" si="65"/>
        <v>0</v>
      </c>
      <c r="AG710" s="113">
        <f t="shared" si="66"/>
        <v>0</v>
      </c>
      <c r="AH710" s="113">
        <f t="shared" si="67"/>
        <v>0</v>
      </c>
      <c r="AI710" s="113">
        <f t="shared" si="68"/>
        <v>0</v>
      </c>
      <c r="AJ710" s="113">
        <f t="shared" si="69"/>
        <v>0</v>
      </c>
      <c r="AK710" s="59" t="e">
        <f>VLOOKUP($H710,Lists!$B$2:$B$133,1,FALSE)</f>
        <v>#N/A</v>
      </c>
    </row>
    <row r="711" spans="1:37" s="35" customFormat="1" ht="14" x14ac:dyDescent="0.25">
      <c r="A711" s="34">
        <v>672</v>
      </c>
      <c r="B711" s="94" t="str">
        <f t="shared" si="70"/>
        <v/>
      </c>
      <c r="C711" s="120"/>
      <c r="D711" s="109"/>
      <c r="E711" s="83"/>
      <c r="F711" s="86"/>
      <c r="G711" s="86"/>
      <c r="H711" s="83"/>
      <c r="I711" s="84"/>
      <c r="J711" s="86"/>
      <c r="K711" s="85"/>
      <c r="L711" s="86"/>
      <c r="M711" s="85"/>
      <c r="N711" s="85"/>
      <c r="O711" s="85"/>
      <c r="P711" s="85"/>
      <c r="Q711" s="85"/>
      <c r="R711" s="86"/>
      <c r="S711" s="85"/>
      <c r="T711" s="102"/>
      <c r="U711" s="102"/>
      <c r="V711" s="102"/>
      <c r="W711" s="86"/>
      <c r="X711" s="134"/>
      <c r="Y711" s="135"/>
      <c r="Z711" s="86"/>
      <c r="AA711" s="87"/>
      <c r="AF711" s="114">
        <f t="shared" si="65"/>
        <v>0</v>
      </c>
      <c r="AG711" s="113">
        <f t="shared" si="66"/>
        <v>0</v>
      </c>
      <c r="AH711" s="113">
        <f t="shared" si="67"/>
        <v>0</v>
      </c>
      <c r="AI711" s="113">
        <f t="shared" si="68"/>
        <v>0</v>
      </c>
      <c r="AJ711" s="113">
        <f t="shared" si="69"/>
        <v>0</v>
      </c>
      <c r="AK711" s="59" t="e">
        <f>VLOOKUP($H711,Lists!$B$2:$B$133,1,FALSE)</f>
        <v>#N/A</v>
      </c>
    </row>
    <row r="712" spans="1:37" s="35" customFormat="1" ht="14" x14ac:dyDescent="0.25">
      <c r="A712" s="34">
        <v>673</v>
      </c>
      <c r="B712" s="94" t="str">
        <f t="shared" si="70"/>
        <v/>
      </c>
      <c r="C712" s="120"/>
      <c r="D712" s="109"/>
      <c r="E712" s="83"/>
      <c r="F712" s="86"/>
      <c r="G712" s="86"/>
      <c r="H712" s="83"/>
      <c r="I712" s="84"/>
      <c r="J712" s="86"/>
      <c r="K712" s="85"/>
      <c r="L712" s="86"/>
      <c r="M712" s="85"/>
      <c r="N712" s="85"/>
      <c r="O712" s="85"/>
      <c r="P712" s="85"/>
      <c r="Q712" s="85"/>
      <c r="R712" s="86"/>
      <c r="S712" s="85"/>
      <c r="T712" s="102"/>
      <c r="U712" s="102"/>
      <c r="V712" s="102"/>
      <c r="W712" s="86"/>
      <c r="X712" s="134"/>
      <c r="Y712" s="135"/>
      <c r="Z712" s="86"/>
      <c r="AA712" s="87"/>
      <c r="AF712" s="114">
        <f t="shared" si="65"/>
        <v>0</v>
      </c>
      <c r="AG712" s="113">
        <f t="shared" si="66"/>
        <v>0</v>
      </c>
      <c r="AH712" s="113">
        <f t="shared" si="67"/>
        <v>0</v>
      </c>
      <c r="AI712" s="113">
        <f t="shared" si="68"/>
        <v>0</v>
      </c>
      <c r="AJ712" s="113">
        <f t="shared" si="69"/>
        <v>0</v>
      </c>
      <c r="AK712" s="59" t="e">
        <f>VLOOKUP($H712,Lists!$B$2:$B$133,1,FALSE)</f>
        <v>#N/A</v>
      </c>
    </row>
    <row r="713" spans="1:37" s="35" customFormat="1" ht="14" x14ac:dyDescent="0.25">
      <c r="A713" s="34">
        <v>674</v>
      </c>
      <c r="B713" s="94" t="str">
        <f t="shared" si="70"/>
        <v/>
      </c>
      <c r="C713" s="120"/>
      <c r="D713" s="109"/>
      <c r="E713" s="83"/>
      <c r="F713" s="86"/>
      <c r="G713" s="86"/>
      <c r="H713" s="83"/>
      <c r="I713" s="84"/>
      <c r="J713" s="86"/>
      <c r="K713" s="85"/>
      <c r="L713" s="86"/>
      <c r="M713" s="85"/>
      <c r="N713" s="85"/>
      <c r="O713" s="85"/>
      <c r="P713" s="85"/>
      <c r="Q713" s="85"/>
      <c r="R713" s="86"/>
      <c r="S713" s="85"/>
      <c r="T713" s="102"/>
      <c r="U713" s="102"/>
      <c r="V713" s="102"/>
      <c r="W713" s="86"/>
      <c r="X713" s="134"/>
      <c r="Y713" s="135"/>
      <c r="Z713" s="86"/>
      <c r="AA713" s="87"/>
      <c r="AF713" s="114">
        <f t="shared" si="65"/>
        <v>0</v>
      </c>
      <c r="AG713" s="113">
        <f t="shared" si="66"/>
        <v>0</v>
      </c>
      <c r="AH713" s="113">
        <f t="shared" si="67"/>
        <v>0</v>
      </c>
      <c r="AI713" s="113">
        <f t="shared" si="68"/>
        <v>0</v>
      </c>
      <c r="AJ713" s="113">
        <f t="shared" si="69"/>
        <v>0</v>
      </c>
      <c r="AK713" s="59" t="e">
        <f>VLOOKUP($H713,Lists!$B$2:$B$133,1,FALSE)</f>
        <v>#N/A</v>
      </c>
    </row>
    <row r="714" spans="1:37" s="35" customFormat="1" ht="14" x14ac:dyDescent="0.25">
      <c r="A714" s="34">
        <v>675</v>
      </c>
      <c r="B714" s="94" t="str">
        <f t="shared" si="70"/>
        <v/>
      </c>
      <c r="C714" s="120"/>
      <c r="D714" s="109"/>
      <c r="E714" s="83"/>
      <c r="F714" s="86"/>
      <c r="G714" s="86"/>
      <c r="H714" s="83"/>
      <c r="I714" s="84"/>
      <c r="J714" s="86"/>
      <c r="K714" s="85"/>
      <c r="L714" s="86"/>
      <c r="M714" s="85"/>
      <c r="N714" s="85"/>
      <c r="O714" s="85"/>
      <c r="P714" s="85"/>
      <c r="Q714" s="85"/>
      <c r="R714" s="86"/>
      <c r="S714" s="85"/>
      <c r="T714" s="102"/>
      <c r="U714" s="102"/>
      <c r="V714" s="102"/>
      <c r="W714" s="86"/>
      <c r="X714" s="134"/>
      <c r="Y714" s="135"/>
      <c r="Z714" s="86"/>
      <c r="AA714" s="87"/>
      <c r="AF714" s="114">
        <f t="shared" si="65"/>
        <v>0</v>
      </c>
      <c r="AG714" s="113">
        <f t="shared" si="66"/>
        <v>0</v>
      </c>
      <c r="AH714" s="113">
        <f t="shared" si="67"/>
        <v>0</v>
      </c>
      <c r="AI714" s="113">
        <f t="shared" si="68"/>
        <v>0</v>
      </c>
      <c r="AJ714" s="113">
        <f t="shared" si="69"/>
        <v>0</v>
      </c>
      <c r="AK714" s="59" t="e">
        <f>VLOOKUP($H714,Lists!$B$2:$B$133,1,FALSE)</f>
        <v>#N/A</v>
      </c>
    </row>
    <row r="715" spans="1:37" s="35" customFormat="1" ht="14" x14ac:dyDescent="0.25">
      <c r="A715" s="34">
        <v>676</v>
      </c>
      <c r="B715" s="94" t="str">
        <f t="shared" si="70"/>
        <v/>
      </c>
      <c r="C715" s="120"/>
      <c r="D715" s="109"/>
      <c r="E715" s="83"/>
      <c r="F715" s="86"/>
      <c r="G715" s="86"/>
      <c r="H715" s="83"/>
      <c r="I715" s="84"/>
      <c r="J715" s="86"/>
      <c r="K715" s="85"/>
      <c r="L715" s="86"/>
      <c r="M715" s="85"/>
      <c r="N715" s="85"/>
      <c r="O715" s="85"/>
      <c r="P715" s="85"/>
      <c r="Q715" s="85"/>
      <c r="R715" s="86"/>
      <c r="S715" s="85"/>
      <c r="T715" s="102"/>
      <c r="U715" s="102"/>
      <c r="V715" s="102"/>
      <c r="W715" s="86"/>
      <c r="X715" s="134"/>
      <c r="Y715" s="135"/>
      <c r="Z715" s="86"/>
      <c r="AA715" s="87"/>
      <c r="AF715" s="114">
        <f t="shared" si="65"/>
        <v>0</v>
      </c>
      <c r="AG715" s="113">
        <f t="shared" si="66"/>
        <v>0</v>
      </c>
      <c r="AH715" s="113">
        <f t="shared" si="67"/>
        <v>0</v>
      </c>
      <c r="AI715" s="113">
        <f t="shared" si="68"/>
        <v>0</v>
      </c>
      <c r="AJ715" s="113">
        <f t="shared" si="69"/>
        <v>0</v>
      </c>
      <c r="AK715" s="59" t="e">
        <f>VLOOKUP($H715,Lists!$B$2:$B$133,1,FALSE)</f>
        <v>#N/A</v>
      </c>
    </row>
    <row r="716" spans="1:37" s="35" customFormat="1" ht="14" x14ac:dyDescent="0.25">
      <c r="A716" s="34">
        <v>677</v>
      </c>
      <c r="B716" s="94" t="str">
        <f t="shared" si="70"/>
        <v/>
      </c>
      <c r="C716" s="120"/>
      <c r="D716" s="109"/>
      <c r="E716" s="83"/>
      <c r="F716" s="86"/>
      <c r="G716" s="86"/>
      <c r="H716" s="83"/>
      <c r="I716" s="84"/>
      <c r="J716" s="86"/>
      <c r="K716" s="85"/>
      <c r="L716" s="86"/>
      <c r="M716" s="85"/>
      <c r="N716" s="85"/>
      <c r="O716" s="85"/>
      <c r="P716" s="85"/>
      <c r="Q716" s="85"/>
      <c r="R716" s="86"/>
      <c r="S716" s="85"/>
      <c r="T716" s="102"/>
      <c r="U716" s="102"/>
      <c r="V716" s="102"/>
      <c r="W716" s="86"/>
      <c r="X716" s="134"/>
      <c r="Y716" s="135"/>
      <c r="Z716" s="86"/>
      <c r="AA716" s="87"/>
      <c r="AF716" s="114">
        <f t="shared" si="65"/>
        <v>0</v>
      </c>
      <c r="AG716" s="113">
        <f t="shared" si="66"/>
        <v>0</v>
      </c>
      <c r="AH716" s="113">
        <f t="shared" si="67"/>
        <v>0</v>
      </c>
      <c r="AI716" s="113">
        <f t="shared" si="68"/>
        <v>0</v>
      </c>
      <c r="AJ716" s="113">
        <f t="shared" si="69"/>
        <v>0</v>
      </c>
      <c r="AK716" s="59" t="e">
        <f>VLOOKUP($H716,Lists!$B$2:$B$133,1,FALSE)</f>
        <v>#N/A</v>
      </c>
    </row>
    <row r="717" spans="1:37" s="35" customFormat="1" ht="14" x14ac:dyDescent="0.25">
      <c r="A717" s="34">
        <v>678</v>
      </c>
      <c r="B717" s="94" t="str">
        <f t="shared" si="70"/>
        <v/>
      </c>
      <c r="C717" s="120"/>
      <c r="D717" s="109"/>
      <c r="E717" s="83"/>
      <c r="F717" s="86"/>
      <c r="G717" s="86"/>
      <c r="H717" s="83"/>
      <c r="I717" s="84"/>
      <c r="J717" s="86"/>
      <c r="K717" s="85"/>
      <c r="L717" s="86"/>
      <c r="M717" s="85"/>
      <c r="N717" s="85"/>
      <c r="O717" s="85"/>
      <c r="P717" s="85"/>
      <c r="Q717" s="85"/>
      <c r="R717" s="86"/>
      <c r="S717" s="85"/>
      <c r="T717" s="102"/>
      <c r="U717" s="102"/>
      <c r="V717" s="102"/>
      <c r="W717" s="86"/>
      <c r="X717" s="134"/>
      <c r="Y717" s="135"/>
      <c r="Z717" s="86"/>
      <c r="AA717" s="87"/>
      <c r="AF717" s="114">
        <f t="shared" si="65"/>
        <v>0</v>
      </c>
      <c r="AG717" s="113">
        <f t="shared" si="66"/>
        <v>0</v>
      </c>
      <c r="AH717" s="113">
        <f t="shared" si="67"/>
        <v>0</v>
      </c>
      <c r="AI717" s="113">
        <f t="shared" si="68"/>
        <v>0</v>
      </c>
      <c r="AJ717" s="113">
        <f t="shared" si="69"/>
        <v>0</v>
      </c>
      <c r="AK717" s="59" t="e">
        <f>VLOOKUP($H717,Lists!$B$2:$B$133,1,FALSE)</f>
        <v>#N/A</v>
      </c>
    </row>
    <row r="718" spans="1:37" s="35" customFormat="1" ht="14" x14ac:dyDescent="0.25">
      <c r="A718" s="34">
        <v>679</v>
      </c>
      <c r="B718" s="94" t="str">
        <f t="shared" si="70"/>
        <v/>
      </c>
      <c r="C718" s="120"/>
      <c r="D718" s="109"/>
      <c r="E718" s="83"/>
      <c r="F718" s="86"/>
      <c r="G718" s="86"/>
      <c r="H718" s="83"/>
      <c r="I718" s="84"/>
      <c r="J718" s="86"/>
      <c r="K718" s="85"/>
      <c r="L718" s="86"/>
      <c r="M718" s="85"/>
      <c r="N718" s="85"/>
      <c r="O718" s="85"/>
      <c r="P718" s="85"/>
      <c r="Q718" s="85"/>
      <c r="R718" s="86"/>
      <c r="S718" s="85"/>
      <c r="T718" s="102"/>
      <c r="U718" s="102"/>
      <c r="V718" s="102"/>
      <c r="W718" s="86"/>
      <c r="X718" s="134"/>
      <c r="Y718" s="135"/>
      <c r="Z718" s="86"/>
      <c r="AA718" s="87"/>
      <c r="AF718" s="114">
        <f t="shared" si="65"/>
        <v>0</v>
      </c>
      <c r="AG718" s="113">
        <f t="shared" si="66"/>
        <v>0</v>
      </c>
      <c r="AH718" s="113">
        <f t="shared" si="67"/>
        <v>0</v>
      </c>
      <c r="AI718" s="113">
        <f t="shared" si="68"/>
        <v>0</v>
      </c>
      <c r="AJ718" s="113">
        <f t="shared" si="69"/>
        <v>0</v>
      </c>
      <c r="AK718" s="59" t="e">
        <f>VLOOKUP($H718,Lists!$B$2:$B$133,1,FALSE)</f>
        <v>#N/A</v>
      </c>
    </row>
    <row r="719" spans="1:37" s="35" customFormat="1" ht="14" x14ac:dyDescent="0.25">
      <c r="A719" s="34">
        <v>680</v>
      </c>
      <c r="B719" s="94" t="str">
        <f t="shared" si="70"/>
        <v/>
      </c>
      <c r="C719" s="120"/>
      <c r="D719" s="109"/>
      <c r="E719" s="83"/>
      <c r="F719" s="86"/>
      <c r="G719" s="86"/>
      <c r="H719" s="83"/>
      <c r="I719" s="84"/>
      <c r="J719" s="86"/>
      <c r="K719" s="85"/>
      <c r="L719" s="86"/>
      <c r="M719" s="85"/>
      <c r="N719" s="85"/>
      <c r="O719" s="85"/>
      <c r="P719" s="85"/>
      <c r="Q719" s="85"/>
      <c r="R719" s="86"/>
      <c r="S719" s="85"/>
      <c r="T719" s="102"/>
      <c r="U719" s="102"/>
      <c r="V719" s="102"/>
      <c r="W719" s="86"/>
      <c r="X719" s="134"/>
      <c r="Y719" s="135"/>
      <c r="Z719" s="86"/>
      <c r="AA719" s="87"/>
      <c r="AF719" s="114">
        <f t="shared" si="65"/>
        <v>0</v>
      </c>
      <c r="AG719" s="113">
        <f t="shared" si="66"/>
        <v>0</v>
      </c>
      <c r="AH719" s="113">
        <f t="shared" si="67"/>
        <v>0</v>
      </c>
      <c r="AI719" s="113">
        <f t="shared" si="68"/>
        <v>0</v>
      </c>
      <c r="AJ719" s="113">
        <f t="shared" si="69"/>
        <v>0</v>
      </c>
      <c r="AK719" s="59" t="e">
        <f>VLOOKUP($H719,Lists!$B$2:$B$133,1,FALSE)</f>
        <v>#N/A</v>
      </c>
    </row>
    <row r="720" spans="1:37" s="35" customFormat="1" ht="14" x14ac:dyDescent="0.25">
      <c r="A720" s="34">
        <v>681</v>
      </c>
      <c r="B720" s="94" t="str">
        <f t="shared" si="70"/>
        <v/>
      </c>
      <c r="C720" s="120"/>
      <c r="D720" s="109"/>
      <c r="E720" s="83"/>
      <c r="F720" s="86"/>
      <c r="G720" s="86"/>
      <c r="H720" s="83"/>
      <c r="I720" s="84"/>
      <c r="J720" s="86"/>
      <c r="K720" s="85"/>
      <c r="L720" s="86"/>
      <c r="M720" s="85"/>
      <c r="N720" s="85"/>
      <c r="O720" s="85"/>
      <c r="P720" s="85"/>
      <c r="Q720" s="85"/>
      <c r="R720" s="86"/>
      <c r="S720" s="85"/>
      <c r="T720" s="102"/>
      <c r="U720" s="102"/>
      <c r="V720" s="102"/>
      <c r="W720" s="86"/>
      <c r="X720" s="134"/>
      <c r="Y720" s="135"/>
      <c r="Z720" s="86"/>
      <c r="AA720" s="87"/>
      <c r="AF720" s="114">
        <f t="shared" si="65"/>
        <v>0</v>
      </c>
      <c r="AG720" s="113">
        <f t="shared" si="66"/>
        <v>0</v>
      </c>
      <c r="AH720" s="113">
        <f t="shared" si="67"/>
        <v>0</v>
      </c>
      <c r="AI720" s="113">
        <f t="shared" si="68"/>
        <v>0</v>
      </c>
      <c r="AJ720" s="113">
        <f t="shared" si="69"/>
        <v>0</v>
      </c>
      <c r="AK720" s="59" t="e">
        <f>VLOOKUP($H720,Lists!$B$2:$B$133,1,FALSE)</f>
        <v>#N/A</v>
      </c>
    </row>
    <row r="721" spans="1:37" s="35" customFormat="1" ht="14" x14ac:dyDescent="0.25">
      <c r="A721" s="34">
        <v>682</v>
      </c>
      <c r="B721" s="94" t="str">
        <f t="shared" si="70"/>
        <v/>
      </c>
      <c r="C721" s="120"/>
      <c r="D721" s="109"/>
      <c r="E721" s="83"/>
      <c r="F721" s="86"/>
      <c r="G721" s="86"/>
      <c r="H721" s="83"/>
      <c r="I721" s="84"/>
      <c r="J721" s="86"/>
      <c r="K721" s="85"/>
      <c r="L721" s="86"/>
      <c r="M721" s="85"/>
      <c r="N721" s="85"/>
      <c r="O721" s="85"/>
      <c r="P721" s="85"/>
      <c r="Q721" s="85"/>
      <c r="R721" s="86"/>
      <c r="S721" s="85"/>
      <c r="T721" s="102"/>
      <c r="U721" s="102"/>
      <c r="V721" s="102"/>
      <c r="W721" s="86"/>
      <c r="X721" s="134"/>
      <c r="Y721" s="135"/>
      <c r="Z721" s="86"/>
      <c r="AA721" s="87"/>
      <c r="AF721" s="114">
        <f t="shared" si="65"/>
        <v>0</v>
      </c>
      <c r="AG721" s="113">
        <f t="shared" si="66"/>
        <v>0</v>
      </c>
      <c r="AH721" s="113">
        <f t="shared" si="67"/>
        <v>0</v>
      </c>
      <c r="AI721" s="113">
        <f t="shared" si="68"/>
        <v>0</v>
      </c>
      <c r="AJ721" s="113">
        <f t="shared" si="69"/>
        <v>0</v>
      </c>
      <c r="AK721" s="59" t="e">
        <f>VLOOKUP($H721,Lists!$B$2:$B$133,1,FALSE)</f>
        <v>#N/A</v>
      </c>
    </row>
    <row r="722" spans="1:37" s="35" customFormat="1" ht="14" x14ac:dyDescent="0.25">
      <c r="A722" s="34">
        <v>683</v>
      </c>
      <c r="B722" s="94" t="str">
        <f t="shared" si="70"/>
        <v/>
      </c>
      <c r="C722" s="120"/>
      <c r="D722" s="109"/>
      <c r="E722" s="83"/>
      <c r="F722" s="86"/>
      <c r="G722" s="86"/>
      <c r="H722" s="83"/>
      <c r="I722" s="84"/>
      <c r="J722" s="86"/>
      <c r="K722" s="85"/>
      <c r="L722" s="86"/>
      <c r="M722" s="85"/>
      <c r="N722" s="85"/>
      <c r="O722" s="85"/>
      <c r="P722" s="85"/>
      <c r="Q722" s="85"/>
      <c r="R722" s="86"/>
      <c r="S722" s="85"/>
      <c r="T722" s="102"/>
      <c r="U722" s="102"/>
      <c r="V722" s="102"/>
      <c r="W722" s="86"/>
      <c r="X722" s="134"/>
      <c r="Y722" s="135"/>
      <c r="Z722" s="86"/>
      <c r="AA722" s="87"/>
      <c r="AF722" s="114">
        <f t="shared" si="65"/>
        <v>0</v>
      </c>
      <c r="AG722" s="113">
        <f t="shared" si="66"/>
        <v>0</v>
      </c>
      <c r="AH722" s="113">
        <f t="shared" si="67"/>
        <v>0</v>
      </c>
      <c r="AI722" s="113">
        <f t="shared" si="68"/>
        <v>0</v>
      </c>
      <c r="AJ722" s="113">
        <f t="shared" si="69"/>
        <v>0</v>
      </c>
      <c r="AK722" s="59" t="e">
        <f>VLOOKUP($H722,Lists!$B$2:$B$133,1,FALSE)</f>
        <v>#N/A</v>
      </c>
    </row>
    <row r="723" spans="1:37" s="35" customFormat="1" ht="14" x14ac:dyDescent="0.25">
      <c r="A723" s="34">
        <v>684</v>
      </c>
      <c r="B723" s="94" t="str">
        <f t="shared" si="70"/>
        <v/>
      </c>
      <c r="C723" s="120"/>
      <c r="D723" s="109"/>
      <c r="E723" s="83"/>
      <c r="F723" s="86"/>
      <c r="G723" s="86"/>
      <c r="H723" s="83"/>
      <c r="I723" s="84"/>
      <c r="J723" s="86"/>
      <c r="K723" s="85"/>
      <c r="L723" s="86"/>
      <c r="M723" s="85"/>
      <c r="N723" s="85"/>
      <c r="O723" s="85"/>
      <c r="P723" s="85"/>
      <c r="Q723" s="85"/>
      <c r="R723" s="86"/>
      <c r="S723" s="85"/>
      <c r="T723" s="102"/>
      <c r="U723" s="102"/>
      <c r="V723" s="102"/>
      <c r="W723" s="86"/>
      <c r="X723" s="134"/>
      <c r="Y723" s="135"/>
      <c r="Z723" s="86"/>
      <c r="AA723" s="87"/>
      <c r="AF723" s="114">
        <f t="shared" si="65"/>
        <v>0</v>
      </c>
      <c r="AG723" s="113">
        <f t="shared" si="66"/>
        <v>0</v>
      </c>
      <c r="AH723" s="113">
        <f t="shared" si="67"/>
        <v>0</v>
      </c>
      <c r="AI723" s="113">
        <f t="shared" si="68"/>
        <v>0</v>
      </c>
      <c r="AJ723" s="113">
        <f t="shared" si="69"/>
        <v>0</v>
      </c>
      <c r="AK723" s="59" t="e">
        <f>VLOOKUP($H723,Lists!$B$2:$B$133,1,FALSE)</f>
        <v>#N/A</v>
      </c>
    </row>
    <row r="724" spans="1:37" s="35" customFormat="1" ht="14" x14ac:dyDescent="0.25">
      <c r="A724" s="34">
        <v>685</v>
      </c>
      <c r="B724" s="94" t="str">
        <f t="shared" si="70"/>
        <v/>
      </c>
      <c r="C724" s="120"/>
      <c r="D724" s="109"/>
      <c r="E724" s="83"/>
      <c r="F724" s="86"/>
      <c r="G724" s="86"/>
      <c r="H724" s="83"/>
      <c r="I724" s="84"/>
      <c r="J724" s="86"/>
      <c r="K724" s="85"/>
      <c r="L724" s="86"/>
      <c r="M724" s="85"/>
      <c r="N724" s="85"/>
      <c r="O724" s="85"/>
      <c r="P724" s="85"/>
      <c r="Q724" s="85"/>
      <c r="R724" s="86"/>
      <c r="S724" s="85"/>
      <c r="T724" s="102"/>
      <c r="U724" s="102"/>
      <c r="V724" s="102"/>
      <c r="W724" s="86"/>
      <c r="X724" s="134"/>
      <c r="Y724" s="135"/>
      <c r="Z724" s="86"/>
      <c r="AA724" s="87"/>
      <c r="AF724" s="114">
        <f t="shared" si="65"/>
        <v>0</v>
      </c>
      <c r="AG724" s="113">
        <f t="shared" si="66"/>
        <v>0</v>
      </c>
      <c r="AH724" s="113">
        <f t="shared" si="67"/>
        <v>0</v>
      </c>
      <c r="AI724" s="113">
        <f t="shared" si="68"/>
        <v>0</v>
      </c>
      <c r="AJ724" s="113">
        <f t="shared" si="69"/>
        <v>0</v>
      </c>
      <c r="AK724" s="59" t="e">
        <f>VLOOKUP($H724,Lists!$B$2:$B$133,1,FALSE)</f>
        <v>#N/A</v>
      </c>
    </row>
    <row r="725" spans="1:37" s="35" customFormat="1" ht="14" x14ac:dyDescent="0.25">
      <c r="A725" s="34">
        <v>686</v>
      </c>
      <c r="B725" s="94" t="str">
        <f t="shared" si="70"/>
        <v/>
      </c>
      <c r="C725" s="120"/>
      <c r="D725" s="109"/>
      <c r="E725" s="83"/>
      <c r="F725" s="86"/>
      <c r="G725" s="86"/>
      <c r="H725" s="83"/>
      <c r="I725" s="84"/>
      <c r="J725" s="86"/>
      <c r="K725" s="85"/>
      <c r="L725" s="86"/>
      <c r="M725" s="85"/>
      <c r="N725" s="85"/>
      <c r="O725" s="85"/>
      <c r="P725" s="85"/>
      <c r="Q725" s="85"/>
      <c r="R725" s="86"/>
      <c r="S725" s="85"/>
      <c r="T725" s="102"/>
      <c r="U725" s="102"/>
      <c r="V725" s="102"/>
      <c r="W725" s="86"/>
      <c r="X725" s="134"/>
      <c r="Y725" s="135"/>
      <c r="Z725" s="86"/>
      <c r="AA725" s="87"/>
      <c r="AF725" s="114">
        <f t="shared" si="65"/>
        <v>0</v>
      </c>
      <c r="AG725" s="113">
        <f t="shared" si="66"/>
        <v>0</v>
      </c>
      <c r="AH725" s="113">
        <f t="shared" si="67"/>
        <v>0</v>
      </c>
      <c r="AI725" s="113">
        <f t="shared" si="68"/>
        <v>0</v>
      </c>
      <c r="AJ725" s="113">
        <f t="shared" si="69"/>
        <v>0</v>
      </c>
      <c r="AK725" s="59" t="e">
        <f>VLOOKUP($H725,Lists!$B$2:$B$133,1,FALSE)</f>
        <v>#N/A</v>
      </c>
    </row>
    <row r="726" spans="1:37" s="35" customFormat="1" ht="14" x14ac:dyDescent="0.25">
      <c r="A726" s="34">
        <v>687</v>
      </c>
      <c r="B726" s="94" t="str">
        <f t="shared" si="70"/>
        <v/>
      </c>
      <c r="C726" s="120"/>
      <c r="D726" s="109"/>
      <c r="E726" s="83"/>
      <c r="F726" s="86"/>
      <c r="G726" s="86"/>
      <c r="H726" s="83"/>
      <c r="I726" s="84"/>
      <c r="J726" s="86"/>
      <c r="K726" s="85"/>
      <c r="L726" s="86"/>
      <c r="M726" s="85"/>
      <c r="N726" s="85"/>
      <c r="O726" s="85"/>
      <c r="P726" s="85"/>
      <c r="Q726" s="85"/>
      <c r="R726" s="86"/>
      <c r="S726" s="85"/>
      <c r="T726" s="102"/>
      <c r="U726" s="102"/>
      <c r="V726" s="102"/>
      <c r="W726" s="86"/>
      <c r="X726" s="134"/>
      <c r="Y726" s="135"/>
      <c r="Z726" s="86"/>
      <c r="AA726" s="87"/>
      <c r="AF726" s="114">
        <f t="shared" si="65"/>
        <v>0</v>
      </c>
      <c r="AG726" s="113">
        <f t="shared" si="66"/>
        <v>0</v>
      </c>
      <c r="AH726" s="113">
        <f t="shared" si="67"/>
        <v>0</v>
      </c>
      <c r="AI726" s="113">
        <f t="shared" si="68"/>
        <v>0</v>
      </c>
      <c r="AJ726" s="113">
        <f t="shared" si="69"/>
        <v>0</v>
      </c>
      <c r="AK726" s="59" t="e">
        <f>VLOOKUP($H726,Lists!$B$2:$B$133,1,FALSE)</f>
        <v>#N/A</v>
      </c>
    </row>
    <row r="727" spans="1:37" s="35" customFormat="1" ht="14" x14ac:dyDescent="0.25">
      <c r="A727" s="34">
        <v>688</v>
      </c>
      <c r="B727" s="94" t="str">
        <f t="shared" si="70"/>
        <v/>
      </c>
      <c r="C727" s="120"/>
      <c r="D727" s="109"/>
      <c r="E727" s="83"/>
      <c r="F727" s="86"/>
      <c r="G727" s="86"/>
      <c r="H727" s="83"/>
      <c r="I727" s="84"/>
      <c r="J727" s="86"/>
      <c r="K727" s="85"/>
      <c r="L727" s="86"/>
      <c r="M727" s="85"/>
      <c r="N727" s="85"/>
      <c r="O727" s="85"/>
      <c r="P727" s="85"/>
      <c r="Q727" s="85"/>
      <c r="R727" s="86"/>
      <c r="S727" s="85"/>
      <c r="T727" s="102"/>
      <c r="U727" s="102"/>
      <c r="V727" s="102"/>
      <c r="W727" s="86"/>
      <c r="X727" s="134"/>
      <c r="Y727" s="135"/>
      <c r="Z727" s="86"/>
      <c r="AA727" s="87"/>
      <c r="AF727" s="114">
        <f t="shared" si="65"/>
        <v>0</v>
      </c>
      <c r="AG727" s="113">
        <f t="shared" si="66"/>
        <v>0</v>
      </c>
      <c r="AH727" s="113">
        <f t="shared" si="67"/>
        <v>0</v>
      </c>
      <c r="AI727" s="113">
        <f t="shared" si="68"/>
        <v>0</v>
      </c>
      <c r="AJ727" s="113">
        <f t="shared" si="69"/>
        <v>0</v>
      </c>
      <c r="AK727" s="59" t="e">
        <f>VLOOKUP($H727,Lists!$B$2:$B$133,1,FALSE)</f>
        <v>#N/A</v>
      </c>
    </row>
    <row r="728" spans="1:37" s="35" customFormat="1" ht="14" x14ac:dyDescent="0.25">
      <c r="A728" s="34">
        <v>689</v>
      </c>
      <c r="B728" s="94" t="str">
        <f t="shared" si="70"/>
        <v/>
      </c>
      <c r="C728" s="120"/>
      <c r="D728" s="109"/>
      <c r="E728" s="83"/>
      <c r="F728" s="86"/>
      <c r="G728" s="86"/>
      <c r="H728" s="83"/>
      <c r="I728" s="84"/>
      <c r="J728" s="86"/>
      <c r="K728" s="85"/>
      <c r="L728" s="86"/>
      <c r="M728" s="85"/>
      <c r="N728" s="85"/>
      <c r="O728" s="85"/>
      <c r="P728" s="85"/>
      <c r="Q728" s="85"/>
      <c r="R728" s="86"/>
      <c r="S728" s="85"/>
      <c r="T728" s="102"/>
      <c r="U728" s="102"/>
      <c r="V728" s="102"/>
      <c r="W728" s="86"/>
      <c r="X728" s="134"/>
      <c r="Y728" s="135"/>
      <c r="Z728" s="86"/>
      <c r="AA728" s="87"/>
      <c r="AF728" s="114">
        <f t="shared" si="65"/>
        <v>0</v>
      </c>
      <c r="AG728" s="113">
        <f t="shared" si="66"/>
        <v>0</v>
      </c>
      <c r="AH728" s="113">
        <f t="shared" si="67"/>
        <v>0</v>
      </c>
      <c r="AI728" s="113">
        <f t="shared" si="68"/>
        <v>0</v>
      </c>
      <c r="AJ728" s="113">
        <f t="shared" si="69"/>
        <v>0</v>
      </c>
      <c r="AK728" s="59" t="e">
        <f>VLOOKUP($H728,Lists!$B$2:$B$133,1,FALSE)</f>
        <v>#N/A</v>
      </c>
    </row>
    <row r="729" spans="1:37" s="35" customFormat="1" ht="14" x14ac:dyDescent="0.25">
      <c r="A729" s="34">
        <v>690</v>
      </c>
      <c r="B729" s="94" t="str">
        <f t="shared" si="70"/>
        <v/>
      </c>
      <c r="C729" s="120"/>
      <c r="D729" s="109"/>
      <c r="E729" s="83"/>
      <c r="F729" s="86"/>
      <c r="G729" s="86"/>
      <c r="H729" s="83"/>
      <c r="I729" s="84"/>
      <c r="J729" s="86"/>
      <c r="K729" s="85"/>
      <c r="L729" s="86"/>
      <c r="M729" s="85"/>
      <c r="N729" s="85"/>
      <c r="O729" s="85"/>
      <c r="P729" s="85"/>
      <c r="Q729" s="85"/>
      <c r="R729" s="86"/>
      <c r="S729" s="85"/>
      <c r="T729" s="102"/>
      <c r="U729" s="102"/>
      <c r="V729" s="102"/>
      <c r="W729" s="86"/>
      <c r="X729" s="134"/>
      <c r="Y729" s="135"/>
      <c r="Z729" s="86"/>
      <c r="AA729" s="87"/>
      <c r="AF729" s="114">
        <f t="shared" si="65"/>
        <v>0</v>
      </c>
      <c r="AG729" s="113">
        <f t="shared" si="66"/>
        <v>0</v>
      </c>
      <c r="AH729" s="113">
        <f t="shared" si="67"/>
        <v>0</v>
      </c>
      <c r="AI729" s="113">
        <f t="shared" si="68"/>
        <v>0</v>
      </c>
      <c r="AJ729" s="113">
        <f t="shared" si="69"/>
        <v>0</v>
      </c>
      <c r="AK729" s="59" t="e">
        <f>VLOOKUP($H729,Lists!$B$2:$B$133,1,FALSE)</f>
        <v>#N/A</v>
      </c>
    </row>
    <row r="730" spans="1:37" s="35" customFormat="1" ht="14" x14ac:dyDescent="0.25">
      <c r="A730" s="34">
        <v>691</v>
      </c>
      <c r="B730" s="94" t="str">
        <f t="shared" si="70"/>
        <v/>
      </c>
      <c r="C730" s="120"/>
      <c r="D730" s="109"/>
      <c r="E730" s="83"/>
      <c r="F730" s="86"/>
      <c r="G730" s="86"/>
      <c r="H730" s="83"/>
      <c r="I730" s="84"/>
      <c r="J730" s="86"/>
      <c r="K730" s="85"/>
      <c r="L730" s="86"/>
      <c r="M730" s="85"/>
      <c r="N730" s="85"/>
      <c r="O730" s="85"/>
      <c r="P730" s="85"/>
      <c r="Q730" s="85"/>
      <c r="R730" s="86"/>
      <c r="S730" s="85"/>
      <c r="T730" s="102"/>
      <c r="U730" s="102"/>
      <c r="V730" s="102"/>
      <c r="W730" s="86"/>
      <c r="X730" s="134"/>
      <c r="Y730" s="135"/>
      <c r="Z730" s="86"/>
      <c r="AA730" s="87"/>
      <c r="AF730" s="114">
        <f t="shared" si="65"/>
        <v>0</v>
      </c>
      <c r="AG730" s="113">
        <f t="shared" si="66"/>
        <v>0</v>
      </c>
      <c r="AH730" s="113">
        <f t="shared" si="67"/>
        <v>0</v>
      </c>
      <c r="AI730" s="113">
        <f t="shared" si="68"/>
        <v>0</v>
      </c>
      <c r="AJ730" s="113">
        <f t="shared" si="69"/>
        <v>0</v>
      </c>
      <c r="AK730" s="59" t="e">
        <f>VLOOKUP($H730,Lists!$B$2:$B$133,1,FALSE)</f>
        <v>#N/A</v>
      </c>
    </row>
    <row r="731" spans="1:37" s="35" customFormat="1" ht="14" x14ac:dyDescent="0.25">
      <c r="A731" s="34">
        <v>692</v>
      </c>
      <c r="B731" s="94" t="str">
        <f t="shared" si="70"/>
        <v/>
      </c>
      <c r="C731" s="120"/>
      <c r="D731" s="109"/>
      <c r="E731" s="83"/>
      <c r="F731" s="86"/>
      <c r="G731" s="86"/>
      <c r="H731" s="83"/>
      <c r="I731" s="84"/>
      <c r="J731" s="86"/>
      <c r="K731" s="85"/>
      <c r="L731" s="86"/>
      <c r="M731" s="85"/>
      <c r="N731" s="85"/>
      <c r="O731" s="85"/>
      <c r="P731" s="85"/>
      <c r="Q731" s="85"/>
      <c r="R731" s="86"/>
      <c r="S731" s="85"/>
      <c r="T731" s="102"/>
      <c r="U731" s="102"/>
      <c r="V731" s="102"/>
      <c r="W731" s="86"/>
      <c r="X731" s="134"/>
      <c r="Y731" s="135"/>
      <c r="Z731" s="86"/>
      <c r="AA731" s="87"/>
      <c r="AF731" s="114">
        <f t="shared" si="65"/>
        <v>0</v>
      </c>
      <c r="AG731" s="113">
        <f t="shared" si="66"/>
        <v>0</v>
      </c>
      <c r="AH731" s="113">
        <f t="shared" si="67"/>
        <v>0</v>
      </c>
      <c r="AI731" s="113">
        <f t="shared" si="68"/>
        <v>0</v>
      </c>
      <c r="AJ731" s="113">
        <f t="shared" si="69"/>
        <v>0</v>
      </c>
      <c r="AK731" s="59" t="e">
        <f>VLOOKUP($H731,Lists!$B$2:$B$133,1,FALSE)</f>
        <v>#N/A</v>
      </c>
    </row>
    <row r="732" spans="1:37" s="35" customFormat="1" ht="14" x14ac:dyDescent="0.25">
      <c r="A732" s="34">
        <v>693</v>
      </c>
      <c r="B732" s="94" t="str">
        <f t="shared" si="70"/>
        <v/>
      </c>
      <c r="C732" s="120"/>
      <c r="D732" s="109"/>
      <c r="E732" s="83"/>
      <c r="F732" s="86"/>
      <c r="G732" s="86"/>
      <c r="H732" s="83"/>
      <c r="I732" s="84"/>
      <c r="J732" s="86"/>
      <c r="K732" s="85"/>
      <c r="L732" s="86"/>
      <c r="M732" s="85"/>
      <c r="N732" s="85"/>
      <c r="O732" s="85"/>
      <c r="P732" s="85"/>
      <c r="Q732" s="85"/>
      <c r="R732" s="86"/>
      <c r="S732" s="85"/>
      <c r="T732" s="102"/>
      <c r="U732" s="102"/>
      <c r="V732" s="102"/>
      <c r="W732" s="86"/>
      <c r="X732" s="134"/>
      <c r="Y732" s="135"/>
      <c r="Z732" s="86"/>
      <c r="AA732" s="87"/>
      <c r="AF732" s="114">
        <f t="shared" si="65"/>
        <v>0</v>
      </c>
      <c r="AG732" s="113">
        <f t="shared" si="66"/>
        <v>0</v>
      </c>
      <c r="AH732" s="113">
        <f t="shared" si="67"/>
        <v>0</v>
      </c>
      <c r="AI732" s="113">
        <f t="shared" si="68"/>
        <v>0</v>
      </c>
      <c r="AJ732" s="113">
        <f t="shared" si="69"/>
        <v>0</v>
      </c>
      <c r="AK732" s="59" t="e">
        <f>VLOOKUP($H732,Lists!$B$2:$B$133,1,FALSE)</f>
        <v>#N/A</v>
      </c>
    </row>
    <row r="733" spans="1:37" s="35" customFormat="1" ht="14" x14ac:dyDescent="0.25">
      <c r="A733" s="34">
        <v>694</v>
      </c>
      <c r="B733" s="94" t="str">
        <f t="shared" si="70"/>
        <v/>
      </c>
      <c r="C733" s="120"/>
      <c r="D733" s="109"/>
      <c r="E733" s="83"/>
      <c r="F733" s="86"/>
      <c r="G733" s="86"/>
      <c r="H733" s="83"/>
      <c r="I733" s="84"/>
      <c r="J733" s="86"/>
      <c r="K733" s="85"/>
      <c r="L733" s="86"/>
      <c r="M733" s="85"/>
      <c r="N733" s="85"/>
      <c r="O733" s="85"/>
      <c r="P733" s="85"/>
      <c r="Q733" s="85"/>
      <c r="R733" s="86"/>
      <c r="S733" s="85"/>
      <c r="T733" s="102"/>
      <c r="U733" s="102"/>
      <c r="V733" s="102"/>
      <c r="W733" s="86"/>
      <c r="X733" s="134"/>
      <c r="Y733" s="135"/>
      <c r="Z733" s="86"/>
      <c r="AA733" s="87"/>
      <c r="AF733" s="114">
        <f t="shared" si="65"/>
        <v>0</v>
      </c>
      <c r="AG733" s="113">
        <f t="shared" si="66"/>
        <v>0</v>
      </c>
      <c r="AH733" s="113">
        <f t="shared" si="67"/>
        <v>0</v>
      </c>
      <c r="AI733" s="113">
        <f t="shared" si="68"/>
        <v>0</v>
      </c>
      <c r="AJ733" s="113">
        <f t="shared" si="69"/>
        <v>0</v>
      </c>
      <c r="AK733" s="59" t="e">
        <f>VLOOKUP($H733,Lists!$B$2:$B$133,1,FALSE)</f>
        <v>#N/A</v>
      </c>
    </row>
    <row r="734" spans="1:37" s="35" customFormat="1" ht="14" x14ac:dyDescent="0.25">
      <c r="A734" s="34">
        <v>695</v>
      </c>
      <c r="B734" s="94" t="str">
        <f t="shared" si="70"/>
        <v/>
      </c>
      <c r="C734" s="120"/>
      <c r="D734" s="109"/>
      <c r="E734" s="83"/>
      <c r="F734" s="86"/>
      <c r="G734" s="86"/>
      <c r="H734" s="83"/>
      <c r="I734" s="84"/>
      <c r="J734" s="86"/>
      <c r="K734" s="85"/>
      <c r="L734" s="86"/>
      <c r="M734" s="85"/>
      <c r="N734" s="85"/>
      <c r="O734" s="85"/>
      <c r="P734" s="85"/>
      <c r="Q734" s="85"/>
      <c r="R734" s="86"/>
      <c r="S734" s="85"/>
      <c r="T734" s="102"/>
      <c r="U734" s="102"/>
      <c r="V734" s="102"/>
      <c r="W734" s="86"/>
      <c r="X734" s="134"/>
      <c r="Y734" s="135"/>
      <c r="Z734" s="86"/>
      <c r="AA734" s="87"/>
      <c r="AF734" s="114">
        <f t="shared" si="65"/>
        <v>0</v>
      </c>
      <c r="AG734" s="113">
        <f t="shared" si="66"/>
        <v>0</v>
      </c>
      <c r="AH734" s="113">
        <f t="shared" si="67"/>
        <v>0</v>
      </c>
      <c r="AI734" s="113">
        <f t="shared" si="68"/>
        <v>0</v>
      </c>
      <c r="AJ734" s="113">
        <f t="shared" si="69"/>
        <v>0</v>
      </c>
      <c r="AK734" s="59" t="e">
        <f>VLOOKUP($H734,Lists!$B$2:$B$133,1,FALSE)</f>
        <v>#N/A</v>
      </c>
    </row>
    <row r="735" spans="1:37" s="35" customFormat="1" ht="14" x14ac:dyDescent="0.25">
      <c r="A735" s="34">
        <v>696</v>
      </c>
      <c r="B735" s="94" t="str">
        <f t="shared" si="70"/>
        <v/>
      </c>
      <c r="C735" s="120"/>
      <c r="D735" s="109"/>
      <c r="E735" s="83"/>
      <c r="F735" s="86"/>
      <c r="G735" s="86"/>
      <c r="H735" s="83"/>
      <c r="I735" s="84"/>
      <c r="J735" s="86"/>
      <c r="K735" s="85"/>
      <c r="L735" s="86"/>
      <c r="M735" s="85"/>
      <c r="N735" s="85"/>
      <c r="O735" s="85"/>
      <c r="P735" s="85"/>
      <c r="Q735" s="85"/>
      <c r="R735" s="86"/>
      <c r="S735" s="85"/>
      <c r="T735" s="102"/>
      <c r="U735" s="102"/>
      <c r="V735" s="102"/>
      <c r="W735" s="86"/>
      <c r="X735" s="134"/>
      <c r="Y735" s="135"/>
      <c r="Z735" s="86"/>
      <c r="AA735" s="87"/>
      <c r="AF735" s="114">
        <f t="shared" si="65"/>
        <v>0</v>
      </c>
      <c r="AG735" s="113">
        <f t="shared" si="66"/>
        <v>0</v>
      </c>
      <c r="AH735" s="113">
        <f t="shared" si="67"/>
        <v>0</v>
      </c>
      <c r="AI735" s="113">
        <f t="shared" si="68"/>
        <v>0</v>
      </c>
      <c r="AJ735" s="113">
        <f t="shared" si="69"/>
        <v>0</v>
      </c>
      <c r="AK735" s="59" t="e">
        <f>VLOOKUP($H735,Lists!$B$2:$B$133,1,FALSE)</f>
        <v>#N/A</v>
      </c>
    </row>
    <row r="736" spans="1:37" s="35" customFormat="1" ht="14" x14ac:dyDescent="0.25">
      <c r="A736" s="34">
        <v>697</v>
      </c>
      <c r="B736" s="94" t="str">
        <f t="shared" si="70"/>
        <v/>
      </c>
      <c r="C736" s="120"/>
      <c r="D736" s="109"/>
      <c r="E736" s="83"/>
      <c r="F736" s="86"/>
      <c r="G736" s="86"/>
      <c r="H736" s="83"/>
      <c r="I736" s="84"/>
      <c r="J736" s="86"/>
      <c r="K736" s="85"/>
      <c r="L736" s="86"/>
      <c r="M736" s="85"/>
      <c r="N736" s="85"/>
      <c r="O736" s="85"/>
      <c r="P736" s="85"/>
      <c r="Q736" s="85"/>
      <c r="R736" s="86"/>
      <c r="S736" s="85"/>
      <c r="T736" s="102"/>
      <c r="U736" s="102"/>
      <c r="V736" s="102"/>
      <c r="W736" s="86"/>
      <c r="X736" s="134"/>
      <c r="Y736" s="135"/>
      <c r="Z736" s="86"/>
      <c r="AA736" s="87"/>
      <c r="AF736" s="114">
        <f t="shared" si="65"/>
        <v>0</v>
      </c>
      <c r="AG736" s="113">
        <f t="shared" si="66"/>
        <v>0</v>
      </c>
      <c r="AH736" s="113">
        <f t="shared" si="67"/>
        <v>0</v>
      </c>
      <c r="AI736" s="113">
        <f t="shared" si="68"/>
        <v>0</v>
      </c>
      <c r="AJ736" s="113">
        <f t="shared" si="69"/>
        <v>0</v>
      </c>
      <c r="AK736" s="59" t="e">
        <f>VLOOKUP($H736,Lists!$B$2:$B$133,1,FALSE)</f>
        <v>#N/A</v>
      </c>
    </row>
    <row r="737" spans="1:37" s="35" customFormat="1" ht="14" x14ac:dyDescent="0.25">
      <c r="A737" s="34">
        <v>698</v>
      </c>
      <c r="B737" s="94" t="str">
        <f t="shared" si="70"/>
        <v/>
      </c>
      <c r="C737" s="120"/>
      <c r="D737" s="109"/>
      <c r="E737" s="83"/>
      <c r="F737" s="86"/>
      <c r="G737" s="86"/>
      <c r="H737" s="83"/>
      <c r="I737" s="84"/>
      <c r="J737" s="86"/>
      <c r="K737" s="85"/>
      <c r="L737" s="86"/>
      <c r="M737" s="85"/>
      <c r="N737" s="85"/>
      <c r="O737" s="85"/>
      <c r="P737" s="85"/>
      <c r="Q737" s="85"/>
      <c r="R737" s="86"/>
      <c r="S737" s="85"/>
      <c r="T737" s="102"/>
      <c r="U737" s="102"/>
      <c r="V737" s="102"/>
      <c r="W737" s="86"/>
      <c r="X737" s="134"/>
      <c r="Y737" s="135"/>
      <c r="Z737" s="86"/>
      <c r="AA737" s="87"/>
      <c r="AF737" s="114">
        <f t="shared" si="65"/>
        <v>0</v>
      </c>
      <c r="AG737" s="113">
        <f t="shared" si="66"/>
        <v>0</v>
      </c>
      <c r="AH737" s="113">
        <f t="shared" si="67"/>
        <v>0</v>
      </c>
      <c r="AI737" s="113">
        <f t="shared" si="68"/>
        <v>0</v>
      </c>
      <c r="AJ737" s="113">
        <f t="shared" si="69"/>
        <v>0</v>
      </c>
      <c r="AK737" s="59" t="e">
        <f>VLOOKUP($H737,Lists!$B$2:$B$133,1,FALSE)</f>
        <v>#N/A</v>
      </c>
    </row>
    <row r="738" spans="1:37" s="35" customFormat="1" ht="14" x14ac:dyDescent="0.25">
      <c r="A738" s="34">
        <v>699</v>
      </c>
      <c r="B738" s="94" t="str">
        <f t="shared" si="70"/>
        <v/>
      </c>
      <c r="C738" s="120"/>
      <c r="D738" s="109"/>
      <c r="E738" s="83"/>
      <c r="F738" s="86"/>
      <c r="G738" s="86"/>
      <c r="H738" s="83"/>
      <c r="I738" s="84"/>
      <c r="J738" s="86"/>
      <c r="K738" s="85"/>
      <c r="L738" s="86"/>
      <c r="M738" s="85"/>
      <c r="N738" s="85"/>
      <c r="O738" s="85"/>
      <c r="P738" s="85"/>
      <c r="Q738" s="85"/>
      <c r="R738" s="86"/>
      <c r="S738" s="85"/>
      <c r="T738" s="102"/>
      <c r="U738" s="102"/>
      <c r="V738" s="102"/>
      <c r="W738" s="86"/>
      <c r="X738" s="134"/>
      <c r="Y738" s="135"/>
      <c r="Z738" s="86"/>
      <c r="AA738" s="87"/>
      <c r="AF738" s="114">
        <f t="shared" si="65"/>
        <v>0</v>
      </c>
      <c r="AG738" s="113">
        <f t="shared" si="66"/>
        <v>0</v>
      </c>
      <c r="AH738" s="113">
        <f t="shared" si="67"/>
        <v>0</v>
      </c>
      <c r="AI738" s="113">
        <f t="shared" si="68"/>
        <v>0</v>
      </c>
      <c r="AJ738" s="113">
        <f t="shared" si="69"/>
        <v>0</v>
      </c>
      <c r="AK738" s="59" t="e">
        <f>VLOOKUP($H738,Lists!$B$2:$B$133,1,FALSE)</f>
        <v>#N/A</v>
      </c>
    </row>
    <row r="739" spans="1:37" s="35" customFormat="1" ht="14" x14ac:dyDescent="0.25">
      <c r="A739" s="34">
        <v>700</v>
      </c>
      <c r="B739" s="94" t="str">
        <f t="shared" si="70"/>
        <v/>
      </c>
      <c r="C739" s="120"/>
      <c r="D739" s="109"/>
      <c r="E739" s="83"/>
      <c r="F739" s="86"/>
      <c r="G739" s="86"/>
      <c r="H739" s="83"/>
      <c r="I739" s="84"/>
      <c r="J739" s="86"/>
      <c r="K739" s="85"/>
      <c r="L739" s="86"/>
      <c r="M739" s="85"/>
      <c r="N739" s="85"/>
      <c r="O739" s="85"/>
      <c r="P739" s="85"/>
      <c r="Q739" s="85"/>
      <c r="R739" s="86"/>
      <c r="S739" s="85"/>
      <c r="T739" s="102"/>
      <c r="U739" s="102"/>
      <c r="V739" s="102"/>
      <c r="W739" s="86"/>
      <c r="X739" s="134"/>
      <c r="Y739" s="135"/>
      <c r="Z739" s="86"/>
      <c r="AA739" s="87"/>
      <c r="AF739" s="114">
        <f t="shared" ref="AF739:AF789" si="71">K739*I739</f>
        <v>0</v>
      </c>
      <c r="AG739" s="113">
        <f t="shared" ref="AG739:AG789" si="72">M739*I739</f>
        <v>0</v>
      </c>
      <c r="AH739" s="113">
        <f t="shared" ref="AH739:AH789" si="73">O739*I739</f>
        <v>0</v>
      </c>
      <c r="AI739" s="113">
        <f t="shared" ref="AI739:AI789" si="74">Q739*I739</f>
        <v>0</v>
      </c>
      <c r="AJ739" s="113">
        <f t="shared" ref="AJ739:AJ789" si="75">S739*I739</f>
        <v>0</v>
      </c>
      <c r="AK739" s="59" t="e">
        <f>VLOOKUP($H739,Lists!$B$2:$B$133,1,FALSE)</f>
        <v>#N/A</v>
      </c>
    </row>
    <row r="740" spans="1:37" s="35" customFormat="1" ht="14" x14ac:dyDescent="0.25">
      <c r="A740" s="34">
        <v>701</v>
      </c>
      <c r="B740" s="94" t="str">
        <f t="shared" si="70"/>
        <v/>
      </c>
      <c r="C740" s="120"/>
      <c r="D740" s="109"/>
      <c r="E740" s="83"/>
      <c r="F740" s="86"/>
      <c r="G740" s="86"/>
      <c r="H740" s="83"/>
      <c r="I740" s="84"/>
      <c r="J740" s="86"/>
      <c r="K740" s="85"/>
      <c r="L740" s="86"/>
      <c r="M740" s="85"/>
      <c r="N740" s="85"/>
      <c r="O740" s="85"/>
      <c r="P740" s="85"/>
      <c r="Q740" s="85"/>
      <c r="R740" s="86"/>
      <c r="S740" s="85"/>
      <c r="T740" s="102"/>
      <c r="U740" s="102"/>
      <c r="V740" s="102"/>
      <c r="W740" s="86"/>
      <c r="X740" s="134"/>
      <c r="Y740" s="135"/>
      <c r="Z740" s="86"/>
      <c r="AA740" s="87"/>
      <c r="AF740" s="114">
        <f t="shared" si="71"/>
        <v>0</v>
      </c>
      <c r="AG740" s="113">
        <f t="shared" si="72"/>
        <v>0</v>
      </c>
      <c r="AH740" s="113">
        <f t="shared" si="73"/>
        <v>0</v>
      </c>
      <c r="AI740" s="113">
        <f t="shared" si="74"/>
        <v>0</v>
      </c>
      <c r="AJ740" s="113">
        <f t="shared" si="75"/>
        <v>0</v>
      </c>
      <c r="AK740" s="59" t="e">
        <f>VLOOKUP($H740,Lists!$B$2:$B$133,1,FALSE)</f>
        <v>#N/A</v>
      </c>
    </row>
    <row r="741" spans="1:37" s="35" customFormat="1" ht="14" x14ac:dyDescent="0.25">
      <c r="A741" s="34">
        <v>702</v>
      </c>
      <c r="B741" s="94" t="str">
        <f t="shared" si="70"/>
        <v/>
      </c>
      <c r="C741" s="120"/>
      <c r="D741" s="109"/>
      <c r="E741" s="83"/>
      <c r="F741" s="86"/>
      <c r="G741" s="86"/>
      <c r="H741" s="83"/>
      <c r="I741" s="84"/>
      <c r="J741" s="86"/>
      <c r="K741" s="85"/>
      <c r="L741" s="86"/>
      <c r="M741" s="85"/>
      <c r="N741" s="85"/>
      <c r="O741" s="85"/>
      <c r="P741" s="85"/>
      <c r="Q741" s="85"/>
      <c r="R741" s="86"/>
      <c r="S741" s="85"/>
      <c r="T741" s="102"/>
      <c r="U741" s="102"/>
      <c r="V741" s="102"/>
      <c r="W741" s="86"/>
      <c r="X741" s="134"/>
      <c r="Y741" s="135"/>
      <c r="Z741" s="86"/>
      <c r="AA741" s="87"/>
      <c r="AF741" s="114">
        <f t="shared" si="71"/>
        <v>0</v>
      </c>
      <c r="AG741" s="113">
        <f t="shared" si="72"/>
        <v>0</v>
      </c>
      <c r="AH741" s="113">
        <f t="shared" si="73"/>
        <v>0</v>
      </c>
      <c r="AI741" s="113">
        <f t="shared" si="74"/>
        <v>0</v>
      </c>
      <c r="AJ741" s="113">
        <f t="shared" si="75"/>
        <v>0</v>
      </c>
      <c r="AK741" s="59" t="e">
        <f>VLOOKUP($H741,Lists!$B$2:$B$133,1,FALSE)</f>
        <v>#N/A</v>
      </c>
    </row>
    <row r="742" spans="1:37" s="35" customFormat="1" ht="14" x14ac:dyDescent="0.25">
      <c r="A742" s="34">
        <v>703</v>
      </c>
      <c r="B742" s="94" t="str">
        <f t="shared" si="70"/>
        <v/>
      </c>
      <c r="C742" s="120"/>
      <c r="D742" s="109"/>
      <c r="E742" s="83"/>
      <c r="F742" s="86"/>
      <c r="G742" s="86"/>
      <c r="H742" s="83"/>
      <c r="I742" s="84"/>
      <c r="J742" s="86"/>
      <c r="K742" s="85"/>
      <c r="L742" s="86"/>
      <c r="M742" s="85"/>
      <c r="N742" s="85"/>
      <c r="O742" s="85"/>
      <c r="P742" s="85"/>
      <c r="Q742" s="85"/>
      <c r="R742" s="86"/>
      <c r="S742" s="85"/>
      <c r="T742" s="102"/>
      <c r="U742" s="102"/>
      <c r="V742" s="102"/>
      <c r="W742" s="86"/>
      <c r="X742" s="134"/>
      <c r="Y742" s="135"/>
      <c r="Z742" s="86"/>
      <c r="AA742" s="87"/>
      <c r="AF742" s="114">
        <f t="shared" si="71"/>
        <v>0</v>
      </c>
      <c r="AG742" s="113">
        <f t="shared" si="72"/>
        <v>0</v>
      </c>
      <c r="AH742" s="113">
        <f t="shared" si="73"/>
        <v>0</v>
      </c>
      <c r="AI742" s="113">
        <f t="shared" si="74"/>
        <v>0</v>
      </c>
      <c r="AJ742" s="113">
        <f t="shared" si="75"/>
        <v>0</v>
      </c>
      <c r="AK742" s="59" t="e">
        <f>VLOOKUP($H742,Lists!$B$2:$B$133,1,FALSE)</f>
        <v>#N/A</v>
      </c>
    </row>
    <row r="743" spans="1:37" s="35" customFormat="1" ht="14" x14ac:dyDescent="0.25">
      <c r="A743" s="34">
        <v>704</v>
      </c>
      <c r="B743" s="94" t="str">
        <f t="shared" si="70"/>
        <v/>
      </c>
      <c r="C743" s="120"/>
      <c r="D743" s="109"/>
      <c r="E743" s="83"/>
      <c r="F743" s="86"/>
      <c r="G743" s="86"/>
      <c r="H743" s="83"/>
      <c r="I743" s="84"/>
      <c r="J743" s="86"/>
      <c r="K743" s="85"/>
      <c r="L743" s="86"/>
      <c r="M743" s="85"/>
      <c r="N743" s="85"/>
      <c r="O743" s="85"/>
      <c r="P743" s="85"/>
      <c r="Q743" s="85"/>
      <c r="R743" s="86"/>
      <c r="S743" s="85"/>
      <c r="T743" s="102"/>
      <c r="U743" s="102"/>
      <c r="V743" s="102"/>
      <c r="W743" s="86"/>
      <c r="X743" s="134"/>
      <c r="Y743" s="135"/>
      <c r="Z743" s="86"/>
      <c r="AA743" s="87"/>
      <c r="AF743" s="114">
        <f t="shared" si="71"/>
        <v>0</v>
      </c>
      <c r="AG743" s="113">
        <f t="shared" si="72"/>
        <v>0</v>
      </c>
      <c r="AH743" s="113">
        <f t="shared" si="73"/>
        <v>0</v>
      </c>
      <c r="AI743" s="113">
        <f t="shared" si="74"/>
        <v>0</v>
      </c>
      <c r="AJ743" s="113">
        <f t="shared" si="75"/>
        <v>0</v>
      </c>
      <c r="AK743" s="59" t="e">
        <f>VLOOKUP($H743,Lists!$B$2:$B$133,1,FALSE)</f>
        <v>#N/A</v>
      </c>
    </row>
    <row r="744" spans="1:37" s="35" customFormat="1" ht="14" x14ac:dyDescent="0.25">
      <c r="A744" s="34">
        <v>705</v>
      </c>
      <c r="B744" s="94" t="str">
        <f t="shared" si="70"/>
        <v/>
      </c>
      <c r="C744" s="120"/>
      <c r="D744" s="109"/>
      <c r="E744" s="83"/>
      <c r="F744" s="86"/>
      <c r="G744" s="86"/>
      <c r="H744" s="83"/>
      <c r="I744" s="84"/>
      <c r="J744" s="86"/>
      <c r="K744" s="85"/>
      <c r="L744" s="86"/>
      <c r="M744" s="85"/>
      <c r="N744" s="85"/>
      <c r="O744" s="85"/>
      <c r="P744" s="85"/>
      <c r="Q744" s="85"/>
      <c r="R744" s="86"/>
      <c r="S744" s="85"/>
      <c r="T744" s="102"/>
      <c r="U744" s="102"/>
      <c r="V744" s="102"/>
      <c r="W744" s="86"/>
      <c r="X744" s="134"/>
      <c r="Y744" s="135"/>
      <c r="Z744" s="86"/>
      <c r="AA744" s="87"/>
      <c r="AF744" s="114">
        <f t="shared" si="71"/>
        <v>0</v>
      </c>
      <c r="AG744" s="113">
        <f t="shared" si="72"/>
        <v>0</v>
      </c>
      <c r="AH744" s="113">
        <f t="shared" si="73"/>
        <v>0</v>
      </c>
      <c r="AI744" s="113">
        <f t="shared" si="74"/>
        <v>0</v>
      </c>
      <c r="AJ744" s="113">
        <f t="shared" si="75"/>
        <v>0</v>
      </c>
      <c r="AK744" s="59" t="e">
        <f>VLOOKUP($H744,Lists!$B$2:$B$133,1,FALSE)</f>
        <v>#N/A</v>
      </c>
    </row>
    <row r="745" spans="1:37" s="35" customFormat="1" ht="14" x14ac:dyDescent="0.25">
      <c r="A745" s="34">
        <v>706</v>
      </c>
      <c r="B745" s="94" t="str">
        <f t="shared" ref="B745:B789" si="76">IF(C745&gt;0,A745,"")</f>
        <v/>
      </c>
      <c r="C745" s="120"/>
      <c r="D745" s="109"/>
      <c r="E745" s="83"/>
      <c r="F745" s="86"/>
      <c r="G745" s="86"/>
      <c r="H745" s="83"/>
      <c r="I745" s="84"/>
      <c r="J745" s="86"/>
      <c r="K745" s="85"/>
      <c r="L745" s="86"/>
      <c r="M745" s="85"/>
      <c r="N745" s="85"/>
      <c r="O745" s="85"/>
      <c r="P745" s="85"/>
      <c r="Q745" s="85"/>
      <c r="R745" s="86"/>
      <c r="S745" s="85"/>
      <c r="T745" s="102"/>
      <c r="U745" s="102"/>
      <c r="V745" s="102"/>
      <c r="W745" s="86"/>
      <c r="X745" s="134"/>
      <c r="Y745" s="135"/>
      <c r="Z745" s="86"/>
      <c r="AA745" s="87"/>
      <c r="AF745" s="114">
        <f t="shared" si="71"/>
        <v>0</v>
      </c>
      <c r="AG745" s="113">
        <f t="shared" si="72"/>
        <v>0</v>
      </c>
      <c r="AH745" s="113">
        <f t="shared" si="73"/>
        <v>0</v>
      </c>
      <c r="AI745" s="113">
        <f t="shared" si="74"/>
        <v>0</v>
      </c>
      <c r="AJ745" s="113">
        <f t="shared" si="75"/>
        <v>0</v>
      </c>
      <c r="AK745" s="59" t="e">
        <f>VLOOKUP($H745,Lists!$B$2:$B$133,1,FALSE)</f>
        <v>#N/A</v>
      </c>
    </row>
    <row r="746" spans="1:37" s="35" customFormat="1" ht="14" x14ac:dyDescent="0.25">
      <c r="A746" s="34">
        <v>707</v>
      </c>
      <c r="B746" s="94" t="str">
        <f t="shared" si="76"/>
        <v/>
      </c>
      <c r="C746" s="120"/>
      <c r="D746" s="109"/>
      <c r="E746" s="83"/>
      <c r="F746" s="86"/>
      <c r="G746" s="86"/>
      <c r="H746" s="83"/>
      <c r="I746" s="84"/>
      <c r="J746" s="86"/>
      <c r="K746" s="85"/>
      <c r="L746" s="86"/>
      <c r="M746" s="85"/>
      <c r="N746" s="85"/>
      <c r="O746" s="85"/>
      <c r="P746" s="85"/>
      <c r="Q746" s="85"/>
      <c r="R746" s="86"/>
      <c r="S746" s="85"/>
      <c r="T746" s="102"/>
      <c r="U746" s="102"/>
      <c r="V746" s="102"/>
      <c r="W746" s="86"/>
      <c r="X746" s="134"/>
      <c r="Y746" s="135"/>
      <c r="Z746" s="86"/>
      <c r="AA746" s="87"/>
      <c r="AF746" s="114">
        <f t="shared" si="71"/>
        <v>0</v>
      </c>
      <c r="AG746" s="113">
        <f t="shared" si="72"/>
        <v>0</v>
      </c>
      <c r="AH746" s="113">
        <f t="shared" si="73"/>
        <v>0</v>
      </c>
      <c r="AI746" s="113">
        <f t="shared" si="74"/>
        <v>0</v>
      </c>
      <c r="AJ746" s="113">
        <f t="shared" si="75"/>
        <v>0</v>
      </c>
      <c r="AK746" s="59" t="e">
        <f>VLOOKUP($H746,Lists!$B$2:$B$133,1,FALSE)</f>
        <v>#N/A</v>
      </c>
    </row>
    <row r="747" spans="1:37" s="35" customFormat="1" ht="14" x14ac:dyDescent="0.25">
      <c r="A747" s="34">
        <v>708</v>
      </c>
      <c r="B747" s="94" t="str">
        <f t="shared" si="76"/>
        <v/>
      </c>
      <c r="C747" s="120"/>
      <c r="D747" s="109"/>
      <c r="E747" s="83"/>
      <c r="F747" s="86"/>
      <c r="G747" s="86"/>
      <c r="H747" s="83"/>
      <c r="I747" s="84"/>
      <c r="J747" s="86"/>
      <c r="K747" s="85"/>
      <c r="L747" s="86"/>
      <c r="M747" s="85"/>
      <c r="N747" s="85"/>
      <c r="O747" s="85"/>
      <c r="P747" s="85"/>
      <c r="Q747" s="85"/>
      <c r="R747" s="86"/>
      <c r="S747" s="85"/>
      <c r="T747" s="102"/>
      <c r="U747" s="102"/>
      <c r="V747" s="102"/>
      <c r="W747" s="86"/>
      <c r="X747" s="134"/>
      <c r="Y747" s="135"/>
      <c r="Z747" s="86"/>
      <c r="AA747" s="87"/>
      <c r="AF747" s="114">
        <f t="shared" si="71"/>
        <v>0</v>
      </c>
      <c r="AG747" s="113">
        <f t="shared" si="72"/>
        <v>0</v>
      </c>
      <c r="AH747" s="113">
        <f t="shared" si="73"/>
        <v>0</v>
      </c>
      <c r="AI747" s="113">
        <f t="shared" si="74"/>
        <v>0</v>
      </c>
      <c r="AJ747" s="113">
        <f t="shared" si="75"/>
        <v>0</v>
      </c>
      <c r="AK747" s="59" t="e">
        <f>VLOOKUP($H747,Lists!$B$2:$B$133,1,FALSE)</f>
        <v>#N/A</v>
      </c>
    </row>
    <row r="748" spans="1:37" s="35" customFormat="1" ht="14" x14ac:dyDescent="0.25">
      <c r="A748" s="34">
        <v>709</v>
      </c>
      <c r="B748" s="94" t="str">
        <f t="shared" si="76"/>
        <v/>
      </c>
      <c r="C748" s="120"/>
      <c r="D748" s="109"/>
      <c r="E748" s="83"/>
      <c r="F748" s="86"/>
      <c r="G748" s="86"/>
      <c r="H748" s="83"/>
      <c r="I748" s="84"/>
      <c r="J748" s="86"/>
      <c r="K748" s="85"/>
      <c r="L748" s="86"/>
      <c r="M748" s="85"/>
      <c r="N748" s="85"/>
      <c r="O748" s="85"/>
      <c r="P748" s="85"/>
      <c r="Q748" s="85"/>
      <c r="R748" s="86"/>
      <c r="S748" s="85"/>
      <c r="T748" s="102"/>
      <c r="U748" s="102"/>
      <c r="V748" s="102"/>
      <c r="W748" s="86"/>
      <c r="X748" s="134"/>
      <c r="Y748" s="135"/>
      <c r="Z748" s="86"/>
      <c r="AA748" s="87"/>
      <c r="AF748" s="114">
        <f t="shared" si="71"/>
        <v>0</v>
      </c>
      <c r="AG748" s="113">
        <f t="shared" si="72"/>
        <v>0</v>
      </c>
      <c r="AH748" s="113">
        <f t="shared" si="73"/>
        <v>0</v>
      </c>
      <c r="AI748" s="113">
        <f t="shared" si="74"/>
        <v>0</v>
      </c>
      <c r="AJ748" s="113">
        <f t="shared" si="75"/>
        <v>0</v>
      </c>
      <c r="AK748" s="59" t="e">
        <f>VLOOKUP($H748,Lists!$B$2:$B$133,1,FALSE)</f>
        <v>#N/A</v>
      </c>
    </row>
    <row r="749" spans="1:37" s="35" customFormat="1" ht="14" x14ac:dyDescent="0.25">
      <c r="A749" s="34">
        <v>710</v>
      </c>
      <c r="B749" s="94" t="str">
        <f t="shared" si="76"/>
        <v/>
      </c>
      <c r="C749" s="120"/>
      <c r="D749" s="109"/>
      <c r="E749" s="83"/>
      <c r="F749" s="86"/>
      <c r="G749" s="86"/>
      <c r="H749" s="83"/>
      <c r="I749" s="84"/>
      <c r="J749" s="86"/>
      <c r="K749" s="85"/>
      <c r="L749" s="86"/>
      <c r="M749" s="85"/>
      <c r="N749" s="85"/>
      <c r="O749" s="85"/>
      <c r="P749" s="85"/>
      <c r="Q749" s="85"/>
      <c r="R749" s="86"/>
      <c r="S749" s="85"/>
      <c r="T749" s="102"/>
      <c r="U749" s="102"/>
      <c r="V749" s="102"/>
      <c r="W749" s="86"/>
      <c r="X749" s="134"/>
      <c r="Y749" s="135"/>
      <c r="Z749" s="86"/>
      <c r="AA749" s="87"/>
      <c r="AF749" s="114">
        <f t="shared" si="71"/>
        <v>0</v>
      </c>
      <c r="AG749" s="113">
        <f t="shared" si="72"/>
        <v>0</v>
      </c>
      <c r="AH749" s="113">
        <f t="shared" si="73"/>
        <v>0</v>
      </c>
      <c r="AI749" s="113">
        <f t="shared" si="74"/>
        <v>0</v>
      </c>
      <c r="AJ749" s="113">
        <f t="shared" si="75"/>
        <v>0</v>
      </c>
      <c r="AK749" s="59" t="e">
        <f>VLOOKUP($H749,Lists!$B$2:$B$133,1,FALSE)</f>
        <v>#N/A</v>
      </c>
    </row>
    <row r="750" spans="1:37" s="35" customFormat="1" ht="14" x14ac:dyDescent="0.25">
      <c r="A750" s="34">
        <v>711</v>
      </c>
      <c r="B750" s="94" t="str">
        <f t="shared" si="76"/>
        <v/>
      </c>
      <c r="C750" s="120"/>
      <c r="D750" s="109"/>
      <c r="E750" s="83"/>
      <c r="F750" s="86"/>
      <c r="G750" s="86"/>
      <c r="H750" s="83"/>
      <c r="I750" s="84"/>
      <c r="J750" s="86"/>
      <c r="K750" s="85"/>
      <c r="L750" s="86"/>
      <c r="M750" s="85"/>
      <c r="N750" s="85"/>
      <c r="O750" s="85"/>
      <c r="P750" s="85"/>
      <c r="Q750" s="85"/>
      <c r="R750" s="86"/>
      <c r="S750" s="85"/>
      <c r="T750" s="102"/>
      <c r="U750" s="102"/>
      <c r="V750" s="102"/>
      <c r="W750" s="86"/>
      <c r="X750" s="134"/>
      <c r="Y750" s="135"/>
      <c r="Z750" s="86"/>
      <c r="AA750" s="87"/>
      <c r="AF750" s="114">
        <f t="shared" si="71"/>
        <v>0</v>
      </c>
      <c r="AG750" s="113">
        <f t="shared" si="72"/>
        <v>0</v>
      </c>
      <c r="AH750" s="113">
        <f t="shared" si="73"/>
        <v>0</v>
      </c>
      <c r="AI750" s="113">
        <f t="shared" si="74"/>
        <v>0</v>
      </c>
      <c r="AJ750" s="113">
        <f t="shared" si="75"/>
        <v>0</v>
      </c>
      <c r="AK750" s="59" t="e">
        <f>VLOOKUP($H750,Lists!$B$2:$B$133,1,FALSE)</f>
        <v>#N/A</v>
      </c>
    </row>
    <row r="751" spans="1:37" s="35" customFormat="1" ht="14" x14ac:dyDescent="0.25">
      <c r="A751" s="34">
        <v>712</v>
      </c>
      <c r="B751" s="94" t="str">
        <f t="shared" si="76"/>
        <v/>
      </c>
      <c r="C751" s="120"/>
      <c r="D751" s="109"/>
      <c r="E751" s="83"/>
      <c r="F751" s="86"/>
      <c r="G751" s="86"/>
      <c r="H751" s="83"/>
      <c r="I751" s="84"/>
      <c r="J751" s="86"/>
      <c r="K751" s="85"/>
      <c r="L751" s="86"/>
      <c r="M751" s="85"/>
      <c r="N751" s="85"/>
      <c r="O751" s="85"/>
      <c r="P751" s="85"/>
      <c r="Q751" s="85"/>
      <c r="R751" s="86"/>
      <c r="S751" s="85"/>
      <c r="T751" s="102"/>
      <c r="U751" s="102"/>
      <c r="V751" s="102"/>
      <c r="W751" s="86"/>
      <c r="X751" s="134"/>
      <c r="Y751" s="135"/>
      <c r="Z751" s="86"/>
      <c r="AA751" s="87"/>
      <c r="AF751" s="114">
        <f t="shared" si="71"/>
        <v>0</v>
      </c>
      <c r="AG751" s="113">
        <f t="shared" si="72"/>
        <v>0</v>
      </c>
      <c r="AH751" s="113">
        <f t="shared" si="73"/>
        <v>0</v>
      </c>
      <c r="AI751" s="113">
        <f t="shared" si="74"/>
        <v>0</v>
      </c>
      <c r="AJ751" s="113">
        <f t="shared" si="75"/>
        <v>0</v>
      </c>
      <c r="AK751" s="59" t="e">
        <f>VLOOKUP($H751,Lists!$B$2:$B$133,1,FALSE)</f>
        <v>#N/A</v>
      </c>
    </row>
    <row r="752" spans="1:37" s="35" customFormat="1" ht="14" x14ac:dyDescent="0.25">
      <c r="A752" s="34">
        <v>713</v>
      </c>
      <c r="B752" s="94" t="str">
        <f t="shared" si="76"/>
        <v/>
      </c>
      <c r="C752" s="120"/>
      <c r="D752" s="109"/>
      <c r="E752" s="83"/>
      <c r="F752" s="86"/>
      <c r="G752" s="86"/>
      <c r="H752" s="83"/>
      <c r="I752" s="84"/>
      <c r="J752" s="86"/>
      <c r="K752" s="85"/>
      <c r="L752" s="86"/>
      <c r="M752" s="85"/>
      <c r="N752" s="85"/>
      <c r="O752" s="85"/>
      <c r="P752" s="85"/>
      <c r="Q752" s="85"/>
      <c r="R752" s="86"/>
      <c r="S752" s="85"/>
      <c r="T752" s="102"/>
      <c r="U752" s="102"/>
      <c r="V752" s="102"/>
      <c r="W752" s="86"/>
      <c r="X752" s="134"/>
      <c r="Y752" s="135"/>
      <c r="Z752" s="86"/>
      <c r="AA752" s="87"/>
      <c r="AF752" s="114">
        <f t="shared" si="71"/>
        <v>0</v>
      </c>
      <c r="AG752" s="113">
        <f t="shared" si="72"/>
        <v>0</v>
      </c>
      <c r="AH752" s="113">
        <f t="shared" si="73"/>
        <v>0</v>
      </c>
      <c r="AI752" s="113">
        <f t="shared" si="74"/>
        <v>0</v>
      </c>
      <c r="AJ752" s="113">
        <f t="shared" si="75"/>
        <v>0</v>
      </c>
      <c r="AK752" s="59" t="e">
        <f>VLOOKUP($H752,Lists!$B$2:$B$133,1,FALSE)</f>
        <v>#N/A</v>
      </c>
    </row>
    <row r="753" spans="1:37" s="35" customFormat="1" ht="14" x14ac:dyDescent="0.25">
      <c r="A753" s="34">
        <v>714</v>
      </c>
      <c r="B753" s="94" t="str">
        <f t="shared" si="76"/>
        <v/>
      </c>
      <c r="C753" s="120"/>
      <c r="D753" s="109"/>
      <c r="E753" s="83"/>
      <c r="F753" s="86"/>
      <c r="G753" s="86"/>
      <c r="H753" s="83"/>
      <c r="I753" s="84"/>
      <c r="J753" s="86"/>
      <c r="K753" s="85"/>
      <c r="L753" s="86"/>
      <c r="M753" s="85"/>
      <c r="N753" s="85"/>
      <c r="O753" s="85"/>
      <c r="P753" s="85"/>
      <c r="Q753" s="85"/>
      <c r="R753" s="86"/>
      <c r="S753" s="85"/>
      <c r="T753" s="102"/>
      <c r="U753" s="102"/>
      <c r="V753" s="102"/>
      <c r="W753" s="86"/>
      <c r="X753" s="134"/>
      <c r="Y753" s="135"/>
      <c r="Z753" s="86"/>
      <c r="AA753" s="87"/>
      <c r="AF753" s="114">
        <f t="shared" si="71"/>
        <v>0</v>
      </c>
      <c r="AG753" s="113">
        <f t="shared" si="72"/>
        <v>0</v>
      </c>
      <c r="AH753" s="113">
        <f t="shared" si="73"/>
        <v>0</v>
      </c>
      <c r="AI753" s="113">
        <f t="shared" si="74"/>
        <v>0</v>
      </c>
      <c r="AJ753" s="113">
        <f t="shared" si="75"/>
        <v>0</v>
      </c>
      <c r="AK753" s="59" t="e">
        <f>VLOOKUP($H753,Lists!$B$2:$B$133,1,FALSE)</f>
        <v>#N/A</v>
      </c>
    </row>
    <row r="754" spans="1:37" s="35" customFormat="1" ht="14" x14ac:dyDescent="0.25">
      <c r="A754" s="34">
        <v>715</v>
      </c>
      <c r="B754" s="94" t="str">
        <f t="shared" si="76"/>
        <v/>
      </c>
      <c r="C754" s="120"/>
      <c r="D754" s="109"/>
      <c r="E754" s="83"/>
      <c r="F754" s="86"/>
      <c r="G754" s="86"/>
      <c r="H754" s="83"/>
      <c r="I754" s="84"/>
      <c r="J754" s="86"/>
      <c r="K754" s="85"/>
      <c r="L754" s="86"/>
      <c r="M754" s="85"/>
      <c r="N754" s="85"/>
      <c r="O754" s="85"/>
      <c r="P754" s="85"/>
      <c r="Q754" s="85"/>
      <c r="R754" s="86"/>
      <c r="S754" s="85"/>
      <c r="T754" s="102"/>
      <c r="U754" s="102"/>
      <c r="V754" s="102"/>
      <c r="W754" s="86"/>
      <c r="X754" s="134"/>
      <c r="Y754" s="135"/>
      <c r="Z754" s="86"/>
      <c r="AA754" s="87"/>
      <c r="AF754" s="114">
        <f t="shared" si="71"/>
        <v>0</v>
      </c>
      <c r="AG754" s="113">
        <f t="shared" si="72"/>
        <v>0</v>
      </c>
      <c r="AH754" s="113">
        <f t="shared" si="73"/>
        <v>0</v>
      </c>
      <c r="AI754" s="113">
        <f t="shared" si="74"/>
        <v>0</v>
      </c>
      <c r="AJ754" s="113">
        <f t="shared" si="75"/>
        <v>0</v>
      </c>
      <c r="AK754" s="59" t="e">
        <f>VLOOKUP($H754,Lists!$B$2:$B$133,1,FALSE)</f>
        <v>#N/A</v>
      </c>
    </row>
    <row r="755" spans="1:37" s="35" customFormat="1" ht="14" x14ac:dyDescent="0.25">
      <c r="A755" s="34">
        <v>716</v>
      </c>
      <c r="B755" s="94" t="str">
        <f t="shared" si="76"/>
        <v/>
      </c>
      <c r="C755" s="120"/>
      <c r="D755" s="109"/>
      <c r="E755" s="83"/>
      <c r="F755" s="86"/>
      <c r="G755" s="86"/>
      <c r="H755" s="83"/>
      <c r="I755" s="84"/>
      <c r="J755" s="86"/>
      <c r="K755" s="85"/>
      <c r="L755" s="86"/>
      <c r="M755" s="85"/>
      <c r="N755" s="85"/>
      <c r="O755" s="85"/>
      <c r="P755" s="85"/>
      <c r="Q755" s="85"/>
      <c r="R755" s="86"/>
      <c r="S755" s="85"/>
      <c r="T755" s="102"/>
      <c r="U755" s="102"/>
      <c r="V755" s="102"/>
      <c r="W755" s="86"/>
      <c r="X755" s="134"/>
      <c r="Y755" s="135"/>
      <c r="Z755" s="86"/>
      <c r="AA755" s="87"/>
      <c r="AF755" s="114">
        <f t="shared" si="71"/>
        <v>0</v>
      </c>
      <c r="AG755" s="113">
        <f t="shared" si="72"/>
        <v>0</v>
      </c>
      <c r="AH755" s="113">
        <f t="shared" si="73"/>
        <v>0</v>
      </c>
      <c r="AI755" s="113">
        <f t="shared" si="74"/>
        <v>0</v>
      </c>
      <c r="AJ755" s="113">
        <f t="shared" si="75"/>
        <v>0</v>
      </c>
      <c r="AK755" s="59" t="e">
        <f>VLOOKUP($H755,Lists!$B$2:$B$133,1,FALSE)</f>
        <v>#N/A</v>
      </c>
    </row>
    <row r="756" spans="1:37" s="35" customFormat="1" ht="14" x14ac:dyDescent="0.25">
      <c r="A756" s="34">
        <v>717</v>
      </c>
      <c r="B756" s="94" t="str">
        <f t="shared" si="76"/>
        <v/>
      </c>
      <c r="C756" s="120"/>
      <c r="D756" s="109"/>
      <c r="E756" s="83"/>
      <c r="F756" s="86"/>
      <c r="G756" s="86"/>
      <c r="H756" s="83"/>
      <c r="I756" s="84"/>
      <c r="J756" s="86"/>
      <c r="K756" s="85"/>
      <c r="L756" s="86"/>
      <c r="M756" s="85"/>
      <c r="N756" s="85"/>
      <c r="O756" s="85"/>
      <c r="P756" s="85"/>
      <c r="Q756" s="85"/>
      <c r="R756" s="86"/>
      <c r="S756" s="85"/>
      <c r="T756" s="102"/>
      <c r="U756" s="102"/>
      <c r="V756" s="102"/>
      <c r="W756" s="86"/>
      <c r="X756" s="134"/>
      <c r="Y756" s="135"/>
      <c r="Z756" s="86"/>
      <c r="AA756" s="87"/>
      <c r="AF756" s="114">
        <f t="shared" si="71"/>
        <v>0</v>
      </c>
      <c r="AG756" s="113">
        <f t="shared" si="72"/>
        <v>0</v>
      </c>
      <c r="AH756" s="113">
        <f t="shared" si="73"/>
        <v>0</v>
      </c>
      <c r="AI756" s="113">
        <f t="shared" si="74"/>
        <v>0</v>
      </c>
      <c r="AJ756" s="113">
        <f t="shared" si="75"/>
        <v>0</v>
      </c>
      <c r="AK756" s="59" t="e">
        <f>VLOOKUP($H756,Lists!$B$2:$B$133,1,FALSE)</f>
        <v>#N/A</v>
      </c>
    </row>
    <row r="757" spans="1:37" s="35" customFormat="1" ht="14" x14ac:dyDescent="0.25">
      <c r="A757" s="34">
        <v>718</v>
      </c>
      <c r="B757" s="94" t="str">
        <f t="shared" si="76"/>
        <v/>
      </c>
      <c r="C757" s="120"/>
      <c r="D757" s="109"/>
      <c r="E757" s="83"/>
      <c r="F757" s="86"/>
      <c r="G757" s="86"/>
      <c r="H757" s="83"/>
      <c r="I757" s="84"/>
      <c r="J757" s="86"/>
      <c r="K757" s="85"/>
      <c r="L757" s="86"/>
      <c r="M757" s="85"/>
      <c r="N757" s="85"/>
      <c r="O757" s="85"/>
      <c r="P757" s="85"/>
      <c r="Q757" s="85"/>
      <c r="R757" s="86"/>
      <c r="S757" s="85"/>
      <c r="T757" s="102"/>
      <c r="U757" s="102"/>
      <c r="V757" s="102"/>
      <c r="W757" s="86"/>
      <c r="X757" s="134"/>
      <c r="Y757" s="135"/>
      <c r="Z757" s="86"/>
      <c r="AA757" s="87"/>
      <c r="AF757" s="114">
        <f t="shared" si="71"/>
        <v>0</v>
      </c>
      <c r="AG757" s="113">
        <f t="shared" si="72"/>
        <v>0</v>
      </c>
      <c r="AH757" s="113">
        <f t="shared" si="73"/>
        <v>0</v>
      </c>
      <c r="AI757" s="113">
        <f t="shared" si="74"/>
        <v>0</v>
      </c>
      <c r="AJ757" s="113">
        <f t="shared" si="75"/>
        <v>0</v>
      </c>
      <c r="AK757" s="59" t="e">
        <f>VLOOKUP($H757,Lists!$B$2:$B$133,1,FALSE)</f>
        <v>#N/A</v>
      </c>
    </row>
    <row r="758" spans="1:37" s="35" customFormat="1" ht="14" x14ac:dyDescent="0.25">
      <c r="A758" s="34">
        <v>719</v>
      </c>
      <c r="B758" s="94" t="str">
        <f t="shared" si="76"/>
        <v/>
      </c>
      <c r="C758" s="120"/>
      <c r="D758" s="109"/>
      <c r="E758" s="83"/>
      <c r="F758" s="86"/>
      <c r="G758" s="86"/>
      <c r="H758" s="83"/>
      <c r="I758" s="84"/>
      <c r="J758" s="86"/>
      <c r="K758" s="85"/>
      <c r="L758" s="86"/>
      <c r="M758" s="85"/>
      <c r="N758" s="85"/>
      <c r="O758" s="85"/>
      <c r="P758" s="85"/>
      <c r="Q758" s="85"/>
      <c r="R758" s="86"/>
      <c r="S758" s="85"/>
      <c r="T758" s="102"/>
      <c r="U758" s="102"/>
      <c r="V758" s="102"/>
      <c r="W758" s="86"/>
      <c r="X758" s="134"/>
      <c r="Y758" s="135"/>
      <c r="Z758" s="86"/>
      <c r="AA758" s="87"/>
      <c r="AF758" s="114">
        <f t="shared" si="71"/>
        <v>0</v>
      </c>
      <c r="AG758" s="113">
        <f t="shared" si="72"/>
        <v>0</v>
      </c>
      <c r="AH758" s="113">
        <f t="shared" si="73"/>
        <v>0</v>
      </c>
      <c r="AI758" s="113">
        <f t="shared" si="74"/>
        <v>0</v>
      </c>
      <c r="AJ758" s="113">
        <f t="shared" si="75"/>
        <v>0</v>
      </c>
      <c r="AK758" s="59" t="e">
        <f>VLOOKUP($H758,Lists!$B$2:$B$133,1,FALSE)</f>
        <v>#N/A</v>
      </c>
    </row>
    <row r="759" spans="1:37" s="35" customFormat="1" ht="14" x14ac:dyDescent="0.25">
      <c r="A759" s="34">
        <v>720</v>
      </c>
      <c r="B759" s="94" t="str">
        <f t="shared" si="76"/>
        <v/>
      </c>
      <c r="C759" s="120"/>
      <c r="D759" s="109"/>
      <c r="E759" s="83"/>
      <c r="F759" s="86"/>
      <c r="G759" s="86"/>
      <c r="H759" s="83"/>
      <c r="I759" s="84"/>
      <c r="J759" s="86"/>
      <c r="K759" s="85"/>
      <c r="L759" s="86"/>
      <c r="M759" s="85"/>
      <c r="N759" s="85"/>
      <c r="O759" s="85"/>
      <c r="P759" s="85"/>
      <c r="Q759" s="85"/>
      <c r="R759" s="86"/>
      <c r="S759" s="85"/>
      <c r="T759" s="102"/>
      <c r="U759" s="102"/>
      <c r="V759" s="102"/>
      <c r="W759" s="86"/>
      <c r="X759" s="134"/>
      <c r="Y759" s="135"/>
      <c r="Z759" s="86"/>
      <c r="AA759" s="87"/>
      <c r="AF759" s="114">
        <f t="shared" si="71"/>
        <v>0</v>
      </c>
      <c r="AG759" s="113">
        <f t="shared" si="72"/>
        <v>0</v>
      </c>
      <c r="AH759" s="113">
        <f t="shared" si="73"/>
        <v>0</v>
      </c>
      <c r="AI759" s="113">
        <f t="shared" si="74"/>
        <v>0</v>
      </c>
      <c r="AJ759" s="113">
        <f t="shared" si="75"/>
        <v>0</v>
      </c>
      <c r="AK759" s="59" t="e">
        <f>VLOOKUP($H759,Lists!$B$2:$B$133,1,FALSE)</f>
        <v>#N/A</v>
      </c>
    </row>
    <row r="760" spans="1:37" s="35" customFormat="1" ht="14" x14ac:dyDescent="0.25">
      <c r="A760" s="34">
        <v>721</v>
      </c>
      <c r="B760" s="94" t="str">
        <f t="shared" si="76"/>
        <v/>
      </c>
      <c r="C760" s="120"/>
      <c r="D760" s="109"/>
      <c r="E760" s="83"/>
      <c r="F760" s="86"/>
      <c r="G760" s="86"/>
      <c r="H760" s="83"/>
      <c r="I760" s="84"/>
      <c r="J760" s="86"/>
      <c r="K760" s="85"/>
      <c r="L760" s="86"/>
      <c r="M760" s="85"/>
      <c r="N760" s="85"/>
      <c r="O760" s="85"/>
      <c r="P760" s="85"/>
      <c r="Q760" s="85"/>
      <c r="R760" s="86"/>
      <c r="S760" s="85"/>
      <c r="T760" s="102"/>
      <c r="U760" s="102"/>
      <c r="V760" s="102"/>
      <c r="W760" s="86"/>
      <c r="X760" s="134"/>
      <c r="Y760" s="135"/>
      <c r="Z760" s="86"/>
      <c r="AA760" s="87"/>
      <c r="AF760" s="114">
        <f t="shared" si="71"/>
        <v>0</v>
      </c>
      <c r="AG760" s="113">
        <f t="shared" si="72"/>
        <v>0</v>
      </c>
      <c r="AH760" s="113">
        <f t="shared" si="73"/>
        <v>0</v>
      </c>
      <c r="AI760" s="113">
        <f t="shared" si="74"/>
        <v>0</v>
      </c>
      <c r="AJ760" s="113">
        <f t="shared" si="75"/>
        <v>0</v>
      </c>
      <c r="AK760" s="59" t="e">
        <f>VLOOKUP($H760,Lists!$B$2:$B$133,1,FALSE)</f>
        <v>#N/A</v>
      </c>
    </row>
    <row r="761" spans="1:37" s="35" customFormat="1" ht="14" x14ac:dyDescent="0.25">
      <c r="A761" s="34">
        <v>722</v>
      </c>
      <c r="B761" s="94" t="str">
        <f t="shared" si="76"/>
        <v/>
      </c>
      <c r="C761" s="120"/>
      <c r="D761" s="109"/>
      <c r="E761" s="83"/>
      <c r="F761" s="86"/>
      <c r="G761" s="86"/>
      <c r="H761" s="83"/>
      <c r="I761" s="84"/>
      <c r="J761" s="86"/>
      <c r="K761" s="85"/>
      <c r="L761" s="86"/>
      <c r="M761" s="85"/>
      <c r="N761" s="85"/>
      <c r="O761" s="85"/>
      <c r="P761" s="85"/>
      <c r="Q761" s="85"/>
      <c r="R761" s="86"/>
      <c r="S761" s="85"/>
      <c r="T761" s="102"/>
      <c r="U761" s="102"/>
      <c r="V761" s="102"/>
      <c r="W761" s="86"/>
      <c r="X761" s="134"/>
      <c r="Y761" s="135"/>
      <c r="Z761" s="86"/>
      <c r="AA761" s="87"/>
      <c r="AF761" s="114">
        <f t="shared" si="71"/>
        <v>0</v>
      </c>
      <c r="AG761" s="113">
        <f t="shared" si="72"/>
        <v>0</v>
      </c>
      <c r="AH761" s="113">
        <f t="shared" si="73"/>
        <v>0</v>
      </c>
      <c r="AI761" s="113">
        <f t="shared" si="74"/>
        <v>0</v>
      </c>
      <c r="AJ761" s="113">
        <f t="shared" si="75"/>
        <v>0</v>
      </c>
      <c r="AK761" s="59" t="e">
        <f>VLOOKUP($H761,Lists!$B$2:$B$133,1,FALSE)</f>
        <v>#N/A</v>
      </c>
    </row>
    <row r="762" spans="1:37" s="35" customFormat="1" ht="14" x14ac:dyDescent="0.25">
      <c r="A762" s="34">
        <v>723</v>
      </c>
      <c r="B762" s="94" t="str">
        <f t="shared" si="76"/>
        <v/>
      </c>
      <c r="C762" s="120"/>
      <c r="D762" s="109"/>
      <c r="E762" s="83"/>
      <c r="F762" s="86"/>
      <c r="G762" s="86"/>
      <c r="H762" s="83"/>
      <c r="I762" s="84"/>
      <c r="J762" s="86"/>
      <c r="K762" s="85"/>
      <c r="L762" s="86"/>
      <c r="M762" s="85"/>
      <c r="N762" s="85"/>
      <c r="O762" s="85"/>
      <c r="P762" s="85"/>
      <c r="Q762" s="85"/>
      <c r="R762" s="86"/>
      <c r="S762" s="85"/>
      <c r="T762" s="102"/>
      <c r="U762" s="102"/>
      <c r="V762" s="102"/>
      <c r="W762" s="86"/>
      <c r="X762" s="134"/>
      <c r="Y762" s="135"/>
      <c r="Z762" s="86"/>
      <c r="AA762" s="87"/>
      <c r="AF762" s="114">
        <f t="shared" si="71"/>
        <v>0</v>
      </c>
      <c r="AG762" s="113">
        <f t="shared" si="72"/>
        <v>0</v>
      </c>
      <c r="AH762" s="113">
        <f t="shared" si="73"/>
        <v>0</v>
      </c>
      <c r="AI762" s="113">
        <f t="shared" si="74"/>
        <v>0</v>
      </c>
      <c r="AJ762" s="113">
        <f t="shared" si="75"/>
        <v>0</v>
      </c>
      <c r="AK762" s="59" t="e">
        <f>VLOOKUP($H762,Lists!$B$2:$B$133,1,FALSE)</f>
        <v>#N/A</v>
      </c>
    </row>
    <row r="763" spans="1:37" s="35" customFormat="1" ht="14" x14ac:dyDescent="0.25">
      <c r="A763" s="34">
        <v>724</v>
      </c>
      <c r="B763" s="94" t="str">
        <f t="shared" si="76"/>
        <v/>
      </c>
      <c r="C763" s="120"/>
      <c r="D763" s="109"/>
      <c r="E763" s="83"/>
      <c r="F763" s="86"/>
      <c r="G763" s="86"/>
      <c r="H763" s="83"/>
      <c r="I763" s="84"/>
      <c r="J763" s="86"/>
      <c r="K763" s="85"/>
      <c r="L763" s="86"/>
      <c r="M763" s="85"/>
      <c r="N763" s="85"/>
      <c r="O763" s="85"/>
      <c r="P763" s="85"/>
      <c r="Q763" s="85"/>
      <c r="R763" s="86"/>
      <c r="S763" s="85"/>
      <c r="T763" s="102"/>
      <c r="U763" s="102"/>
      <c r="V763" s="102"/>
      <c r="W763" s="86"/>
      <c r="X763" s="134"/>
      <c r="Y763" s="135"/>
      <c r="Z763" s="86"/>
      <c r="AA763" s="87"/>
      <c r="AF763" s="114">
        <f t="shared" si="71"/>
        <v>0</v>
      </c>
      <c r="AG763" s="113">
        <f t="shared" si="72"/>
        <v>0</v>
      </c>
      <c r="AH763" s="113">
        <f t="shared" si="73"/>
        <v>0</v>
      </c>
      <c r="AI763" s="113">
        <f t="shared" si="74"/>
        <v>0</v>
      </c>
      <c r="AJ763" s="113">
        <f t="shared" si="75"/>
        <v>0</v>
      </c>
      <c r="AK763" s="59" t="e">
        <f>VLOOKUP($H763,Lists!$B$2:$B$133,1,FALSE)</f>
        <v>#N/A</v>
      </c>
    </row>
    <row r="764" spans="1:37" s="35" customFormat="1" ht="14" x14ac:dyDescent="0.25">
      <c r="A764" s="34">
        <v>725</v>
      </c>
      <c r="B764" s="94" t="str">
        <f t="shared" si="76"/>
        <v/>
      </c>
      <c r="C764" s="120"/>
      <c r="D764" s="109"/>
      <c r="E764" s="83"/>
      <c r="F764" s="86"/>
      <c r="G764" s="86"/>
      <c r="H764" s="83"/>
      <c r="I764" s="84"/>
      <c r="J764" s="86"/>
      <c r="K764" s="85"/>
      <c r="L764" s="86"/>
      <c r="M764" s="85"/>
      <c r="N764" s="85"/>
      <c r="O764" s="85"/>
      <c r="P764" s="85"/>
      <c r="Q764" s="85"/>
      <c r="R764" s="86"/>
      <c r="S764" s="85"/>
      <c r="T764" s="102"/>
      <c r="U764" s="102"/>
      <c r="V764" s="102"/>
      <c r="W764" s="86"/>
      <c r="X764" s="134"/>
      <c r="Y764" s="135"/>
      <c r="Z764" s="86"/>
      <c r="AA764" s="87"/>
      <c r="AF764" s="114">
        <f t="shared" si="71"/>
        <v>0</v>
      </c>
      <c r="AG764" s="113">
        <f t="shared" si="72"/>
        <v>0</v>
      </c>
      <c r="AH764" s="113">
        <f t="shared" si="73"/>
        <v>0</v>
      </c>
      <c r="AI764" s="113">
        <f t="shared" si="74"/>
        <v>0</v>
      </c>
      <c r="AJ764" s="113">
        <f t="shared" si="75"/>
        <v>0</v>
      </c>
      <c r="AK764" s="59" t="e">
        <f>VLOOKUP($H764,Lists!$B$2:$B$133,1,FALSE)</f>
        <v>#N/A</v>
      </c>
    </row>
    <row r="765" spans="1:37" s="35" customFormat="1" ht="14" x14ac:dyDescent="0.25">
      <c r="A765" s="34">
        <v>726</v>
      </c>
      <c r="B765" s="94" t="str">
        <f t="shared" si="76"/>
        <v/>
      </c>
      <c r="C765" s="120"/>
      <c r="D765" s="109"/>
      <c r="E765" s="83"/>
      <c r="F765" s="86"/>
      <c r="G765" s="86"/>
      <c r="H765" s="83"/>
      <c r="I765" s="84"/>
      <c r="J765" s="86"/>
      <c r="K765" s="85"/>
      <c r="L765" s="86"/>
      <c r="M765" s="85"/>
      <c r="N765" s="85"/>
      <c r="O765" s="85"/>
      <c r="P765" s="85"/>
      <c r="Q765" s="85"/>
      <c r="R765" s="86"/>
      <c r="S765" s="85"/>
      <c r="T765" s="102"/>
      <c r="U765" s="102"/>
      <c r="V765" s="102"/>
      <c r="W765" s="86"/>
      <c r="X765" s="134"/>
      <c r="Y765" s="135"/>
      <c r="Z765" s="86"/>
      <c r="AA765" s="87"/>
      <c r="AF765" s="114">
        <f t="shared" si="71"/>
        <v>0</v>
      </c>
      <c r="AG765" s="113">
        <f t="shared" si="72"/>
        <v>0</v>
      </c>
      <c r="AH765" s="113">
        <f t="shared" si="73"/>
        <v>0</v>
      </c>
      <c r="AI765" s="113">
        <f t="shared" si="74"/>
        <v>0</v>
      </c>
      <c r="AJ765" s="113">
        <f t="shared" si="75"/>
        <v>0</v>
      </c>
      <c r="AK765" s="59" t="e">
        <f>VLOOKUP($H765,Lists!$B$2:$B$133,1,FALSE)</f>
        <v>#N/A</v>
      </c>
    </row>
    <row r="766" spans="1:37" s="35" customFormat="1" ht="14" x14ac:dyDescent="0.25">
      <c r="A766" s="34">
        <v>727</v>
      </c>
      <c r="B766" s="94" t="str">
        <f t="shared" si="76"/>
        <v/>
      </c>
      <c r="C766" s="120"/>
      <c r="D766" s="109"/>
      <c r="E766" s="83"/>
      <c r="F766" s="86"/>
      <c r="G766" s="86"/>
      <c r="H766" s="83"/>
      <c r="I766" s="84"/>
      <c r="J766" s="86"/>
      <c r="K766" s="85"/>
      <c r="L766" s="86"/>
      <c r="M766" s="85"/>
      <c r="N766" s="85"/>
      <c r="O766" s="85"/>
      <c r="P766" s="85"/>
      <c r="Q766" s="85"/>
      <c r="R766" s="86"/>
      <c r="S766" s="85"/>
      <c r="T766" s="102"/>
      <c r="U766" s="102"/>
      <c r="V766" s="102"/>
      <c r="W766" s="86"/>
      <c r="X766" s="134"/>
      <c r="Y766" s="135"/>
      <c r="Z766" s="86"/>
      <c r="AA766" s="87"/>
      <c r="AF766" s="114">
        <f t="shared" si="71"/>
        <v>0</v>
      </c>
      <c r="AG766" s="113">
        <f t="shared" si="72"/>
        <v>0</v>
      </c>
      <c r="AH766" s="113">
        <f t="shared" si="73"/>
        <v>0</v>
      </c>
      <c r="AI766" s="113">
        <f t="shared" si="74"/>
        <v>0</v>
      </c>
      <c r="AJ766" s="113">
        <f t="shared" si="75"/>
        <v>0</v>
      </c>
      <c r="AK766" s="59" t="e">
        <f>VLOOKUP($H766,Lists!$B$2:$B$133,1,FALSE)</f>
        <v>#N/A</v>
      </c>
    </row>
    <row r="767" spans="1:37" s="35" customFormat="1" ht="14" x14ac:dyDescent="0.25">
      <c r="A767" s="34">
        <v>728</v>
      </c>
      <c r="B767" s="94" t="str">
        <f t="shared" si="76"/>
        <v/>
      </c>
      <c r="C767" s="120"/>
      <c r="D767" s="109"/>
      <c r="E767" s="83"/>
      <c r="F767" s="86"/>
      <c r="G767" s="86"/>
      <c r="H767" s="83"/>
      <c r="I767" s="84"/>
      <c r="J767" s="86"/>
      <c r="K767" s="85"/>
      <c r="L767" s="86"/>
      <c r="M767" s="85"/>
      <c r="N767" s="85"/>
      <c r="O767" s="85"/>
      <c r="P767" s="85"/>
      <c r="Q767" s="85"/>
      <c r="R767" s="86"/>
      <c r="S767" s="85"/>
      <c r="T767" s="102"/>
      <c r="U767" s="102"/>
      <c r="V767" s="102"/>
      <c r="W767" s="86"/>
      <c r="X767" s="134"/>
      <c r="Y767" s="135"/>
      <c r="Z767" s="86"/>
      <c r="AA767" s="87"/>
      <c r="AF767" s="114">
        <f t="shared" si="71"/>
        <v>0</v>
      </c>
      <c r="AG767" s="113">
        <f t="shared" si="72"/>
        <v>0</v>
      </c>
      <c r="AH767" s="113">
        <f t="shared" si="73"/>
        <v>0</v>
      </c>
      <c r="AI767" s="113">
        <f t="shared" si="74"/>
        <v>0</v>
      </c>
      <c r="AJ767" s="113">
        <f t="shared" si="75"/>
        <v>0</v>
      </c>
      <c r="AK767" s="59" t="e">
        <f>VLOOKUP($H767,Lists!$B$2:$B$133,1,FALSE)</f>
        <v>#N/A</v>
      </c>
    </row>
    <row r="768" spans="1:37" s="35" customFormat="1" ht="14" x14ac:dyDescent="0.25">
      <c r="A768" s="34">
        <v>729</v>
      </c>
      <c r="B768" s="94" t="str">
        <f t="shared" si="76"/>
        <v/>
      </c>
      <c r="C768" s="120"/>
      <c r="D768" s="109"/>
      <c r="E768" s="83"/>
      <c r="F768" s="86"/>
      <c r="G768" s="86"/>
      <c r="H768" s="83"/>
      <c r="I768" s="84"/>
      <c r="J768" s="86"/>
      <c r="K768" s="85"/>
      <c r="L768" s="86"/>
      <c r="M768" s="85"/>
      <c r="N768" s="85"/>
      <c r="O768" s="85"/>
      <c r="P768" s="85"/>
      <c r="Q768" s="85"/>
      <c r="R768" s="86"/>
      <c r="S768" s="85"/>
      <c r="T768" s="102"/>
      <c r="U768" s="102"/>
      <c r="V768" s="102"/>
      <c r="W768" s="86"/>
      <c r="X768" s="134"/>
      <c r="Y768" s="135"/>
      <c r="Z768" s="86"/>
      <c r="AA768" s="87"/>
      <c r="AF768" s="114">
        <f t="shared" si="71"/>
        <v>0</v>
      </c>
      <c r="AG768" s="113">
        <f t="shared" si="72"/>
        <v>0</v>
      </c>
      <c r="AH768" s="113">
        <f t="shared" si="73"/>
        <v>0</v>
      </c>
      <c r="AI768" s="113">
        <f t="shared" si="74"/>
        <v>0</v>
      </c>
      <c r="AJ768" s="113">
        <f t="shared" si="75"/>
        <v>0</v>
      </c>
      <c r="AK768" s="59" t="e">
        <f>VLOOKUP($H768,Lists!$B$2:$B$133,1,FALSE)</f>
        <v>#N/A</v>
      </c>
    </row>
    <row r="769" spans="1:37" s="35" customFormat="1" ht="14" x14ac:dyDescent="0.25">
      <c r="A769" s="34">
        <v>730</v>
      </c>
      <c r="B769" s="94" t="str">
        <f t="shared" si="76"/>
        <v/>
      </c>
      <c r="C769" s="120"/>
      <c r="D769" s="109"/>
      <c r="E769" s="83"/>
      <c r="F769" s="86"/>
      <c r="G769" s="86"/>
      <c r="H769" s="83"/>
      <c r="I769" s="84"/>
      <c r="J769" s="86"/>
      <c r="K769" s="85"/>
      <c r="L769" s="86"/>
      <c r="M769" s="85"/>
      <c r="N769" s="85"/>
      <c r="O769" s="85"/>
      <c r="P769" s="85"/>
      <c r="Q769" s="85"/>
      <c r="R769" s="86"/>
      <c r="S769" s="85"/>
      <c r="T769" s="102"/>
      <c r="U769" s="102"/>
      <c r="V769" s="102"/>
      <c r="W769" s="86"/>
      <c r="X769" s="134"/>
      <c r="Y769" s="135"/>
      <c r="Z769" s="86"/>
      <c r="AA769" s="87"/>
      <c r="AF769" s="114">
        <f t="shared" si="71"/>
        <v>0</v>
      </c>
      <c r="AG769" s="113">
        <f t="shared" si="72"/>
        <v>0</v>
      </c>
      <c r="AH769" s="113">
        <f t="shared" si="73"/>
        <v>0</v>
      </c>
      <c r="AI769" s="113">
        <f t="shared" si="74"/>
        <v>0</v>
      </c>
      <c r="AJ769" s="113">
        <f t="shared" si="75"/>
        <v>0</v>
      </c>
      <c r="AK769" s="59" t="e">
        <f>VLOOKUP($H769,Lists!$B$2:$B$133,1,FALSE)</f>
        <v>#N/A</v>
      </c>
    </row>
    <row r="770" spans="1:37" s="35" customFormat="1" ht="14" x14ac:dyDescent="0.25">
      <c r="A770" s="34">
        <v>731</v>
      </c>
      <c r="B770" s="94" t="str">
        <f t="shared" si="76"/>
        <v/>
      </c>
      <c r="C770" s="120"/>
      <c r="D770" s="109"/>
      <c r="E770" s="83"/>
      <c r="F770" s="86"/>
      <c r="G770" s="86"/>
      <c r="H770" s="83"/>
      <c r="I770" s="84"/>
      <c r="J770" s="86"/>
      <c r="K770" s="85"/>
      <c r="L770" s="86"/>
      <c r="M770" s="85"/>
      <c r="N770" s="85"/>
      <c r="O770" s="85"/>
      <c r="P770" s="85"/>
      <c r="Q770" s="85"/>
      <c r="R770" s="86"/>
      <c r="S770" s="85"/>
      <c r="T770" s="102"/>
      <c r="U770" s="102"/>
      <c r="V770" s="102"/>
      <c r="W770" s="86"/>
      <c r="X770" s="134"/>
      <c r="Y770" s="135"/>
      <c r="Z770" s="86"/>
      <c r="AA770" s="87"/>
      <c r="AF770" s="114">
        <f t="shared" si="71"/>
        <v>0</v>
      </c>
      <c r="AG770" s="113">
        <f t="shared" si="72"/>
        <v>0</v>
      </c>
      <c r="AH770" s="113">
        <f t="shared" si="73"/>
        <v>0</v>
      </c>
      <c r="AI770" s="113">
        <f t="shared" si="74"/>
        <v>0</v>
      </c>
      <c r="AJ770" s="113">
        <f t="shared" si="75"/>
        <v>0</v>
      </c>
      <c r="AK770" s="59" t="e">
        <f>VLOOKUP($H770,Lists!$B$2:$B$133,1,FALSE)</f>
        <v>#N/A</v>
      </c>
    </row>
    <row r="771" spans="1:37" s="35" customFormat="1" ht="14" x14ac:dyDescent="0.25">
      <c r="A771" s="34">
        <v>732</v>
      </c>
      <c r="B771" s="94" t="str">
        <f t="shared" si="76"/>
        <v/>
      </c>
      <c r="C771" s="120"/>
      <c r="D771" s="109"/>
      <c r="E771" s="83"/>
      <c r="F771" s="86"/>
      <c r="G771" s="86"/>
      <c r="H771" s="83"/>
      <c r="I771" s="84"/>
      <c r="J771" s="86"/>
      <c r="K771" s="85"/>
      <c r="L771" s="86"/>
      <c r="M771" s="85"/>
      <c r="N771" s="85"/>
      <c r="O771" s="85"/>
      <c r="P771" s="85"/>
      <c r="Q771" s="85"/>
      <c r="R771" s="86"/>
      <c r="S771" s="85"/>
      <c r="T771" s="102"/>
      <c r="U771" s="102"/>
      <c r="V771" s="102"/>
      <c r="W771" s="86"/>
      <c r="X771" s="134"/>
      <c r="Y771" s="135"/>
      <c r="Z771" s="86"/>
      <c r="AA771" s="87"/>
      <c r="AF771" s="114">
        <f t="shared" si="71"/>
        <v>0</v>
      </c>
      <c r="AG771" s="113">
        <f t="shared" si="72"/>
        <v>0</v>
      </c>
      <c r="AH771" s="113">
        <f t="shared" si="73"/>
        <v>0</v>
      </c>
      <c r="AI771" s="113">
        <f t="shared" si="74"/>
        <v>0</v>
      </c>
      <c r="AJ771" s="113">
        <f t="shared" si="75"/>
        <v>0</v>
      </c>
      <c r="AK771" s="59" t="e">
        <f>VLOOKUP($H771,Lists!$B$2:$B$133,1,FALSE)</f>
        <v>#N/A</v>
      </c>
    </row>
    <row r="772" spans="1:37" s="35" customFormat="1" ht="14" x14ac:dyDescent="0.25">
      <c r="A772" s="34">
        <v>733</v>
      </c>
      <c r="B772" s="94" t="str">
        <f t="shared" si="76"/>
        <v/>
      </c>
      <c r="C772" s="120"/>
      <c r="D772" s="109"/>
      <c r="E772" s="83"/>
      <c r="F772" s="86"/>
      <c r="G772" s="86"/>
      <c r="H772" s="83"/>
      <c r="I772" s="84"/>
      <c r="J772" s="86"/>
      <c r="K772" s="85"/>
      <c r="L772" s="86"/>
      <c r="M772" s="85"/>
      <c r="N772" s="85"/>
      <c r="O772" s="85"/>
      <c r="P772" s="85"/>
      <c r="Q772" s="85"/>
      <c r="R772" s="86"/>
      <c r="S772" s="85"/>
      <c r="T772" s="102"/>
      <c r="U772" s="102"/>
      <c r="V772" s="102"/>
      <c r="W772" s="86"/>
      <c r="X772" s="134"/>
      <c r="Y772" s="135"/>
      <c r="Z772" s="86"/>
      <c r="AA772" s="87"/>
      <c r="AF772" s="114">
        <f t="shared" si="71"/>
        <v>0</v>
      </c>
      <c r="AG772" s="113">
        <f t="shared" si="72"/>
        <v>0</v>
      </c>
      <c r="AH772" s="113">
        <f t="shared" si="73"/>
        <v>0</v>
      </c>
      <c r="AI772" s="113">
        <f t="shared" si="74"/>
        <v>0</v>
      </c>
      <c r="AJ772" s="113">
        <f t="shared" si="75"/>
        <v>0</v>
      </c>
      <c r="AK772" s="59" t="e">
        <f>VLOOKUP($H772,Lists!$B$2:$B$133,1,FALSE)</f>
        <v>#N/A</v>
      </c>
    </row>
    <row r="773" spans="1:37" s="35" customFormat="1" ht="14" x14ac:dyDescent="0.25">
      <c r="A773" s="34">
        <v>734</v>
      </c>
      <c r="B773" s="94" t="str">
        <f t="shared" si="76"/>
        <v/>
      </c>
      <c r="C773" s="120"/>
      <c r="D773" s="109"/>
      <c r="E773" s="83"/>
      <c r="F773" s="86"/>
      <c r="G773" s="86"/>
      <c r="H773" s="83"/>
      <c r="I773" s="84"/>
      <c r="J773" s="86"/>
      <c r="K773" s="85"/>
      <c r="L773" s="86"/>
      <c r="M773" s="85"/>
      <c r="N773" s="85"/>
      <c r="O773" s="85"/>
      <c r="P773" s="85"/>
      <c r="Q773" s="85"/>
      <c r="R773" s="86"/>
      <c r="S773" s="85"/>
      <c r="T773" s="102"/>
      <c r="U773" s="102"/>
      <c r="V773" s="102"/>
      <c r="W773" s="86"/>
      <c r="X773" s="134"/>
      <c r="Y773" s="135"/>
      <c r="Z773" s="86"/>
      <c r="AA773" s="87"/>
      <c r="AF773" s="114">
        <f t="shared" si="71"/>
        <v>0</v>
      </c>
      <c r="AG773" s="113">
        <f t="shared" si="72"/>
        <v>0</v>
      </c>
      <c r="AH773" s="113">
        <f t="shared" si="73"/>
        <v>0</v>
      </c>
      <c r="AI773" s="113">
        <f t="shared" si="74"/>
        <v>0</v>
      </c>
      <c r="AJ773" s="113">
        <f t="shared" si="75"/>
        <v>0</v>
      </c>
      <c r="AK773" s="59" t="e">
        <f>VLOOKUP($H773,Lists!$B$2:$B$133,1,FALSE)</f>
        <v>#N/A</v>
      </c>
    </row>
    <row r="774" spans="1:37" s="35" customFormat="1" ht="14" x14ac:dyDescent="0.25">
      <c r="A774" s="34">
        <v>735</v>
      </c>
      <c r="B774" s="94" t="str">
        <f t="shared" si="76"/>
        <v/>
      </c>
      <c r="C774" s="120"/>
      <c r="D774" s="109"/>
      <c r="E774" s="83"/>
      <c r="F774" s="86"/>
      <c r="G774" s="86"/>
      <c r="H774" s="83"/>
      <c r="I774" s="84"/>
      <c r="J774" s="86"/>
      <c r="K774" s="85"/>
      <c r="L774" s="86"/>
      <c r="M774" s="85"/>
      <c r="N774" s="85"/>
      <c r="O774" s="85"/>
      <c r="P774" s="85"/>
      <c r="Q774" s="85"/>
      <c r="R774" s="86"/>
      <c r="S774" s="85"/>
      <c r="T774" s="102"/>
      <c r="U774" s="102"/>
      <c r="V774" s="102"/>
      <c r="W774" s="86"/>
      <c r="X774" s="134"/>
      <c r="Y774" s="135"/>
      <c r="Z774" s="86"/>
      <c r="AA774" s="87"/>
      <c r="AF774" s="114">
        <f t="shared" si="71"/>
        <v>0</v>
      </c>
      <c r="AG774" s="113">
        <f t="shared" si="72"/>
        <v>0</v>
      </c>
      <c r="AH774" s="113">
        <f t="shared" si="73"/>
        <v>0</v>
      </c>
      <c r="AI774" s="113">
        <f t="shared" si="74"/>
        <v>0</v>
      </c>
      <c r="AJ774" s="113">
        <f t="shared" si="75"/>
        <v>0</v>
      </c>
      <c r="AK774" s="59" t="e">
        <f>VLOOKUP($H774,Lists!$B$2:$B$133,1,FALSE)</f>
        <v>#N/A</v>
      </c>
    </row>
    <row r="775" spans="1:37" s="35" customFormat="1" ht="14" x14ac:dyDescent="0.25">
      <c r="A775" s="34">
        <v>736</v>
      </c>
      <c r="B775" s="94" t="str">
        <f t="shared" si="76"/>
        <v/>
      </c>
      <c r="C775" s="120"/>
      <c r="D775" s="109"/>
      <c r="E775" s="83"/>
      <c r="F775" s="86"/>
      <c r="G775" s="86"/>
      <c r="H775" s="83"/>
      <c r="I775" s="84"/>
      <c r="J775" s="86"/>
      <c r="K775" s="85"/>
      <c r="L775" s="86"/>
      <c r="M775" s="85"/>
      <c r="N775" s="85"/>
      <c r="O775" s="85"/>
      <c r="P775" s="85"/>
      <c r="Q775" s="85"/>
      <c r="R775" s="86"/>
      <c r="S775" s="85"/>
      <c r="T775" s="102"/>
      <c r="U775" s="102"/>
      <c r="V775" s="102"/>
      <c r="W775" s="86"/>
      <c r="X775" s="134"/>
      <c r="Y775" s="135"/>
      <c r="Z775" s="86"/>
      <c r="AA775" s="87"/>
      <c r="AF775" s="114">
        <f t="shared" si="71"/>
        <v>0</v>
      </c>
      <c r="AG775" s="113">
        <f t="shared" si="72"/>
        <v>0</v>
      </c>
      <c r="AH775" s="113">
        <f t="shared" si="73"/>
        <v>0</v>
      </c>
      <c r="AI775" s="113">
        <f t="shared" si="74"/>
        <v>0</v>
      </c>
      <c r="AJ775" s="113">
        <f t="shared" si="75"/>
        <v>0</v>
      </c>
      <c r="AK775" s="59" t="e">
        <f>VLOOKUP($H775,Lists!$B$2:$B$133,1,FALSE)</f>
        <v>#N/A</v>
      </c>
    </row>
    <row r="776" spans="1:37" s="35" customFormat="1" ht="14" x14ac:dyDescent="0.25">
      <c r="A776" s="34">
        <v>737</v>
      </c>
      <c r="B776" s="94" t="str">
        <f t="shared" si="76"/>
        <v/>
      </c>
      <c r="C776" s="120"/>
      <c r="D776" s="109"/>
      <c r="E776" s="83"/>
      <c r="F776" s="86"/>
      <c r="G776" s="86"/>
      <c r="H776" s="83"/>
      <c r="I776" s="84"/>
      <c r="J776" s="86"/>
      <c r="K776" s="85"/>
      <c r="L776" s="86"/>
      <c r="M776" s="85"/>
      <c r="N776" s="85"/>
      <c r="O776" s="85"/>
      <c r="P776" s="85"/>
      <c r="Q776" s="85"/>
      <c r="R776" s="86"/>
      <c r="S776" s="85"/>
      <c r="T776" s="102"/>
      <c r="U776" s="102"/>
      <c r="V776" s="102"/>
      <c r="W776" s="86"/>
      <c r="X776" s="134"/>
      <c r="Y776" s="135"/>
      <c r="Z776" s="86"/>
      <c r="AA776" s="87"/>
      <c r="AF776" s="114">
        <f t="shared" si="71"/>
        <v>0</v>
      </c>
      <c r="AG776" s="113">
        <f t="shared" si="72"/>
        <v>0</v>
      </c>
      <c r="AH776" s="113">
        <f t="shared" si="73"/>
        <v>0</v>
      </c>
      <c r="AI776" s="113">
        <f t="shared" si="74"/>
        <v>0</v>
      </c>
      <c r="AJ776" s="113">
        <f t="shared" si="75"/>
        <v>0</v>
      </c>
      <c r="AK776" s="59" t="e">
        <f>VLOOKUP($H776,Lists!$B$2:$B$133,1,FALSE)</f>
        <v>#N/A</v>
      </c>
    </row>
    <row r="777" spans="1:37" s="35" customFormat="1" ht="14" x14ac:dyDescent="0.25">
      <c r="A777" s="34">
        <v>738</v>
      </c>
      <c r="B777" s="94" t="str">
        <f t="shared" si="76"/>
        <v/>
      </c>
      <c r="C777" s="120"/>
      <c r="D777" s="109"/>
      <c r="E777" s="83"/>
      <c r="F777" s="86"/>
      <c r="G777" s="86"/>
      <c r="H777" s="83"/>
      <c r="I777" s="84"/>
      <c r="J777" s="86"/>
      <c r="K777" s="85"/>
      <c r="L777" s="86"/>
      <c r="M777" s="85"/>
      <c r="N777" s="85"/>
      <c r="O777" s="85"/>
      <c r="P777" s="85"/>
      <c r="Q777" s="85"/>
      <c r="R777" s="86"/>
      <c r="S777" s="85"/>
      <c r="T777" s="102"/>
      <c r="U777" s="102"/>
      <c r="V777" s="102"/>
      <c r="W777" s="86"/>
      <c r="X777" s="134"/>
      <c r="Y777" s="135"/>
      <c r="Z777" s="86"/>
      <c r="AA777" s="87"/>
      <c r="AF777" s="114">
        <f t="shared" si="71"/>
        <v>0</v>
      </c>
      <c r="AG777" s="113">
        <f t="shared" si="72"/>
        <v>0</v>
      </c>
      <c r="AH777" s="113">
        <f t="shared" si="73"/>
        <v>0</v>
      </c>
      <c r="AI777" s="113">
        <f t="shared" si="74"/>
        <v>0</v>
      </c>
      <c r="AJ777" s="113">
        <f t="shared" si="75"/>
        <v>0</v>
      </c>
      <c r="AK777" s="59" t="e">
        <f>VLOOKUP($H777,Lists!$B$2:$B$133,1,FALSE)</f>
        <v>#N/A</v>
      </c>
    </row>
    <row r="778" spans="1:37" s="35" customFormat="1" ht="14" x14ac:dyDescent="0.25">
      <c r="A778" s="34">
        <v>739</v>
      </c>
      <c r="B778" s="94" t="str">
        <f t="shared" si="76"/>
        <v/>
      </c>
      <c r="C778" s="120"/>
      <c r="D778" s="109"/>
      <c r="E778" s="83"/>
      <c r="F778" s="86"/>
      <c r="G778" s="86"/>
      <c r="H778" s="83"/>
      <c r="I778" s="84"/>
      <c r="J778" s="86"/>
      <c r="K778" s="85"/>
      <c r="L778" s="86"/>
      <c r="M778" s="85"/>
      <c r="N778" s="85"/>
      <c r="O778" s="85"/>
      <c r="P778" s="85"/>
      <c r="Q778" s="85"/>
      <c r="R778" s="86"/>
      <c r="S778" s="85"/>
      <c r="T778" s="102"/>
      <c r="U778" s="102"/>
      <c r="V778" s="102"/>
      <c r="W778" s="86"/>
      <c r="X778" s="134"/>
      <c r="Y778" s="135"/>
      <c r="Z778" s="86"/>
      <c r="AA778" s="87"/>
      <c r="AF778" s="114">
        <f t="shared" si="71"/>
        <v>0</v>
      </c>
      <c r="AG778" s="113">
        <f t="shared" si="72"/>
        <v>0</v>
      </c>
      <c r="AH778" s="113">
        <f t="shared" si="73"/>
        <v>0</v>
      </c>
      <c r="AI778" s="113">
        <f t="shared" si="74"/>
        <v>0</v>
      </c>
      <c r="AJ778" s="113">
        <f t="shared" si="75"/>
        <v>0</v>
      </c>
      <c r="AK778" s="59" t="e">
        <f>VLOOKUP($H778,Lists!$B$2:$B$133,1,FALSE)</f>
        <v>#N/A</v>
      </c>
    </row>
    <row r="779" spans="1:37" s="35" customFormat="1" ht="14" x14ac:dyDescent="0.25">
      <c r="A779" s="34">
        <v>740</v>
      </c>
      <c r="B779" s="94" t="str">
        <f t="shared" si="76"/>
        <v/>
      </c>
      <c r="C779" s="120"/>
      <c r="D779" s="109"/>
      <c r="E779" s="83"/>
      <c r="F779" s="86"/>
      <c r="G779" s="86"/>
      <c r="H779" s="83"/>
      <c r="I779" s="84"/>
      <c r="J779" s="86"/>
      <c r="K779" s="85"/>
      <c r="L779" s="86"/>
      <c r="M779" s="85"/>
      <c r="N779" s="85"/>
      <c r="O779" s="85"/>
      <c r="P779" s="85"/>
      <c r="Q779" s="85"/>
      <c r="R779" s="86"/>
      <c r="S779" s="85"/>
      <c r="T779" s="102"/>
      <c r="U779" s="102"/>
      <c r="V779" s="102"/>
      <c r="W779" s="86"/>
      <c r="X779" s="134"/>
      <c r="Y779" s="135"/>
      <c r="Z779" s="86"/>
      <c r="AA779" s="87"/>
      <c r="AF779" s="114">
        <f t="shared" si="71"/>
        <v>0</v>
      </c>
      <c r="AG779" s="113">
        <f t="shared" si="72"/>
        <v>0</v>
      </c>
      <c r="AH779" s="113">
        <f t="shared" si="73"/>
        <v>0</v>
      </c>
      <c r="AI779" s="113">
        <f t="shared" si="74"/>
        <v>0</v>
      </c>
      <c r="AJ779" s="113">
        <f t="shared" si="75"/>
        <v>0</v>
      </c>
      <c r="AK779" s="59" t="e">
        <f>VLOOKUP($H779,Lists!$B$2:$B$133,1,FALSE)</f>
        <v>#N/A</v>
      </c>
    </row>
    <row r="780" spans="1:37" s="35" customFormat="1" ht="14" x14ac:dyDescent="0.25">
      <c r="A780" s="34">
        <v>741</v>
      </c>
      <c r="B780" s="94" t="str">
        <f t="shared" si="76"/>
        <v/>
      </c>
      <c r="C780" s="120"/>
      <c r="D780" s="109"/>
      <c r="E780" s="83"/>
      <c r="F780" s="86"/>
      <c r="G780" s="86"/>
      <c r="H780" s="83"/>
      <c r="I780" s="84"/>
      <c r="J780" s="86"/>
      <c r="K780" s="85"/>
      <c r="L780" s="86"/>
      <c r="M780" s="85"/>
      <c r="N780" s="85"/>
      <c r="O780" s="85"/>
      <c r="P780" s="85"/>
      <c r="Q780" s="85"/>
      <c r="R780" s="86"/>
      <c r="S780" s="85"/>
      <c r="T780" s="102"/>
      <c r="U780" s="102"/>
      <c r="V780" s="102"/>
      <c r="W780" s="86"/>
      <c r="X780" s="134"/>
      <c r="Y780" s="135"/>
      <c r="Z780" s="86"/>
      <c r="AA780" s="87"/>
      <c r="AF780" s="114">
        <f t="shared" si="71"/>
        <v>0</v>
      </c>
      <c r="AG780" s="113">
        <f t="shared" si="72"/>
        <v>0</v>
      </c>
      <c r="AH780" s="113">
        <f t="shared" si="73"/>
        <v>0</v>
      </c>
      <c r="AI780" s="113">
        <f t="shared" si="74"/>
        <v>0</v>
      </c>
      <c r="AJ780" s="113">
        <f t="shared" si="75"/>
        <v>0</v>
      </c>
      <c r="AK780" s="59" t="e">
        <f>VLOOKUP($H780,Lists!$B$2:$B$133,1,FALSE)</f>
        <v>#N/A</v>
      </c>
    </row>
    <row r="781" spans="1:37" s="35" customFormat="1" ht="14" x14ac:dyDescent="0.25">
      <c r="A781" s="34">
        <v>742</v>
      </c>
      <c r="B781" s="94" t="str">
        <f t="shared" si="76"/>
        <v/>
      </c>
      <c r="C781" s="120"/>
      <c r="D781" s="109"/>
      <c r="E781" s="83"/>
      <c r="F781" s="86"/>
      <c r="G781" s="86"/>
      <c r="H781" s="83"/>
      <c r="I781" s="84"/>
      <c r="J781" s="86"/>
      <c r="K781" s="85"/>
      <c r="L781" s="86"/>
      <c r="M781" s="85"/>
      <c r="N781" s="85"/>
      <c r="O781" s="85"/>
      <c r="P781" s="85"/>
      <c r="Q781" s="85"/>
      <c r="R781" s="86"/>
      <c r="S781" s="85"/>
      <c r="T781" s="102"/>
      <c r="U781" s="102"/>
      <c r="V781" s="102"/>
      <c r="W781" s="86"/>
      <c r="X781" s="134"/>
      <c r="Y781" s="135"/>
      <c r="Z781" s="86"/>
      <c r="AA781" s="87"/>
      <c r="AF781" s="114">
        <f t="shared" si="71"/>
        <v>0</v>
      </c>
      <c r="AG781" s="113">
        <f t="shared" si="72"/>
        <v>0</v>
      </c>
      <c r="AH781" s="113">
        <f t="shared" si="73"/>
        <v>0</v>
      </c>
      <c r="AI781" s="113">
        <f t="shared" si="74"/>
        <v>0</v>
      </c>
      <c r="AJ781" s="113">
        <f t="shared" si="75"/>
        <v>0</v>
      </c>
      <c r="AK781" s="59" t="e">
        <f>VLOOKUP($H781,Lists!$B$2:$B$133,1,FALSE)</f>
        <v>#N/A</v>
      </c>
    </row>
    <row r="782" spans="1:37" s="35" customFormat="1" ht="14" x14ac:dyDescent="0.25">
      <c r="A782" s="34">
        <v>743</v>
      </c>
      <c r="B782" s="94" t="str">
        <f t="shared" si="76"/>
        <v/>
      </c>
      <c r="C782" s="120"/>
      <c r="D782" s="109"/>
      <c r="E782" s="83"/>
      <c r="F782" s="86"/>
      <c r="G782" s="86"/>
      <c r="H782" s="83"/>
      <c r="I782" s="84"/>
      <c r="J782" s="86"/>
      <c r="K782" s="85"/>
      <c r="L782" s="86"/>
      <c r="M782" s="85"/>
      <c r="N782" s="85"/>
      <c r="O782" s="85"/>
      <c r="P782" s="85"/>
      <c r="Q782" s="85"/>
      <c r="R782" s="86"/>
      <c r="S782" s="85"/>
      <c r="T782" s="102"/>
      <c r="U782" s="102"/>
      <c r="V782" s="102"/>
      <c r="W782" s="86"/>
      <c r="X782" s="134"/>
      <c r="Y782" s="135"/>
      <c r="Z782" s="86"/>
      <c r="AA782" s="87"/>
      <c r="AF782" s="114">
        <f t="shared" si="71"/>
        <v>0</v>
      </c>
      <c r="AG782" s="113">
        <f t="shared" si="72"/>
        <v>0</v>
      </c>
      <c r="AH782" s="113">
        <f t="shared" si="73"/>
        <v>0</v>
      </c>
      <c r="AI782" s="113">
        <f t="shared" si="74"/>
        <v>0</v>
      </c>
      <c r="AJ782" s="113">
        <f t="shared" si="75"/>
        <v>0</v>
      </c>
      <c r="AK782" s="59" t="e">
        <f>VLOOKUP($H782,Lists!$B$2:$B$133,1,FALSE)</f>
        <v>#N/A</v>
      </c>
    </row>
    <row r="783" spans="1:37" s="35" customFormat="1" ht="14" x14ac:dyDescent="0.25">
      <c r="A783" s="34">
        <v>744</v>
      </c>
      <c r="B783" s="94" t="str">
        <f t="shared" si="76"/>
        <v/>
      </c>
      <c r="C783" s="120"/>
      <c r="D783" s="109"/>
      <c r="E783" s="83"/>
      <c r="F783" s="86"/>
      <c r="G783" s="86"/>
      <c r="H783" s="83"/>
      <c r="I783" s="84"/>
      <c r="J783" s="86"/>
      <c r="K783" s="85"/>
      <c r="L783" s="86"/>
      <c r="M783" s="85"/>
      <c r="N783" s="85"/>
      <c r="O783" s="85"/>
      <c r="P783" s="85"/>
      <c r="Q783" s="85"/>
      <c r="R783" s="86"/>
      <c r="S783" s="85"/>
      <c r="T783" s="102"/>
      <c r="U783" s="102"/>
      <c r="V783" s="102"/>
      <c r="W783" s="86"/>
      <c r="X783" s="134"/>
      <c r="Y783" s="135"/>
      <c r="Z783" s="86"/>
      <c r="AA783" s="87"/>
      <c r="AF783" s="114">
        <f t="shared" si="71"/>
        <v>0</v>
      </c>
      <c r="AG783" s="113">
        <f t="shared" si="72"/>
        <v>0</v>
      </c>
      <c r="AH783" s="113">
        <f t="shared" si="73"/>
        <v>0</v>
      </c>
      <c r="AI783" s="113">
        <f t="shared" si="74"/>
        <v>0</v>
      </c>
      <c r="AJ783" s="113">
        <f t="shared" si="75"/>
        <v>0</v>
      </c>
      <c r="AK783" s="59" t="e">
        <f>VLOOKUP($H783,Lists!$B$2:$B$133,1,FALSE)</f>
        <v>#N/A</v>
      </c>
    </row>
    <row r="784" spans="1:37" s="35" customFormat="1" ht="14" x14ac:dyDescent="0.25">
      <c r="A784" s="34">
        <v>745</v>
      </c>
      <c r="B784" s="94" t="str">
        <f t="shared" si="76"/>
        <v/>
      </c>
      <c r="C784" s="120"/>
      <c r="D784" s="109"/>
      <c r="E784" s="83"/>
      <c r="F784" s="86"/>
      <c r="G784" s="86"/>
      <c r="H784" s="83"/>
      <c r="I784" s="84"/>
      <c r="J784" s="86"/>
      <c r="K784" s="85"/>
      <c r="L784" s="86"/>
      <c r="M784" s="85"/>
      <c r="N784" s="85"/>
      <c r="O784" s="85"/>
      <c r="P784" s="85"/>
      <c r="Q784" s="85"/>
      <c r="R784" s="86"/>
      <c r="S784" s="85"/>
      <c r="T784" s="102"/>
      <c r="U784" s="102"/>
      <c r="V784" s="102"/>
      <c r="W784" s="86"/>
      <c r="X784" s="134"/>
      <c r="Y784" s="135"/>
      <c r="Z784" s="86"/>
      <c r="AA784" s="87"/>
      <c r="AF784" s="114">
        <f t="shared" si="71"/>
        <v>0</v>
      </c>
      <c r="AG784" s="113">
        <f t="shared" si="72"/>
        <v>0</v>
      </c>
      <c r="AH784" s="113">
        <f t="shared" si="73"/>
        <v>0</v>
      </c>
      <c r="AI784" s="113">
        <f t="shared" si="74"/>
        <v>0</v>
      </c>
      <c r="AJ784" s="113">
        <f t="shared" si="75"/>
        <v>0</v>
      </c>
      <c r="AK784" s="59" t="e">
        <f>VLOOKUP($H784,Lists!$B$2:$B$133,1,FALSE)</f>
        <v>#N/A</v>
      </c>
    </row>
    <row r="785" spans="1:37" s="35" customFormat="1" ht="14" x14ac:dyDescent="0.25">
      <c r="A785" s="34">
        <v>746</v>
      </c>
      <c r="B785" s="94" t="str">
        <f t="shared" si="76"/>
        <v/>
      </c>
      <c r="C785" s="120"/>
      <c r="D785" s="109"/>
      <c r="E785" s="83"/>
      <c r="F785" s="86"/>
      <c r="G785" s="86"/>
      <c r="H785" s="83"/>
      <c r="I785" s="84"/>
      <c r="J785" s="86"/>
      <c r="K785" s="85"/>
      <c r="L785" s="86"/>
      <c r="M785" s="85"/>
      <c r="N785" s="85"/>
      <c r="O785" s="85"/>
      <c r="P785" s="85"/>
      <c r="Q785" s="85"/>
      <c r="R785" s="86"/>
      <c r="S785" s="85"/>
      <c r="T785" s="102"/>
      <c r="U785" s="102"/>
      <c r="V785" s="102"/>
      <c r="W785" s="86"/>
      <c r="X785" s="134"/>
      <c r="Y785" s="135"/>
      <c r="Z785" s="86"/>
      <c r="AA785" s="87"/>
      <c r="AF785" s="114">
        <f t="shared" si="71"/>
        <v>0</v>
      </c>
      <c r="AG785" s="113">
        <f t="shared" si="72"/>
        <v>0</v>
      </c>
      <c r="AH785" s="113">
        <f t="shared" si="73"/>
        <v>0</v>
      </c>
      <c r="AI785" s="113">
        <f t="shared" si="74"/>
        <v>0</v>
      </c>
      <c r="AJ785" s="113">
        <f t="shared" si="75"/>
        <v>0</v>
      </c>
      <c r="AK785" s="59" t="e">
        <f>VLOOKUP($H785,Lists!$B$2:$B$133,1,FALSE)</f>
        <v>#N/A</v>
      </c>
    </row>
    <row r="786" spans="1:37" s="35" customFormat="1" ht="14" x14ac:dyDescent="0.25">
      <c r="A786" s="34">
        <v>747</v>
      </c>
      <c r="B786" s="94" t="str">
        <f t="shared" si="76"/>
        <v/>
      </c>
      <c r="C786" s="120"/>
      <c r="D786" s="109"/>
      <c r="E786" s="83"/>
      <c r="F786" s="86"/>
      <c r="G786" s="86"/>
      <c r="H786" s="83"/>
      <c r="I786" s="84"/>
      <c r="J786" s="86"/>
      <c r="K786" s="85"/>
      <c r="L786" s="86"/>
      <c r="M786" s="85"/>
      <c r="N786" s="85"/>
      <c r="O786" s="85"/>
      <c r="P786" s="85"/>
      <c r="Q786" s="85"/>
      <c r="R786" s="86"/>
      <c r="S786" s="85"/>
      <c r="T786" s="102"/>
      <c r="U786" s="102"/>
      <c r="V786" s="102"/>
      <c r="W786" s="86"/>
      <c r="X786" s="134"/>
      <c r="Y786" s="135"/>
      <c r="Z786" s="86"/>
      <c r="AA786" s="87"/>
      <c r="AF786" s="114">
        <f t="shared" si="71"/>
        <v>0</v>
      </c>
      <c r="AG786" s="113">
        <f t="shared" si="72"/>
        <v>0</v>
      </c>
      <c r="AH786" s="113">
        <f t="shared" si="73"/>
        <v>0</v>
      </c>
      <c r="AI786" s="113">
        <f t="shared" si="74"/>
        <v>0</v>
      </c>
      <c r="AJ786" s="113">
        <f t="shared" si="75"/>
        <v>0</v>
      </c>
      <c r="AK786" s="59" t="e">
        <f>VLOOKUP($H786,Lists!$B$2:$B$133,1,FALSE)</f>
        <v>#N/A</v>
      </c>
    </row>
    <row r="787" spans="1:37" s="35" customFormat="1" ht="14" x14ac:dyDescent="0.25">
      <c r="A787" s="34">
        <v>748</v>
      </c>
      <c r="B787" s="94" t="str">
        <f t="shared" si="76"/>
        <v/>
      </c>
      <c r="C787" s="120"/>
      <c r="D787" s="109"/>
      <c r="E787" s="83"/>
      <c r="F787" s="86"/>
      <c r="G787" s="86"/>
      <c r="H787" s="83"/>
      <c r="I787" s="84"/>
      <c r="J787" s="86"/>
      <c r="K787" s="85"/>
      <c r="L787" s="86"/>
      <c r="M787" s="85"/>
      <c r="N787" s="85"/>
      <c r="O787" s="85"/>
      <c r="P787" s="85"/>
      <c r="Q787" s="85"/>
      <c r="R787" s="86"/>
      <c r="S787" s="85"/>
      <c r="T787" s="102"/>
      <c r="U787" s="102"/>
      <c r="V787" s="102"/>
      <c r="W787" s="86"/>
      <c r="X787" s="134"/>
      <c r="Y787" s="135"/>
      <c r="Z787" s="86"/>
      <c r="AA787" s="87"/>
      <c r="AF787" s="114">
        <f t="shared" si="71"/>
        <v>0</v>
      </c>
      <c r="AG787" s="113">
        <f t="shared" si="72"/>
        <v>0</v>
      </c>
      <c r="AH787" s="113">
        <f t="shared" si="73"/>
        <v>0</v>
      </c>
      <c r="AI787" s="113">
        <f t="shared" si="74"/>
        <v>0</v>
      </c>
      <c r="AJ787" s="113">
        <f t="shared" si="75"/>
        <v>0</v>
      </c>
      <c r="AK787" s="59" t="e">
        <f>VLOOKUP($H787,Lists!$B$2:$B$133,1,FALSE)</f>
        <v>#N/A</v>
      </c>
    </row>
    <row r="788" spans="1:37" s="35" customFormat="1" ht="14" x14ac:dyDescent="0.25">
      <c r="A788" s="34">
        <v>749</v>
      </c>
      <c r="B788" s="94" t="str">
        <f t="shared" si="76"/>
        <v/>
      </c>
      <c r="C788" s="120"/>
      <c r="D788" s="109"/>
      <c r="E788" s="83"/>
      <c r="F788" s="86"/>
      <c r="G788" s="86"/>
      <c r="H788" s="83"/>
      <c r="I788" s="84"/>
      <c r="J788" s="86"/>
      <c r="K788" s="85"/>
      <c r="L788" s="86"/>
      <c r="M788" s="85"/>
      <c r="N788" s="85"/>
      <c r="O788" s="85"/>
      <c r="P788" s="85"/>
      <c r="Q788" s="85"/>
      <c r="R788" s="86"/>
      <c r="S788" s="85"/>
      <c r="T788" s="102"/>
      <c r="U788" s="102"/>
      <c r="V788" s="102"/>
      <c r="W788" s="86"/>
      <c r="X788" s="134"/>
      <c r="Y788" s="135"/>
      <c r="Z788" s="86"/>
      <c r="AA788" s="87"/>
      <c r="AF788" s="114">
        <f t="shared" si="71"/>
        <v>0</v>
      </c>
      <c r="AG788" s="113">
        <f t="shared" si="72"/>
        <v>0</v>
      </c>
      <c r="AH788" s="113">
        <f t="shared" si="73"/>
        <v>0</v>
      </c>
      <c r="AI788" s="113">
        <f t="shared" si="74"/>
        <v>0</v>
      </c>
      <c r="AJ788" s="113">
        <f t="shared" si="75"/>
        <v>0</v>
      </c>
      <c r="AK788" s="59" t="e">
        <f>VLOOKUP($H788,Lists!$B$2:$B$133,1,FALSE)</f>
        <v>#N/A</v>
      </c>
    </row>
    <row r="789" spans="1:37" s="35" customFormat="1" ht="14.5" thickBot="1" x14ac:dyDescent="0.3">
      <c r="A789" s="34">
        <v>750</v>
      </c>
      <c r="B789" s="95" t="str">
        <f t="shared" si="76"/>
        <v/>
      </c>
      <c r="C789" s="121"/>
      <c r="D789" s="100"/>
      <c r="E789" s="88"/>
      <c r="F789" s="89"/>
      <c r="G789" s="89"/>
      <c r="H789" s="88"/>
      <c r="I789" s="90"/>
      <c r="J789" s="89"/>
      <c r="K789" s="91"/>
      <c r="L789" s="89"/>
      <c r="M789" s="91"/>
      <c r="N789" s="91"/>
      <c r="O789" s="91"/>
      <c r="P789" s="91"/>
      <c r="Q789" s="91"/>
      <c r="R789" s="89"/>
      <c r="S789" s="91"/>
      <c r="T789" s="101"/>
      <c r="U789" s="101"/>
      <c r="V789" s="101"/>
      <c r="W789" s="89"/>
      <c r="X789" s="136"/>
      <c r="Y789" s="137"/>
      <c r="Z789" s="89"/>
      <c r="AA789" s="92"/>
      <c r="AF789" s="114">
        <f t="shared" si="71"/>
        <v>0</v>
      </c>
      <c r="AG789" s="113">
        <f t="shared" si="72"/>
        <v>0</v>
      </c>
      <c r="AH789" s="113">
        <f t="shared" si="73"/>
        <v>0</v>
      </c>
      <c r="AI789" s="113">
        <f t="shared" si="74"/>
        <v>0</v>
      </c>
      <c r="AJ789" s="113">
        <f t="shared" si="75"/>
        <v>0</v>
      </c>
      <c r="AK789" s="59" t="e">
        <f>VLOOKUP($H789,Lists!$B$2:$B$133,1,FALSE)</f>
        <v>#N/A</v>
      </c>
    </row>
    <row r="790" spans="1:37" s="35" customFormat="1" ht="16" customHeight="1" x14ac:dyDescent="0.25">
      <c r="AK790" s="9"/>
    </row>
    <row r="791" spans="1:37" s="31" customFormat="1" ht="16" customHeight="1" x14ac:dyDescent="0.25">
      <c r="B791" s="144" t="s">
        <v>640</v>
      </c>
      <c r="C791" s="145"/>
      <c r="D791" s="145"/>
      <c r="E791" s="145"/>
      <c r="F791" s="145"/>
      <c r="G791" s="145"/>
      <c r="H791" s="145"/>
      <c r="I791" s="145"/>
      <c r="J791" s="60"/>
      <c r="K791" s="60"/>
      <c r="L791" s="60"/>
      <c r="M791" s="60"/>
      <c r="N791" s="117"/>
      <c r="O791" s="117"/>
      <c r="P791" s="117"/>
      <c r="Q791" s="117"/>
      <c r="R791" s="60"/>
      <c r="S791" s="60"/>
      <c r="T791" s="60"/>
      <c r="U791" s="60"/>
      <c r="AK791" s="50"/>
    </row>
    <row r="792" spans="1:37" s="31" customFormat="1" ht="16" customHeight="1" x14ac:dyDescent="0.25">
      <c r="B792" s="145"/>
      <c r="C792" s="145"/>
      <c r="D792" s="145"/>
      <c r="E792" s="145"/>
      <c r="F792" s="145"/>
      <c r="G792" s="145"/>
      <c r="H792" s="145"/>
      <c r="I792" s="145"/>
      <c r="J792" s="60"/>
      <c r="K792" s="60"/>
      <c r="L792" s="60"/>
      <c r="M792" s="60"/>
      <c r="N792" s="117"/>
      <c r="O792" s="117"/>
      <c r="P792" s="117"/>
      <c r="Q792" s="117"/>
      <c r="R792" s="60"/>
      <c r="S792" s="60"/>
      <c r="T792" s="60"/>
      <c r="U792" s="60"/>
      <c r="AK792" s="50"/>
    </row>
    <row r="793" spans="1:37" s="31" customFormat="1" ht="16" customHeight="1" x14ac:dyDescent="0.25">
      <c r="B793" s="145"/>
      <c r="C793" s="145"/>
      <c r="D793" s="145"/>
      <c r="E793" s="145"/>
      <c r="F793" s="145"/>
      <c r="G793" s="145"/>
      <c r="H793" s="145"/>
      <c r="I793" s="145"/>
      <c r="J793" s="60"/>
      <c r="K793" s="60"/>
      <c r="L793" s="60"/>
      <c r="M793" s="60"/>
      <c r="N793" s="117"/>
      <c r="O793" s="117"/>
      <c r="P793" s="117"/>
      <c r="Q793" s="117"/>
      <c r="R793" s="60"/>
      <c r="S793" s="60"/>
      <c r="T793" s="60"/>
      <c r="U793" s="60"/>
      <c r="AK793" s="50"/>
    </row>
    <row r="794" spans="1:37" s="31" customFormat="1" ht="16" customHeight="1" x14ac:dyDescent="0.25">
      <c r="B794" s="145"/>
      <c r="C794" s="145"/>
      <c r="D794" s="145"/>
      <c r="E794" s="145"/>
      <c r="F794" s="145"/>
      <c r="G794" s="145"/>
      <c r="H794" s="145"/>
      <c r="I794" s="145"/>
      <c r="J794" s="60"/>
      <c r="K794" s="60"/>
      <c r="L794" s="60"/>
      <c r="M794" s="60"/>
      <c r="N794" s="117"/>
      <c r="O794" s="117"/>
      <c r="P794" s="117"/>
      <c r="Q794" s="117"/>
      <c r="R794" s="60"/>
      <c r="S794" s="60"/>
      <c r="T794" s="60"/>
      <c r="U794" s="60"/>
      <c r="AK794" s="50"/>
    </row>
    <row r="795" spans="1:37" s="31" customFormat="1" ht="16" customHeight="1" x14ac:dyDescent="0.25">
      <c r="B795" s="145"/>
      <c r="C795" s="145"/>
      <c r="D795" s="145"/>
      <c r="E795" s="145"/>
      <c r="F795" s="145"/>
      <c r="G795" s="145"/>
      <c r="H795" s="145"/>
      <c r="I795" s="145"/>
      <c r="J795" s="60"/>
      <c r="K795" s="60"/>
      <c r="L795" s="60"/>
      <c r="M795" s="60"/>
      <c r="N795" s="117"/>
      <c r="O795" s="117"/>
      <c r="P795" s="117"/>
      <c r="Q795" s="117"/>
      <c r="R795" s="60"/>
      <c r="S795" s="60"/>
      <c r="T795" s="60"/>
      <c r="U795" s="60"/>
      <c r="AK795" s="50"/>
    </row>
    <row r="796" spans="1:37" s="31" customFormat="1" ht="16" customHeight="1" x14ac:dyDescent="0.25">
      <c r="AK796" s="50"/>
    </row>
    <row r="797" spans="1:37" s="31" customFormat="1" ht="16" customHeight="1" x14ac:dyDescent="0.25">
      <c r="B797" s="65" t="s">
        <v>643</v>
      </c>
      <c r="AK797" s="50"/>
    </row>
  </sheetData>
  <sheetProtection algorithmName="SHA-512" hashValue="7MUtpxIqe/TNdFiXZPRwGZyUzwaWWtdW0O/yiKUrp38SVmV+ZAItUGQslCu3IhxM6awqyzTx0w3vvdYhE34fzA==" saltValue="Ygbi2OnbmU9qpqWaUb/5GA==" spinCount="100000" sheet="1" objects="1" scenarios="1"/>
  <mergeCells count="52">
    <mergeCell ref="AU37:AU39"/>
    <mergeCell ref="AT37:AT39"/>
    <mergeCell ref="AS37:AS39"/>
    <mergeCell ref="AR37:AR39"/>
    <mergeCell ref="AQ37:AQ39"/>
    <mergeCell ref="AP37:AP39"/>
    <mergeCell ref="AO37:AO39"/>
    <mergeCell ref="AN37:AN39"/>
    <mergeCell ref="AM37:AM39"/>
    <mergeCell ref="AL37:AL39"/>
    <mergeCell ref="B4:F5"/>
    <mergeCell ref="B6:F6"/>
    <mergeCell ref="B18:F19"/>
    <mergeCell ref="M37:M39"/>
    <mergeCell ref="L37:L39"/>
    <mergeCell ref="B12:F12"/>
    <mergeCell ref="B10:F10"/>
    <mergeCell ref="B8:F8"/>
    <mergeCell ref="C13:D13"/>
    <mergeCell ref="B7:F7"/>
    <mergeCell ref="B36:B39"/>
    <mergeCell ref="D36:D39"/>
    <mergeCell ref="C36:C39"/>
    <mergeCell ref="E36:E39"/>
    <mergeCell ref="F36:F39"/>
    <mergeCell ref="G36:G39"/>
    <mergeCell ref="B14:F14"/>
    <mergeCell ref="B34:AA34"/>
    <mergeCell ref="K37:K39"/>
    <mergeCell ref="J37:J39"/>
    <mergeCell ref="C15:D15"/>
    <mergeCell ref="C16:D16"/>
    <mergeCell ref="AA36:AA39"/>
    <mergeCell ref="Z36:Z39"/>
    <mergeCell ref="W36:W39"/>
    <mergeCell ref="V36:V39"/>
    <mergeCell ref="U36:U39"/>
    <mergeCell ref="Y36:Y39"/>
    <mergeCell ref="X36:X39"/>
    <mergeCell ref="AK38:AK39"/>
    <mergeCell ref="B791:I795"/>
    <mergeCell ref="S37:S39"/>
    <mergeCell ref="R37:R39"/>
    <mergeCell ref="B32:AA33"/>
    <mergeCell ref="H36:H39"/>
    <mergeCell ref="I36:I39"/>
    <mergeCell ref="J36:S36"/>
    <mergeCell ref="N37:N39"/>
    <mergeCell ref="O37:O39"/>
    <mergeCell ref="P37:P39"/>
    <mergeCell ref="Q37:Q39"/>
    <mergeCell ref="T36:T39"/>
  </mergeCells>
  <conditionalFormatting sqref="B40:W789 X40:AA789">
    <cfRule type="expression" dxfId="4" priority="27">
      <formula>$C$29="No"</formula>
    </cfRule>
  </conditionalFormatting>
  <conditionalFormatting sqref="J40:S789">
    <cfRule type="expression" dxfId="3" priority="1">
      <formula>$H40=$AK40</formula>
    </cfRule>
  </conditionalFormatting>
  <dataValidations count="20">
    <dataValidation type="list" allowBlank="1" showInputMessage="1" showErrorMessage="1" promptTitle="Reporting Quarter" prompt="Select the quarter for which the data in this report apply._x000a__x000a_Quarter 1: Jan 1-Mar 31_x000a_Quarter 2: Apr 1-Jun 30_x000a_Quarter 3: Jul 1-Sept 30_x000a_Quarter 4: Oct 1-Dec 31_x000a_" sqref="C26" xr:uid="{00000000-0002-0000-0000-000000000000}">
      <formula1>Quarter</formula1>
    </dataValidation>
    <dataValidation type="list" allowBlank="1" showInputMessage="1" showErrorMessage="1" promptTitle="Reporting Year" prompt="Select the reporting year for which the data in this report apply. Reporting years run from January 1 to December 31." sqref="C25" xr:uid="{00000000-0002-0000-0000-000001000000}">
      <formula1>Year</formula1>
    </dataValidation>
    <dataValidation type="list" allowBlank="1" showInputMessage="1" showErrorMessage="1" prompt="Choose “Yes” if your company exported HFCs for any use during the reporting period. If you select “No,” then Section 2 must be left blank." sqref="C29" xr:uid="{00000000-0002-0000-0000-000002000000}">
      <formula1>"Yes, No"</formula1>
    </dataValidation>
    <dataValidation type="list" operator="greaterThanOrEqual" allowBlank="1" showInputMessage="1" showErrorMessage="1" error="The enter value must not be negative." promptTitle="HFC or HFC Blend Exported" prompt="Select the HFC or HFC blend exported. If the blend is not listed, select “Other HFC Blend” and input the HFC components and composition in columns 9a-9j." sqref="H40:H789" xr:uid="{00000000-0002-0000-0000-000003000000}">
      <formula1>Common_Name</formula1>
    </dataValidation>
    <dataValidation type="list" operator="greaterThanOrEqual" allowBlank="1" showInputMessage="1" showErrorMessage="1" error="The enter value must not be negative." sqref="E40:E789" xr:uid="{00000000-0002-0000-0000-000004000000}">
      <formula1>Port_of_Exit</formula1>
    </dataValidation>
    <dataValidation type="decimal" operator="greaterThan" allowBlank="1" showInputMessage="1" showErrorMessage="1" sqref="I40:I789" xr:uid="{00000000-0002-0000-0000-000005000000}">
      <formula1>0</formula1>
    </dataValidation>
    <dataValidation type="list" allowBlank="1" showInputMessage="1" showErrorMessage="1" sqref="G40:G789" xr:uid="{00000000-0002-0000-0000-000006000000}">
      <formula1>Country</formula1>
    </dataValidation>
    <dataValidation type="textLength" allowBlank="1" showInputMessage="1" showErrorMessage="1" error="Shipment Reference Number must be between 1 and 30 alphanumerical characters in length and contain no special characters." prompt="Shipment Reference Number must be between 1 and 30 alphanumerical characters in length and contain no special characters." sqref="D40:D789" xr:uid="{00000000-0002-0000-0000-000007000000}">
      <formula1>1</formula1>
      <formula2>30</formula2>
    </dataValidation>
    <dataValidation type="list" operator="greaterThanOrEqual" allowBlank="1" showInputMessage="1" showErrorMessage="1" error="The enter value must not be negative." sqref="W40:W789" xr:uid="{00000000-0002-0000-0000-000008000000}">
      <formula1>Country</formula1>
    </dataValidation>
    <dataValidation type="custom" allowBlank="1" showInputMessage="1" showErrorMessage="1" error="The HTS Code must be 10 numerical characters in length, contain no special characters, and in the form of XXXXXXXXXX." promptTitle="HTS Code" prompt="The HTS Code must be 10 numerical digits in length, contain no special characters, and in the form of XXXXXXXXXX. The reported HTS Code should match the HTS Code that was filed in AES for each shipment. " sqref="F40:F789" xr:uid="{00000000-0002-0000-0000-000009000000}">
      <formula1>AND(ISNUMBER(F40),LEN(F40)=10)</formula1>
    </dataValidation>
    <dataValidation type="list" allowBlank="1" showInputMessage="1" showErrorMessage="1" promptTitle="Transaction Type" prompt="Select: _x000a_- “New” for virgin HFCs_x000a_- “Used” for recovered HFCs_x000a_- “Reclaimed” for HFC refrigerants recovered and reclaimed to the AHRI-700 Standard_x000a_- “Recycled” for recycled HFC fire suppression agents._x000a_" sqref="Z40:Z789" xr:uid="{00000000-0002-0000-0000-00000A000000}">
      <formula1>Origin</formula1>
    </dataValidation>
    <dataValidation type="list" allowBlank="1" showInputMessage="1" showErrorMessage="1" promptTitle="Intended Use" prompt="Select the appropriate intended use for the exported HFCs. If the HFCs are intended for use/consumption, select “Other.”" sqref="AA40:AA789" xr:uid="{00000000-0002-0000-0000-00000B000000}">
      <formula1>Intended_Use</formula1>
    </dataValidation>
    <dataValidation type="decimal" operator="lessThan" allowBlank="1" showInputMessage="1" showErrorMessage="1" error="The HFC Composition of Blend must be less than 100%." sqref="K40:K789 Q40:Q789 M40:M789 O40:O789 S40:S789" xr:uid="{00000000-0002-0000-0000-00000C000000}">
      <formula1>1</formula1>
    </dataValidation>
    <dataValidation type="date" operator="greaterThanOrEqual" allowBlank="1" showInputMessage="1" showErrorMessage="1" error="Date of Export must be within the selected reporting year and quarter, and in the form of MM/DD/YYYY." promptTitle="Date fo Export" prompt="The Date of Export should match the export date as recorded in the U.S. Customs and Border Protection (CBP) Automated Export System (AES)." sqref="C40:C789" xr:uid="{00000000-0002-0000-0000-00000D000000}">
      <formula1>44562</formula1>
    </dataValidation>
    <dataValidation allowBlank="1" showInputMessage="1" showErrorMessage="1" promptTitle="Company ID" prompt="Enter the Company ID (i.e., AIMXXX) assigned to the reporting company in HAWK. You can find this ID next to your company name at the top of the HFC Reports tab in HAWK." sqref="C24" xr:uid="{00000000-0002-0000-0000-00000E000000}"/>
    <dataValidation type="custom" allowBlank="1" showInputMessage="1" showErrorMessage="1" error="The Employer Identification Number (EIN) must be 9 numerical characters in length and contain no special characters." prompt="The Employer Identification Number (EIN) must be 9 numerical characters in length and contain no special characters." sqref="C27" xr:uid="{00000000-0002-0000-0000-00000F000000}">
      <formula1>AND(ISNUMBER(C27*1), LEN(C27)=9)</formula1>
    </dataValidation>
    <dataValidation type="list" operator="greaterThan" allowBlank="1" showInputMessage="1" showErrorMessage="1" sqref="L40:L789 R40:R789 J40:J789" xr:uid="{00000000-0002-0000-0000-000010000000}">
      <formula1>Common_Name_2</formula1>
    </dataValidation>
    <dataValidation type="list" operator="lessThan" allowBlank="1" showInputMessage="1" showErrorMessage="1" error="The HFC Composition of Blend must be less than 100%." sqref="P40:P789 N40:N789" xr:uid="{00000000-0002-0000-0000-000011000000}">
      <formula1>Common_Name_2</formula1>
    </dataValidation>
    <dataValidation errorStyle="warning" allowBlank="1" showInputMessage="1" showErrorMessage="1" prompt="Enter the recipient company's postal code." sqref="Y40:Y789" xr:uid="{8AF2C22B-2CDC-486D-9407-10E393EEFB72}"/>
    <dataValidation allowBlank="1" showInputMessage="1" showErrorMessage="1" promptTitle="Company Name" prompt="Enter the Company Name for which the data in this report apply. This should be the Company Name as it appears in HAWK. If the name does not exactly match, you may see a “warning message” in the upload portal. This will not prevent you from submitting." sqref="C23" xr:uid="{C44E791D-4C51-4509-A4ED-82D92CDF100C}"/>
  </dataValidations>
  <hyperlinks>
    <hyperlink ref="B15" location="'Quarterly Information'!C23" display="Section 1 - Company Identification" xr:uid="{00000000-0004-0000-0000-000000000000}"/>
    <hyperlink ref="B16" location="'Quarterly Information'!C40" display="Section 2 - Export Information" xr:uid="{00000000-0004-0000-0000-000001000000}"/>
    <hyperlink ref="C16" location="'End-of-Year Inventory'!B26" display="Section 3 - End-of-Year Inventory" xr:uid="{00000000-0004-0000-0000-000002000000}"/>
    <hyperlink ref="C15" location="'Export Summary'!B26" display="Section 3 - Export Summary" xr:uid="{00000000-0004-0000-0000-000003000000}"/>
    <hyperlink ref="B13" r:id="rId1" display="https://www.epa.gov/climate-hfcs-reduction/forms/hfc-allocation-rule-reporting-helpdesk" xr:uid="{00000000-0004-0000-0000-000004000000}"/>
    <hyperlink ref="C13" r:id="rId2" display="https://www.epa.gov/climate-hfcs-reduction/american-innovation-and-manufacturing-aim-act-paperwork-reduction-act-burden" xr:uid="{00000000-0004-0000-0000-000005000000}"/>
    <hyperlink ref="C16" location="'End-of-Year Inventory'!B26" display="Section 4 - End-of-Year Inventory" xr:uid="{00000000-0004-0000-0000-000006000000}"/>
  </hyperlinks>
  <pageMargins left="0.7" right="0.7" top="0.75" bottom="0.75" header="0.3" footer="0.3"/>
  <pageSetup scale="85" orientation="portrait" horizontalDpi="3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Q225"/>
  <sheetViews>
    <sheetView showGridLines="0" showZeros="0" zoomScale="85" zoomScaleNormal="85" workbookViewId="0"/>
  </sheetViews>
  <sheetFormatPr defaultColWidth="8.81640625" defaultRowHeight="16" customHeight="1" x14ac:dyDescent="0.25"/>
  <cols>
    <col min="1" max="1" width="5.81640625" style="31" customWidth="1"/>
    <col min="2" max="2" width="38.81640625" style="31" customWidth="1"/>
    <col min="3" max="3" width="32.81640625" style="31" bestFit="1" customWidth="1"/>
    <col min="4" max="4" width="40.81640625" style="31" customWidth="1"/>
    <col min="5" max="5" width="15.1796875" style="31" customWidth="1"/>
    <col min="6" max="6" width="71.453125" style="31" customWidth="1"/>
    <col min="7" max="7" width="18.1796875" style="35" bestFit="1" customWidth="1"/>
    <col min="8" max="10" width="33.453125" style="35" customWidth="1"/>
    <col min="11" max="12" width="23.1796875" style="35" customWidth="1"/>
    <col min="13" max="13" width="30.453125" style="35" customWidth="1"/>
    <col min="14" max="14" width="25" style="35" customWidth="1"/>
    <col min="15" max="15" width="22.1796875" style="35" customWidth="1"/>
    <col min="16" max="16" width="23.1796875" style="35" customWidth="1"/>
    <col min="17" max="17" width="9.1796875" style="35" customWidth="1"/>
    <col min="18" max="16384" width="8.81640625" style="31"/>
  </cols>
  <sheetData>
    <row r="1" spans="2:17" ht="16" customHeight="1" x14ac:dyDescent="0.25">
      <c r="D1" s="39" t="s">
        <v>641</v>
      </c>
      <c r="G1" s="31"/>
      <c r="H1" s="31"/>
      <c r="I1" s="31"/>
      <c r="J1" s="31"/>
      <c r="K1" s="31"/>
      <c r="L1" s="31"/>
      <c r="M1" s="31"/>
      <c r="N1" s="31"/>
      <c r="O1" s="31"/>
      <c r="P1" s="31"/>
      <c r="Q1" s="31"/>
    </row>
    <row r="2" spans="2:17" ht="16" customHeight="1" x14ac:dyDescent="0.25">
      <c r="D2" s="39" t="s">
        <v>642</v>
      </c>
      <c r="G2" s="31"/>
      <c r="H2" s="31"/>
      <c r="I2" s="31"/>
      <c r="J2" s="31"/>
      <c r="K2" s="31"/>
      <c r="L2" s="31"/>
      <c r="M2" s="31"/>
      <c r="N2" s="31"/>
      <c r="O2" s="31"/>
      <c r="P2" s="31"/>
      <c r="Q2" s="31"/>
    </row>
    <row r="3" spans="2:17" ht="16" customHeight="1" x14ac:dyDescent="0.25">
      <c r="G3" s="31"/>
      <c r="H3" s="31"/>
      <c r="I3" s="40"/>
      <c r="J3" s="31"/>
      <c r="K3" s="31"/>
      <c r="L3" s="31"/>
      <c r="M3" s="31"/>
      <c r="N3" s="31"/>
      <c r="O3" s="31"/>
      <c r="P3" s="31"/>
      <c r="Q3" s="31"/>
    </row>
    <row r="4" spans="2:17" s="32" customFormat="1" ht="16" customHeight="1" x14ac:dyDescent="0.25">
      <c r="B4" s="166" t="s">
        <v>49</v>
      </c>
      <c r="C4" s="166"/>
      <c r="D4" s="166"/>
    </row>
    <row r="5" spans="2:17" s="32" customFormat="1" ht="16" customHeight="1" x14ac:dyDescent="0.25">
      <c r="B5" s="167"/>
      <c r="C5" s="167"/>
      <c r="D5" s="167"/>
      <c r="E5"/>
      <c r="F5"/>
    </row>
    <row r="6" spans="2:17" s="32" customFormat="1" ht="16" customHeight="1" x14ac:dyDescent="0.25">
      <c r="B6" s="157" t="s">
        <v>19</v>
      </c>
      <c r="C6" s="157"/>
      <c r="D6" s="157"/>
      <c r="E6"/>
      <c r="F6"/>
    </row>
    <row r="7" spans="2:17" s="51" customFormat="1" ht="64" customHeight="1" x14ac:dyDescent="0.25">
      <c r="B7" s="173" t="s">
        <v>644</v>
      </c>
      <c r="C7" s="188"/>
      <c r="D7" s="189"/>
      <c r="E7"/>
      <c r="F7"/>
    </row>
    <row r="8" spans="2:17" s="32" customFormat="1" ht="16" customHeight="1" x14ac:dyDescent="0.25">
      <c r="B8" s="157" t="s">
        <v>20</v>
      </c>
      <c r="C8" s="157"/>
      <c r="D8" s="157"/>
      <c r="E8"/>
      <c r="F8"/>
    </row>
    <row r="9" spans="2:17" s="32" customFormat="1" ht="16" customHeight="1" x14ac:dyDescent="0.25">
      <c r="B9" s="41" t="str">
        <f>'Quarterly Information'!B9</f>
        <v>r0.5</v>
      </c>
      <c r="C9" s="42"/>
      <c r="D9" s="43"/>
      <c r="E9"/>
      <c r="F9"/>
    </row>
    <row r="10" spans="2:17" s="32" customFormat="1" ht="16" customHeight="1" x14ac:dyDescent="0.25">
      <c r="B10" s="157" t="s">
        <v>21</v>
      </c>
      <c r="C10" s="157"/>
      <c r="D10" s="157"/>
      <c r="E10"/>
      <c r="F10"/>
    </row>
    <row r="11" spans="2:17" s="32" customFormat="1" ht="16" customHeight="1" x14ac:dyDescent="0.25">
      <c r="B11" s="4">
        <f>'Quarterly Information'!B11</f>
        <v>45497</v>
      </c>
      <c r="C11" s="42"/>
      <c r="D11" s="43"/>
      <c r="E11"/>
      <c r="F11"/>
    </row>
    <row r="12" spans="2:17" s="32" customFormat="1" ht="16" customHeight="1" x14ac:dyDescent="0.25">
      <c r="B12" s="157" t="s">
        <v>22</v>
      </c>
      <c r="C12" s="157"/>
      <c r="D12" s="157"/>
      <c r="E12"/>
      <c r="F12"/>
    </row>
    <row r="13" spans="2:17" s="32" customFormat="1" ht="16" customHeight="1" x14ac:dyDescent="0.25">
      <c r="B13" s="44" t="s">
        <v>637</v>
      </c>
      <c r="C13" s="186" t="s">
        <v>638</v>
      </c>
      <c r="D13" s="187"/>
      <c r="E13"/>
      <c r="F13"/>
    </row>
    <row r="14" spans="2:17" s="32" customFormat="1" ht="16" customHeight="1" x14ac:dyDescent="0.25">
      <c r="B14" s="157" t="s">
        <v>23</v>
      </c>
      <c r="C14" s="157"/>
      <c r="D14" s="157"/>
      <c r="E14"/>
      <c r="F14"/>
    </row>
    <row r="15" spans="2:17" s="32" customFormat="1" ht="16" customHeight="1" x14ac:dyDescent="0.25">
      <c r="B15" s="71" t="s">
        <v>611</v>
      </c>
      <c r="C15" s="96" t="s">
        <v>655</v>
      </c>
      <c r="D15" s="97"/>
      <c r="E15"/>
      <c r="F15"/>
    </row>
    <row r="16" spans="2:17" s="32" customFormat="1" ht="16" customHeight="1" x14ac:dyDescent="0.25">
      <c r="B16" s="70" t="s">
        <v>576</v>
      </c>
      <c r="C16" s="98" t="s">
        <v>654</v>
      </c>
      <c r="D16" s="99"/>
      <c r="E16"/>
      <c r="F16"/>
    </row>
    <row r="17" spans="1:5" s="35" customFormat="1" ht="16" customHeight="1" x14ac:dyDescent="0.25">
      <c r="A17" s="31"/>
      <c r="B17" s="31"/>
      <c r="C17" s="31"/>
    </row>
    <row r="18" spans="1:5" s="35" customFormat="1" ht="16" customHeight="1" x14ac:dyDescent="0.25">
      <c r="A18" s="31"/>
      <c r="B18" s="47" t="s">
        <v>653</v>
      </c>
      <c r="C18" s="48"/>
    </row>
    <row r="19" spans="1:5" s="35" customFormat="1" ht="16" customHeight="1" x14ac:dyDescent="0.25">
      <c r="A19" s="31"/>
      <c r="B19" s="183" t="s">
        <v>620</v>
      </c>
      <c r="C19" s="183"/>
      <c r="D19" s="49"/>
      <c r="E19" s="49"/>
    </row>
    <row r="20" spans="1:5" s="35" customFormat="1" ht="16" customHeight="1" x14ac:dyDescent="0.25">
      <c r="A20" s="31"/>
      <c r="B20" s="183"/>
      <c r="C20" s="183"/>
      <c r="D20" s="49"/>
      <c r="E20" s="49"/>
    </row>
    <row r="21" spans="1:5" s="35" customFormat="1" ht="16" customHeight="1" thickBot="1" x14ac:dyDescent="0.3">
      <c r="A21" s="31"/>
      <c r="B21" s="183"/>
      <c r="C21" s="183"/>
      <c r="D21" s="49"/>
      <c r="E21" s="49"/>
    </row>
    <row r="22" spans="1:5" s="35" customFormat="1" ht="16" customHeight="1" thickBot="1" x14ac:dyDescent="0.3">
      <c r="A22" s="31"/>
      <c r="B22" s="184" t="s">
        <v>635</v>
      </c>
      <c r="C22" s="185"/>
      <c r="D22" s="49"/>
      <c r="E22" s="49"/>
    </row>
    <row r="23" spans="1:5" s="35" customFormat="1" ht="16" customHeight="1" x14ac:dyDescent="0.25">
      <c r="A23" s="31"/>
      <c r="B23" s="22">
        <v>1</v>
      </c>
      <c r="C23" s="23">
        <v>2</v>
      </c>
    </row>
    <row r="24" spans="1:5" s="35" customFormat="1" ht="16" customHeight="1" x14ac:dyDescent="0.25">
      <c r="A24" s="31"/>
      <c r="B24" s="179" t="s">
        <v>622</v>
      </c>
      <c r="C24" s="181" t="s">
        <v>621</v>
      </c>
    </row>
    <row r="25" spans="1:5" s="35" customFormat="1" ht="16" customHeight="1" thickBot="1" x14ac:dyDescent="0.3">
      <c r="A25" s="31"/>
      <c r="B25" s="180"/>
      <c r="C25" s="182"/>
    </row>
    <row r="26" spans="1:5" s="35" customFormat="1" ht="16" customHeight="1" x14ac:dyDescent="0.25">
      <c r="A26" s="34">
        <v>1</v>
      </c>
      <c r="B26" s="27" t="s">
        <v>3</v>
      </c>
      <c r="C26" s="36">
        <f>SUMIF('Quarterly Information'!$H$40:$H$789,B26,'Quarterly Information'!$I$40:$I$789)+SUMIF('Quarterly Information'!$J$40:$J$789,'Export Summary'!B26,'Quarterly Information'!$AF$40:$AF$789)+SUMIF('Quarterly Information'!$L$40:$L$789,'Export Summary'!B26,'Quarterly Information'!$AG$40:$AG$789)+SUMIF('Quarterly Information'!$N$40:$N$789,'Export Summary'!B26,'Quarterly Information'!$AH$40:$AH$789)+SUMIF('Quarterly Information'!$P$40:$P$789,'Export Summary'!B26,'Quarterly Information'!$AI$40:$AI$789)+SUMIF('Quarterly Information'!$R$40:$R$789,'Export Summary'!B26,'Quarterly Information'!$AJ$40:$AJ$789)+Blends!$M$116</f>
        <v>0</v>
      </c>
    </row>
    <row r="27" spans="1:5" s="35" customFormat="1" ht="16" customHeight="1" x14ac:dyDescent="0.25">
      <c r="A27" s="34">
        <v>2</v>
      </c>
      <c r="B27" s="28" t="s">
        <v>4</v>
      </c>
      <c r="C27" s="37">
        <f>SUMIF('Quarterly Information'!$H$40:$H$789,B27,'Quarterly Information'!$I$40:$I$789)+SUMIF('Quarterly Information'!$J$40:$J$789,'Export Summary'!B27,'Quarterly Information'!$AF$40:$AF$789)+SUMIF('Quarterly Information'!$L$40:$L$789,'Export Summary'!B27,'Quarterly Information'!$AG$40:$AG$789)+SUMIF('Quarterly Information'!$N$40:$N$789,'Export Summary'!B27,'Quarterly Information'!$AH$40:$AH$789)+SUMIF('Quarterly Information'!$P$40:$P$789,'Export Summary'!B27,'Quarterly Information'!$AI$40:$AI$789)+SUMIF('Quarterly Information'!$R$40:$R$789,'Export Summary'!B27,'Quarterly Information'!$AJ$40:$AJ$789)+Blends!$N$116</f>
        <v>0</v>
      </c>
    </row>
    <row r="28" spans="1:5" s="35" customFormat="1" ht="16" customHeight="1" x14ac:dyDescent="0.25">
      <c r="A28" s="34">
        <v>3</v>
      </c>
      <c r="B28" s="28" t="s">
        <v>5</v>
      </c>
      <c r="C28" s="37">
        <f>SUMIF('Quarterly Information'!$H$40:$H$789,B28,'Quarterly Information'!$I$40:$I$789)+SUMIF('Quarterly Information'!$J$40:$J$789,'Export Summary'!B28,'Quarterly Information'!$AF$40:$AF$789)+SUMIF('Quarterly Information'!$L$40:$L$789,'Export Summary'!B28,'Quarterly Information'!$AG$40:$AG$789)+SUMIF('Quarterly Information'!$N$40:$N$789,'Export Summary'!B28,'Quarterly Information'!$AH$40:$AH$789)+SUMIF('Quarterly Information'!$P$40:$P$789,'Export Summary'!B28,'Quarterly Information'!$AI$40:$AI$789)+SUMIF('Quarterly Information'!$R$40:$R$789,'Export Summary'!B28,'Quarterly Information'!$AJ$40:$AJ$789)</f>
        <v>0</v>
      </c>
    </row>
    <row r="29" spans="1:5" s="35" customFormat="1" ht="16" customHeight="1" x14ac:dyDescent="0.25">
      <c r="A29" s="34">
        <v>4</v>
      </c>
      <c r="B29" s="28" t="s">
        <v>6</v>
      </c>
      <c r="C29" s="37">
        <f>SUMIF('Quarterly Information'!$H$40:$H$789,B29,'Quarterly Information'!$I$40:$I$789)+SUMIF('Quarterly Information'!$J$40:$J$789,'Export Summary'!B29,'Quarterly Information'!$AF$40:$AF$789)+SUMIF('Quarterly Information'!$L$40:$L$789,'Export Summary'!B29,'Quarterly Information'!$AG$40:$AG$789)+SUMIF('Quarterly Information'!$N$40:$N$789,'Export Summary'!B29,'Quarterly Information'!$AH$40:$AH$789)+SUMIF('Quarterly Information'!$P$40:$P$789,'Export Summary'!B29,'Quarterly Information'!$AI$40:$AI$789)+SUMIF('Quarterly Information'!$R$40:$R$789,'Export Summary'!B29,'Quarterly Information'!$AJ$40:$AJ$789)</f>
        <v>0</v>
      </c>
    </row>
    <row r="30" spans="1:5" s="35" customFormat="1" ht="16" customHeight="1" x14ac:dyDescent="0.25">
      <c r="A30" s="34">
        <v>5</v>
      </c>
      <c r="B30" s="28" t="s">
        <v>7</v>
      </c>
      <c r="C30" s="37">
        <f>SUMIF('Quarterly Information'!$H$40:$H$789,B30,'Quarterly Information'!$I$40:$I$789)+SUMIF('Quarterly Information'!$J$40:$J$789,'Export Summary'!B30,'Quarterly Information'!$AF$40:$AF$789)+SUMIF('Quarterly Information'!$L$40:$L$789,'Export Summary'!B30,'Quarterly Information'!$AG$40:$AG$789)+SUMIF('Quarterly Information'!$N$40:$N$789,'Export Summary'!B30,'Quarterly Information'!$AH$40:$AH$789)+SUMIF('Quarterly Information'!$P$40:$P$789,'Export Summary'!B30,'Quarterly Information'!$AI$40:$AI$789)+SUMIF('Quarterly Information'!$R$40:$R$789,'Export Summary'!B30,'Quarterly Information'!$AJ$40:$AJ$789)+Blends!$O$116</f>
        <v>0</v>
      </c>
    </row>
    <row r="31" spans="1:5" s="35" customFormat="1" ht="16" customHeight="1" x14ac:dyDescent="0.25">
      <c r="A31" s="34">
        <v>6</v>
      </c>
      <c r="B31" s="28" t="s">
        <v>1</v>
      </c>
      <c r="C31" s="37">
        <f>SUMIF('Quarterly Information'!$H$40:$H$789,B31,'Quarterly Information'!$I$40:$I$789)+SUMIF('Quarterly Information'!$J$40:$J$789,'Export Summary'!B31,'Quarterly Information'!$AF$40:$AF$789)+SUMIF('Quarterly Information'!$L$40:$L$789,'Export Summary'!B31,'Quarterly Information'!$AG$40:$AG$789)+SUMIF('Quarterly Information'!$N$40:$N$789,'Export Summary'!B31,'Quarterly Information'!$AH$40:$AH$789)+SUMIF('Quarterly Information'!$P$40:$P$789,'Export Summary'!B31,'Quarterly Information'!$AI$40:$AI$789)+SUMIF('Quarterly Information'!$R$40:$R$789,'Export Summary'!B31,'Quarterly Information'!$AJ$40:$AJ$789)</f>
        <v>0</v>
      </c>
    </row>
    <row r="32" spans="1:5" s="35" customFormat="1" ht="16" customHeight="1" x14ac:dyDescent="0.25">
      <c r="A32" s="34">
        <v>7</v>
      </c>
      <c r="B32" s="28" t="s">
        <v>2</v>
      </c>
      <c r="C32" s="37">
        <f>SUMIF('Quarterly Information'!$H$40:$H$789,B32,'Quarterly Information'!$I$40:$I$789)+SUMIF('Quarterly Information'!$J$40:$J$789,'Export Summary'!B32,'Quarterly Information'!$AF$40:$AF$789)+SUMIF('Quarterly Information'!$L$40:$L$789,'Export Summary'!B32,'Quarterly Information'!$AG$40:$AG$789)+SUMIF('Quarterly Information'!$N$40:$N$789,'Export Summary'!B32,'Quarterly Information'!$AH$40:$AH$789)+SUMIF('Quarterly Information'!$P$40:$P$789,'Export Summary'!B32,'Quarterly Information'!$AI$40:$AI$789)+SUMIF('Quarterly Information'!$R$40:$R$789,'Export Summary'!B32,'Quarterly Information'!$AJ$40:$AJ$789)+Blends!$P$116</f>
        <v>0</v>
      </c>
    </row>
    <row r="33" spans="1:17" s="35" customFormat="1" ht="16" customHeight="1" x14ac:dyDescent="0.25">
      <c r="A33" s="34">
        <v>8</v>
      </c>
      <c r="B33" s="28" t="s">
        <v>8</v>
      </c>
      <c r="C33" s="37">
        <f>SUMIF('Quarterly Information'!$H$40:$H$789,B33,'Quarterly Information'!$I$40:$I$789)+SUMIF('Quarterly Information'!$J$40:$J$789,'Export Summary'!B33,'Quarterly Information'!$AF$40:$AF$789)+SUMIF('Quarterly Information'!$L$40:$L$789,'Export Summary'!B33,'Quarterly Information'!$AG$40:$AG$789)+SUMIF('Quarterly Information'!$N$40:$N$789,'Export Summary'!B33,'Quarterly Information'!$AH$40:$AH$789)+SUMIF('Quarterly Information'!$P$40:$P$789,'Export Summary'!B33,'Quarterly Information'!$AI$40:$AI$789)+SUMIF('Quarterly Information'!$R$40:$R$789,'Export Summary'!B33,'Quarterly Information'!$AJ$40:$AJ$789)</f>
        <v>0</v>
      </c>
    </row>
    <row r="34" spans="1:17" ht="16" customHeight="1" x14ac:dyDescent="0.25">
      <c r="A34" s="34">
        <v>9</v>
      </c>
      <c r="B34" s="28" t="s">
        <v>9</v>
      </c>
      <c r="C34" s="37">
        <f>SUMIF('Quarterly Information'!$H$40:$H$789,B34,'Quarterly Information'!$I$40:$I$789)+SUMIF('Quarterly Information'!$J$40:$J$789,'Export Summary'!B34,'Quarterly Information'!$AF$40:$AF$789)+SUMIF('Quarterly Information'!$L$40:$L$789,'Export Summary'!B34,'Quarterly Information'!$AG$40:$AG$789)+SUMIF('Quarterly Information'!$N$40:$N$789,'Export Summary'!B34,'Quarterly Information'!$AH$40:$AH$789)+SUMIF('Quarterly Information'!$P$40:$P$789,'Export Summary'!B34,'Quarterly Information'!$AI$40:$AI$789)+SUMIF('Quarterly Information'!$R$40:$R$789,'Export Summary'!B34,'Quarterly Information'!$AJ$40:$AJ$789)+Blends!$Q$116</f>
        <v>0</v>
      </c>
      <c r="D34" s="35"/>
      <c r="E34" s="35"/>
      <c r="F34" s="35"/>
    </row>
    <row r="35" spans="1:17" ht="16" customHeight="1" x14ac:dyDescent="0.25">
      <c r="A35" s="34">
        <v>10</v>
      </c>
      <c r="B35" s="28" t="s">
        <v>10</v>
      </c>
      <c r="C35" s="37">
        <f>SUMIF('Quarterly Information'!$H$40:$H$789,B35,'Quarterly Information'!$I$40:$I$789)+SUMIF('Quarterly Information'!$J$40:$J$789,'Export Summary'!B35,'Quarterly Information'!$AF$40:$AF$789)+SUMIF('Quarterly Information'!$L$40:$L$789,'Export Summary'!B35,'Quarterly Information'!$AG$40:$AG$789)+SUMIF('Quarterly Information'!$N$40:$N$789,'Export Summary'!B35,'Quarterly Information'!$AH$40:$AH$789)+SUMIF('Quarterly Information'!$P$40:$P$789,'Export Summary'!B35,'Quarterly Information'!$AI$40:$AI$789)+SUMIF('Quarterly Information'!$R$40:$R$789,'Export Summary'!B35,'Quarterly Information'!$AJ$40:$AJ$789)</f>
        <v>0</v>
      </c>
      <c r="D35" s="35"/>
      <c r="E35" s="35"/>
      <c r="F35" s="35"/>
    </row>
    <row r="36" spans="1:17" s="50" customFormat="1" ht="16" customHeight="1" x14ac:dyDescent="0.25">
      <c r="A36" s="34">
        <v>11</v>
      </c>
      <c r="B36" s="28" t="s">
        <v>11</v>
      </c>
      <c r="C36" s="37">
        <f>SUMIF('Quarterly Information'!$H$40:$H$789,B36,'Quarterly Information'!$I$40:$I$789)+SUMIF('Quarterly Information'!$J$40:$J$789,'Export Summary'!B36,'Quarterly Information'!$AF$40:$AF$789)+SUMIF('Quarterly Information'!$L$40:$L$789,'Export Summary'!B36,'Quarterly Information'!$AG$40:$AG$789)+SUMIF('Quarterly Information'!$N$40:$N$789,'Export Summary'!B36,'Quarterly Information'!$AH$40:$AH$789)+SUMIF('Quarterly Information'!$P$40:$P$789,'Export Summary'!B36,'Quarterly Information'!$AI$40:$AI$789)+SUMIF('Quarterly Information'!$R$40:$R$789,'Export Summary'!B36,'Quarterly Information'!$AJ$40:$AJ$789)+Blends!$R$116</f>
        <v>0</v>
      </c>
      <c r="D36" s="35"/>
      <c r="E36" s="35"/>
      <c r="F36" s="35"/>
      <c r="G36" s="35"/>
      <c r="H36" s="35"/>
      <c r="I36" s="35"/>
      <c r="J36" s="35"/>
      <c r="K36" s="35"/>
      <c r="L36" s="35"/>
      <c r="M36" s="35"/>
      <c r="N36" s="35"/>
      <c r="O36" s="35"/>
      <c r="P36" s="35"/>
      <c r="Q36" s="35"/>
    </row>
    <row r="37" spans="1:17" ht="16" customHeight="1" x14ac:dyDescent="0.25">
      <c r="A37" s="34">
        <v>12</v>
      </c>
      <c r="B37" s="28" t="s">
        <v>12</v>
      </c>
      <c r="C37" s="37">
        <f>SUMIF('Quarterly Information'!$H$40:$H$789,B37,'Quarterly Information'!$I$40:$I$789)+SUMIF('Quarterly Information'!$J$40:$J$789,'Export Summary'!B37,'Quarterly Information'!$AF$40:$AF$789)+SUMIF('Quarterly Information'!$L$40:$L$789,'Export Summary'!B37,'Quarterly Information'!$AG$40:$AG$789)+SUMIF('Quarterly Information'!$N$40:$N$789,'Export Summary'!B37,'Quarterly Information'!$AH$40:$AH$789)+SUMIF('Quarterly Information'!$P$40:$P$789,'Export Summary'!B37,'Quarterly Information'!$AI$40:$AI$789)+SUMIF('Quarterly Information'!$R$40:$R$789,'Export Summary'!B37,'Quarterly Information'!$AJ$40:$AJ$789)+Blends!$S$116</f>
        <v>0</v>
      </c>
      <c r="D37" s="35"/>
      <c r="E37" s="35"/>
      <c r="F37" s="35"/>
    </row>
    <row r="38" spans="1:17" ht="16" customHeight="1" x14ac:dyDescent="0.25">
      <c r="A38" s="34">
        <v>13</v>
      </c>
      <c r="B38" s="28" t="s">
        <v>13</v>
      </c>
      <c r="C38" s="37">
        <f>SUMIF('Quarterly Information'!$H$40:$H$789,B38,'Quarterly Information'!$I$40:$I$789)+SUMIF('Quarterly Information'!$J$40:$J$789,'Export Summary'!B38,'Quarterly Information'!$AF$40:$AF$789)+SUMIF('Quarterly Information'!$L$40:$L$789,'Export Summary'!B38,'Quarterly Information'!$AG$40:$AG$789)+SUMIF('Quarterly Information'!$N$40:$N$789,'Export Summary'!B38,'Quarterly Information'!$AH$40:$AH$789)+SUMIF('Quarterly Information'!$P$40:$P$789,'Export Summary'!B38,'Quarterly Information'!$AI$40:$AI$789)+SUMIF('Quarterly Information'!$R$40:$R$789,'Export Summary'!B38,'Quarterly Information'!$AJ$40:$AJ$789)</f>
        <v>0</v>
      </c>
      <c r="D38" s="35"/>
      <c r="E38" s="35"/>
      <c r="F38" s="35"/>
    </row>
    <row r="39" spans="1:17" ht="16" customHeight="1" x14ac:dyDescent="0.25">
      <c r="A39" s="34">
        <v>14</v>
      </c>
      <c r="B39" s="28" t="s">
        <v>14</v>
      </c>
      <c r="C39" s="37">
        <f>SUMIF('Quarterly Information'!$H$40:$H$789,B39,'Quarterly Information'!$I$40:$I$789)+SUMIF('Quarterly Information'!$J$40:$J$789,'Export Summary'!B39,'Quarterly Information'!$AF$40:$AF$789)+SUMIF('Quarterly Information'!$L$40:$L$789,'Export Summary'!B39,'Quarterly Information'!$AG$40:$AG$789)+SUMIF('Quarterly Information'!$N$40:$N$789,'Export Summary'!B39,'Quarterly Information'!$AH$40:$AH$789)+SUMIF('Quarterly Information'!$P$40:$P$789,'Export Summary'!B39,'Quarterly Information'!$AI$40:$AI$789)+SUMIF('Quarterly Information'!$R$40:$R$789,'Export Summary'!B39,'Quarterly Information'!$AJ$40:$AJ$789)</f>
        <v>0</v>
      </c>
      <c r="D39" s="35"/>
      <c r="E39" s="35"/>
      <c r="F39" s="35"/>
    </row>
    <row r="40" spans="1:17" ht="16" customHeight="1" x14ac:dyDescent="0.25">
      <c r="A40" s="34">
        <v>15</v>
      </c>
      <c r="B40" s="28" t="s">
        <v>15</v>
      </c>
      <c r="C40" s="37">
        <f>SUMIF('Quarterly Information'!$H$40:$H$789,B40,'Quarterly Information'!$I$40:$I$789)+SUMIF('Quarterly Information'!$J$40:$J$789,'Export Summary'!B40,'Quarterly Information'!$AF$40:$AF$789)+SUMIF('Quarterly Information'!$L$40:$L$789,'Export Summary'!B40,'Quarterly Information'!$AG$40:$AG$789)+SUMIF('Quarterly Information'!$N$40:$N$789,'Export Summary'!B40,'Quarterly Information'!$AH$40:$AH$789)+SUMIF('Quarterly Information'!$P$40:$P$789,'Export Summary'!B40,'Quarterly Information'!$AI$40:$AI$789)+SUMIF('Quarterly Information'!$R$40:$R$789,'Export Summary'!B40,'Quarterly Information'!$AJ$40:$AJ$789)+Blends!$T$116</f>
        <v>0</v>
      </c>
      <c r="D40" s="35"/>
      <c r="E40" s="35"/>
      <c r="F40" s="35"/>
    </row>
    <row r="41" spans="1:17" ht="16" customHeight="1" x14ac:dyDescent="0.25">
      <c r="A41" s="34">
        <v>16</v>
      </c>
      <c r="B41" s="28" t="s">
        <v>16</v>
      </c>
      <c r="C41" s="37">
        <f>SUMIF('Quarterly Information'!$H$40:$H$789,B41,'Quarterly Information'!$I$40:$I$789)+SUMIF('Quarterly Information'!$J$40:$J$789,'Export Summary'!B41,'Quarterly Information'!$AF$40:$AF$789)+SUMIF('Quarterly Information'!$L$40:$L$789,'Export Summary'!B41,'Quarterly Information'!$AG$40:$AG$789)+SUMIF('Quarterly Information'!$N$40:$N$789,'Export Summary'!B41,'Quarterly Information'!$AH$40:$AH$789)+SUMIF('Quarterly Information'!$P$40:$P$789,'Export Summary'!B41,'Quarterly Information'!$AI$40:$AI$789)+SUMIF('Quarterly Information'!$R$40:$R$789,'Export Summary'!B41,'Quarterly Information'!$AJ$40:$AJ$789)</f>
        <v>0</v>
      </c>
      <c r="D41" s="35"/>
      <c r="E41" s="35"/>
      <c r="F41" s="35"/>
    </row>
    <row r="42" spans="1:17" ht="16" customHeight="1" x14ac:dyDescent="0.25">
      <c r="A42" s="34">
        <v>17</v>
      </c>
      <c r="B42" s="28" t="s">
        <v>17</v>
      </c>
      <c r="C42" s="37">
        <f>SUMIF('Quarterly Information'!$H$40:$H$789,B42,'Quarterly Information'!$I$40:$I$789)+SUMIF('Quarterly Information'!$J$40:$J$789,'Export Summary'!B42,'Quarterly Information'!$AF$40:$AF$789)+SUMIF('Quarterly Information'!$L$40:$L$789,'Export Summary'!B42,'Quarterly Information'!$AG$40:$AG$789)+SUMIF('Quarterly Information'!$N$40:$N$789,'Export Summary'!B42,'Quarterly Information'!$AH$40:$AH$789)+SUMIF('Quarterly Information'!$P$40:$P$789,'Export Summary'!B42,'Quarterly Information'!$AI$40:$AI$789)+SUMIF('Quarterly Information'!$R$40:$R$789,'Export Summary'!B42,'Quarterly Information'!$AJ$40:$AJ$789)</f>
        <v>0</v>
      </c>
      <c r="D42" s="35"/>
      <c r="E42" s="35"/>
      <c r="F42" s="35"/>
    </row>
    <row r="43" spans="1:17" ht="16" customHeight="1" thickBot="1" x14ac:dyDescent="0.3">
      <c r="A43" s="34">
        <v>18</v>
      </c>
      <c r="B43" s="29" t="s">
        <v>18</v>
      </c>
      <c r="C43" s="38">
        <f>SUMIF('Quarterly Information'!$H$40:$H$789,B43,'Quarterly Information'!$I$40:$I$789)+SUMIF('Quarterly Information'!$J$40:$J$789,'Export Summary'!B43,'Quarterly Information'!$AF$40:$AF$789)+SUMIF('Quarterly Information'!$L$40:$L$789,'Export Summary'!B43,'Quarterly Information'!$AG$40:$AG$789)+SUMIF('Quarterly Information'!$N$40:$N$789,'Export Summary'!B43,'Quarterly Information'!$AH$40:$AH$789)+SUMIF('Quarterly Information'!$P$40:$P$789,'Export Summary'!B43,'Quarterly Information'!$AI$40:$AI$789)+SUMIF('Quarterly Information'!$R$40:$R$789,'Export Summary'!B43,'Quarterly Information'!$AJ$40:$AJ$789)</f>
        <v>0</v>
      </c>
      <c r="D43" s="35"/>
      <c r="E43" s="35"/>
      <c r="F43" s="35"/>
    </row>
    <row r="44" spans="1:17" s="35" customFormat="1" ht="16" customHeight="1" x14ac:dyDescent="0.25"/>
    <row r="45" spans="1:17" s="35" customFormat="1" ht="16" customHeight="1" x14ac:dyDescent="0.25"/>
    <row r="46" spans="1:17" s="35" customFormat="1" ht="16" customHeight="1" x14ac:dyDescent="0.25"/>
    <row r="47" spans="1:17" s="35" customFormat="1" ht="16" customHeight="1" x14ac:dyDescent="0.25"/>
    <row r="48" spans="1:17" s="35" customFormat="1" ht="16" customHeight="1" x14ac:dyDescent="0.25"/>
    <row r="49" s="35" customFormat="1" ht="16" customHeight="1" x14ac:dyDescent="0.25"/>
    <row r="50" s="35" customFormat="1" ht="16" customHeight="1" x14ac:dyDescent="0.25"/>
    <row r="51" s="35" customFormat="1" ht="16" customHeight="1" x14ac:dyDescent="0.25"/>
    <row r="52" s="35" customFormat="1" ht="16" customHeight="1" x14ac:dyDescent="0.25"/>
    <row r="53" s="35" customFormat="1" ht="16" customHeight="1" x14ac:dyDescent="0.25"/>
    <row r="54" s="35" customFormat="1" ht="16" customHeight="1" x14ac:dyDescent="0.25"/>
    <row r="55" s="35" customFormat="1" ht="16" customHeight="1" x14ac:dyDescent="0.25"/>
    <row r="56" s="35" customFormat="1" ht="16" customHeight="1" x14ac:dyDescent="0.25"/>
    <row r="57" s="35" customFormat="1" ht="16" customHeight="1" x14ac:dyDescent="0.25"/>
    <row r="58" s="35" customFormat="1" ht="16" customHeight="1" x14ac:dyDescent="0.25"/>
    <row r="59" s="35" customFormat="1" ht="16" customHeight="1" x14ac:dyDescent="0.25"/>
    <row r="60" s="35" customFormat="1" ht="16" customHeight="1" x14ac:dyDescent="0.25"/>
    <row r="61" s="35" customFormat="1" ht="16" customHeight="1" x14ac:dyDescent="0.25"/>
    <row r="62" s="35" customFormat="1" ht="16" customHeight="1" x14ac:dyDescent="0.25"/>
    <row r="63" s="35" customFormat="1" ht="16" customHeight="1" x14ac:dyDescent="0.25"/>
    <row r="64" s="35" customFormat="1" ht="16" customHeight="1" x14ac:dyDescent="0.25"/>
    <row r="65" s="35" customFormat="1" ht="16" customHeight="1" x14ac:dyDescent="0.25"/>
    <row r="66" s="35" customFormat="1" ht="16" customHeight="1" x14ac:dyDescent="0.25"/>
    <row r="67" s="35" customFormat="1" ht="16" customHeight="1" x14ac:dyDescent="0.25"/>
    <row r="68" s="35" customFormat="1" ht="16" customHeight="1" x14ac:dyDescent="0.25"/>
    <row r="69" s="35" customFormat="1" ht="16" customHeight="1" x14ac:dyDescent="0.25"/>
    <row r="70" s="35" customFormat="1" ht="16" customHeight="1" x14ac:dyDescent="0.25"/>
    <row r="71" s="35" customFormat="1" ht="16" customHeight="1" x14ac:dyDescent="0.25"/>
    <row r="72" s="35" customFormat="1" ht="16" customHeight="1" x14ac:dyDescent="0.25"/>
    <row r="73" s="35" customFormat="1" ht="16" customHeight="1" x14ac:dyDescent="0.25"/>
    <row r="74" s="35" customFormat="1" ht="16" customHeight="1" x14ac:dyDescent="0.25"/>
    <row r="75" s="35" customFormat="1" ht="16" customHeight="1" x14ac:dyDescent="0.25"/>
    <row r="76" s="35" customFormat="1" ht="16" customHeight="1" x14ac:dyDescent="0.25"/>
    <row r="77" s="35" customFormat="1" ht="16" customHeight="1" x14ac:dyDescent="0.25"/>
    <row r="78" s="35" customFormat="1" ht="16" customHeight="1" x14ac:dyDescent="0.25"/>
    <row r="79" s="35" customFormat="1" ht="16" customHeight="1" x14ac:dyDescent="0.25"/>
    <row r="80" s="35" customFormat="1" ht="16" customHeight="1" x14ac:dyDescent="0.25"/>
    <row r="81" s="35" customFormat="1" ht="16" customHeight="1" x14ac:dyDescent="0.25"/>
    <row r="82" s="35" customFormat="1" ht="16" customHeight="1" x14ac:dyDescent="0.25"/>
    <row r="83" s="35" customFormat="1" ht="16" customHeight="1" x14ac:dyDescent="0.25"/>
    <row r="84" s="35" customFormat="1" ht="16" customHeight="1" x14ac:dyDescent="0.25"/>
    <row r="85" s="35" customFormat="1" ht="16" customHeight="1" x14ac:dyDescent="0.25"/>
    <row r="86" s="35" customFormat="1" ht="16" customHeight="1" x14ac:dyDescent="0.25"/>
    <row r="87" s="35" customFormat="1" ht="16" customHeight="1" x14ac:dyDescent="0.25"/>
    <row r="88" s="35" customFormat="1" ht="16" customHeight="1" x14ac:dyDescent="0.25"/>
    <row r="89" s="35" customFormat="1" ht="16" customHeight="1" x14ac:dyDescent="0.25"/>
    <row r="90" s="35" customFormat="1" ht="16" customHeight="1" x14ac:dyDescent="0.25"/>
    <row r="91" s="35" customFormat="1" ht="16" customHeight="1" x14ac:dyDescent="0.25"/>
    <row r="92" s="35" customFormat="1" ht="16" customHeight="1" x14ac:dyDescent="0.25"/>
    <row r="93" s="35" customFormat="1" ht="16" customHeight="1" x14ac:dyDescent="0.25"/>
    <row r="94" s="35" customFormat="1" ht="16" customHeight="1" x14ac:dyDescent="0.25"/>
    <row r="95" s="35" customFormat="1" ht="16" customHeight="1" x14ac:dyDescent="0.25"/>
    <row r="96" s="35" customFormat="1" ht="16" customHeight="1" x14ac:dyDescent="0.25"/>
    <row r="97" s="35" customFormat="1" ht="16" customHeight="1" x14ac:dyDescent="0.25"/>
    <row r="98" s="35" customFormat="1" ht="16" customHeight="1" x14ac:dyDescent="0.25"/>
    <row r="99" s="35" customFormat="1" ht="16" customHeight="1" x14ac:dyDescent="0.25"/>
    <row r="100" s="35" customFormat="1" ht="16" customHeight="1" x14ac:dyDescent="0.25"/>
    <row r="101" s="35" customFormat="1" ht="16" customHeight="1" x14ac:dyDescent="0.25"/>
    <row r="102" s="35" customFormat="1" ht="16" customHeight="1" x14ac:dyDescent="0.25"/>
    <row r="103" s="35" customFormat="1" ht="16" customHeight="1" x14ac:dyDescent="0.25"/>
    <row r="104" s="35" customFormat="1" ht="16" customHeight="1" x14ac:dyDescent="0.25"/>
    <row r="105" s="35" customFormat="1" ht="16" customHeight="1" x14ac:dyDescent="0.25"/>
    <row r="106" s="35" customFormat="1" ht="16" customHeight="1" x14ac:dyDescent="0.25"/>
    <row r="107" s="35" customFormat="1" ht="16" customHeight="1" x14ac:dyDescent="0.25"/>
    <row r="108" s="35" customFormat="1" ht="16" customHeight="1" x14ac:dyDescent="0.25"/>
    <row r="109" s="35" customFormat="1" ht="16" customHeight="1" x14ac:dyDescent="0.25"/>
    <row r="110" s="35" customFormat="1" ht="16" customHeight="1" x14ac:dyDescent="0.25"/>
    <row r="111" s="35" customFormat="1" ht="16" customHeight="1" x14ac:dyDescent="0.25"/>
    <row r="112" s="35" customFormat="1" ht="16" customHeight="1" x14ac:dyDescent="0.25"/>
    <row r="113" s="35" customFormat="1" ht="16" customHeight="1" x14ac:dyDescent="0.25"/>
    <row r="114" s="35" customFormat="1" ht="16" customHeight="1" x14ac:dyDescent="0.25"/>
    <row r="115" s="35" customFormat="1" ht="16" customHeight="1" x14ac:dyDescent="0.25"/>
    <row r="116" s="35" customFormat="1" ht="16" customHeight="1" x14ac:dyDescent="0.25"/>
    <row r="117" s="35" customFormat="1" ht="16" customHeight="1" x14ac:dyDescent="0.25"/>
    <row r="118" s="35" customFormat="1" ht="16" customHeight="1" x14ac:dyDescent="0.25"/>
    <row r="119" s="35" customFormat="1" ht="16" customHeight="1" x14ac:dyDescent="0.25"/>
    <row r="120" s="35" customFormat="1" ht="16" customHeight="1" x14ac:dyDescent="0.25"/>
    <row r="121" s="35" customFormat="1" ht="16" customHeight="1" x14ac:dyDescent="0.25"/>
    <row r="122" s="35" customFormat="1" ht="16" customHeight="1" x14ac:dyDescent="0.25"/>
    <row r="123" s="35" customFormat="1" ht="16" customHeight="1" x14ac:dyDescent="0.25"/>
    <row r="124" s="35" customFormat="1" ht="16" customHeight="1" x14ac:dyDescent="0.25"/>
    <row r="125" s="35" customFormat="1" ht="16" customHeight="1" x14ac:dyDescent="0.25"/>
    <row r="126" s="35" customFormat="1" ht="16" customHeight="1" x14ac:dyDescent="0.25"/>
    <row r="127" s="35" customFormat="1" ht="16" customHeight="1" x14ac:dyDescent="0.25"/>
    <row r="128" s="35" customFormat="1" ht="16" customHeight="1" x14ac:dyDescent="0.25"/>
    <row r="129" s="35" customFormat="1" ht="16" customHeight="1" x14ac:dyDescent="0.25"/>
    <row r="130" s="35" customFormat="1" ht="16" customHeight="1" x14ac:dyDescent="0.25"/>
    <row r="131" s="35" customFormat="1" ht="16" customHeight="1" x14ac:dyDescent="0.25"/>
    <row r="132" s="35" customFormat="1" ht="16" customHeight="1" x14ac:dyDescent="0.25"/>
    <row r="133" s="35" customFormat="1" ht="16" customHeight="1" x14ac:dyDescent="0.25"/>
    <row r="134" s="35" customFormat="1" ht="16" customHeight="1" x14ac:dyDescent="0.25"/>
    <row r="135" s="35" customFormat="1" ht="16" customHeight="1" x14ac:dyDescent="0.25"/>
    <row r="136" s="35" customFormat="1" ht="16" customHeight="1" x14ac:dyDescent="0.25"/>
    <row r="137" s="35" customFormat="1" ht="16" customHeight="1" x14ac:dyDescent="0.25"/>
    <row r="138" s="35" customFormat="1" ht="16" customHeight="1" x14ac:dyDescent="0.25"/>
    <row r="139" s="35" customFormat="1" ht="16" customHeight="1" x14ac:dyDescent="0.25"/>
    <row r="140" s="35" customFormat="1" ht="16" customHeight="1" x14ac:dyDescent="0.25"/>
    <row r="141" s="35" customFormat="1" ht="16" customHeight="1" x14ac:dyDescent="0.25"/>
    <row r="142" s="35" customFormat="1" ht="16" customHeight="1" x14ac:dyDescent="0.25"/>
    <row r="143" s="35" customFormat="1" ht="16" customHeight="1" x14ac:dyDescent="0.25"/>
    <row r="144" s="35" customFormat="1" ht="16" customHeight="1" x14ac:dyDescent="0.25"/>
    <row r="145" s="35" customFormat="1" ht="16" customHeight="1" x14ac:dyDescent="0.25"/>
    <row r="146" s="35" customFormat="1" ht="16" customHeight="1" x14ac:dyDescent="0.25"/>
    <row r="147" s="35" customFormat="1" ht="16" customHeight="1" x14ac:dyDescent="0.25"/>
    <row r="148" s="35" customFormat="1" ht="16" customHeight="1" x14ac:dyDescent="0.25"/>
    <row r="149" s="35" customFormat="1" ht="16" customHeight="1" x14ac:dyDescent="0.25"/>
    <row r="150" s="35" customFormat="1" ht="16" customHeight="1" x14ac:dyDescent="0.25"/>
    <row r="151" s="35" customFormat="1" ht="16" customHeight="1" x14ac:dyDescent="0.25"/>
    <row r="152" s="35" customFormat="1" ht="16" customHeight="1" x14ac:dyDescent="0.25"/>
    <row r="153" s="35" customFormat="1" ht="16" customHeight="1" x14ac:dyDescent="0.25"/>
    <row r="154" s="35" customFormat="1" ht="16" customHeight="1" x14ac:dyDescent="0.25"/>
    <row r="155" s="35" customFormat="1" ht="16" customHeight="1" x14ac:dyDescent="0.25"/>
    <row r="156" s="35" customFormat="1" ht="16" customHeight="1" x14ac:dyDescent="0.25"/>
    <row r="157" s="35" customFormat="1" ht="16" customHeight="1" x14ac:dyDescent="0.25"/>
    <row r="158" s="35" customFormat="1" ht="16" customHeight="1" x14ac:dyDescent="0.25"/>
    <row r="159" s="35" customFormat="1" ht="16" customHeight="1" x14ac:dyDescent="0.25"/>
    <row r="160" s="35" customFormat="1" ht="16" customHeight="1" x14ac:dyDescent="0.25"/>
    <row r="161" s="35" customFormat="1" ht="16" customHeight="1" x14ac:dyDescent="0.25"/>
    <row r="162" s="35" customFormat="1" ht="16" customHeight="1" x14ac:dyDescent="0.25"/>
    <row r="163" s="35" customFormat="1" ht="16" customHeight="1" x14ac:dyDescent="0.25"/>
    <row r="164" s="35" customFormat="1" ht="16" customHeight="1" x14ac:dyDescent="0.25"/>
    <row r="165" s="35" customFormat="1" ht="16" customHeight="1" x14ac:dyDescent="0.25"/>
    <row r="166" s="35" customFormat="1" ht="16" customHeight="1" x14ac:dyDescent="0.25"/>
    <row r="167" s="35" customFormat="1" ht="16" customHeight="1" x14ac:dyDescent="0.25"/>
    <row r="168" s="35" customFormat="1" ht="16" customHeight="1" x14ac:dyDescent="0.25"/>
    <row r="169" s="35" customFormat="1" ht="16" customHeight="1" x14ac:dyDescent="0.25"/>
    <row r="170" s="35" customFormat="1" ht="16" customHeight="1" x14ac:dyDescent="0.25"/>
    <row r="171" s="35" customFormat="1" ht="16" customHeight="1" x14ac:dyDescent="0.25"/>
    <row r="172" s="35" customFormat="1" ht="16" customHeight="1" x14ac:dyDescent="0.25"/>
    <row r="173" s="35" customFormat="1" ht="16" customHeight="1" x14ac:dyDescent="0.25"/>
    <row r="174" s="35" customFormat="1" ht="16" customHeight="1" x14ac:dyDescent="0.25"/>
    <row r="175" s="35" customFormat="1" ht="16" customHeight="1" x14ac:dyDescent="0.25"/>
    <row r="176" s="35" customFormat="1" ht="16" customHeight="1" x14ac:dyDescent="0.25"/>
    <row r="177" s="35" customFormat="1" ht="16" customHeight="1" x14ac:dyDescent="0.25"/>
    <row r="178" s="35" customFormat="1" ht="16" customHeight="1" x14ac:dyDescent="0.25"/>
    <row r="179" s="35" customFormat="1" ht="16" customHeight="1" x14ac:dyDescent="0.25"/>
    <row r="180" s="35" customFormat="1" ht="16" customHeight="1" x14ac:dyDescent="0.25"/>
    <row r="181" s="35" customFormat="1" ht="16" customHeight="1" x14ac:dyDescent="0.25"/>
    <row r="182" s="35" customFormat="1" ht="16" customHeight="1" x14ac:dyDescent="0.25"/>
    <row r="183" s="35" customFormat="1" ht="16" customHeight="1" x14ac:dyDescent="0.25"/>
    <row r="184" s="35" customFormat="1" ht="16" customHeight="1" x14ac:dyDescent="0.25"/>
    <row r="185" s="35" customFormat="1" ht="16" customHeight="1" x14ac:dyDescent="0.25"/>
    <row r="186" s="35" customFormat="1" ht="16" customHeight="1" x14ac:dyDescent="0.25"/>
    <row r="187" s="35" customFormat="1" ht="16" customHeight="1" x14ac:dyDescent="0.25"/>
    <row r="188" s="35" customFormat="1" ht="16" customHeight="1" x14ac:dyDescent="0.25"/>
    <row r="189" s="35" customFormat="1" ht="16" customHeight="1" x14ac:dyDescent="0.25"/>
    <row r="190" s="35" customFormat="1" ht="16" customHeight="1" x14ac:dyDescent="0.25"/>
    <row r="191" s="35" customFormat="1" ht="16" customHeight="1" x14ac:dyDescent="0.25"/>
    <row r="192" s="35" customFormat="1" ht="16" customHeight="1" x14ac:dyDescent="0.25"/>
    <row r="193" s="35" customFormat="1" ht="16" customHeight="1" x14ac:dyDescent="0.25"/>
    <row r="194" s="35" customFormat="1" ht="16" customHeight="1" x14ac:dyDescent="0.25"/>
    <row r="195" s="35" customFormat="1" ht="16" customHeight="1" x14ac:dyDescent="0.25"/>
    <row r="196" s="35" customFormat="1" ht="16" customHeight="1" x14ac:dyDescent="0.25"/>
    <row r="197" s="35" customFormat="1" ht="16" customHeight="1" x14ac:dyDescent="0.25"/>
    <row r="198" s="35" customFormat="1" ht="16" customHeight="1" x14ac:dyDescent="0.25"/>
    <row r="199" s="35" customFormat="1" ht="16" customHeight="1" x14ac:dyDescent="0.25"/>
    <row r="200" s="35" customFormat="1" ht="16" customHeight="1" x14ac:dyDescent="0.25"/>
    <row r="201" s="35" customFormat="1" ht="16" customHeight="1" x14ac:dyDescent="0.25"/>
    <row r="202" s="35" customFormat="1" ht="16" customHeight="1" x14ac:dyDescent="0.25"/>
    <row r="203" s="35" customFormat="1" ht="16" customHeight="1" x14ac:dyDescent="0.25"/>
    <row r="204" s="35" customFormat="1" ht="16" customHeight="1" x14ac:dyDescent="0.25"/>
    <row r="205" s="35" customFormat="1" ht="16" customHeight="1" x14ac:dyDescent="0.25"/>
    <row r="206" s="35" customFormat="1" ht="16" customHeight="1" x14ac:dyDescent="0.25"/>
    <row r="207" s="35" customFormat="1" ht="16" customHeight="1" x14ac:dyDescent="0.25"/>
    <row r="208" s="35" customFormat="1" ht="16" customHeight="1" x14ac:dyDescent="0.25"/>
    <row r="209" s="35" customFormat="1" ht="16" customHeight="1" x14ac:dyDescent="0.25"/>
    <row r="210" s="35" customFormat="1" ht="16" customHeight="1" x14ac:dyDescent="0.25"/>
    <row r="211" s="35" customFormat="1" ht="16" customHeight="1" x14ac:dyDescent="0.25"/>
    <row r="212" s="35" customFormat="1" ht="16" customHeight="1" x14ac:dyDescent="0.25"/>
    <row r="213" s="35" customFormat="1" ht="16" customHeight="1" x14ac:dyDescent="0.25"/>
    <row r="214" s="35" customFormat="1" ht="16" customHeight="1" x14ac:dyDescent="0.25"/>
    <row r="215" s="35" customFormat="1" ht="16" customHeight="1" x14ac:dyDescent="0.25"/>
    <row r="216" s="35" customFormat="1" ht="16" customHeight="1" x14ac:dyDescent="0.25"/>
    <row r="217" s="35" customFormat="1" ht="16" customHeight="1" x14ac:dyDescent="0.25"/>
    <row r="218" s="35" customFormat="1" ht="16" customHeight="1" x14ac:dyDescent="0.25"/>
    <row r="219" s="35" customFormat="1" ht="16" customHeight="1" x14ac:dyDescent="0.25"/>
    <row r="220" s="35" customFormat="1" ht="16" customHeight="1" x14ac:dyDescent="0.25"/>
    <row r="221" s="35" customFormat="1" ht="16" customHeight="1" x14ac:dyDescent="0.25"/>
    <row r="222" s="35" customFormat="1" ht="16" customHeight="1" x14ac:dyDescent="0.25"/>
    <row r="223" s="35" customFormat="1" ht="16" customHeight="1" x14ac:dyDescent="0.25"/>
    <row r="224" s="35" customFormat="1" ht="16" customHeight="1" x14ac:dyDescent="0.25"/>
    <row r="225" s="35" customFormat="1" ht="16" customHeight="1" x14ac:dyDescent="0.25"/>
  </sheetData>
  <sheetProtection algorithmName="SHA-512" hashValue="FQRFDucg65k/mTONno7wwDUHbO4eP8LxjHEAfGi7tcqQd2GTow3O9wQ3goXMOxH1WDqdHbu03cu+QWGDff7qRQ==" saltValue="0mqSoNb3jU6H9+Ug3kr8cA==" spinCount="100000" sheet="1" objects="1" scenarios="1"/>
  <mergeCells count="12">
    <mergeCell ref="B24:B25"/>
    <mergeCell ref="C24:C25"/>
    <mergeCell ref="B4:D5"/>
    <mergeCell ref="B6:D6"/>
    <mergeCell ref="B8:D8"/>
    <mergeCell ref="B10:D10"/>
    <mergeCell ref="B12:D12"/>
    <mergeCell ref="B14:D14"/>
    <mergeCell ref="B19:C21"/>
    <mergeCell ref="B22:C22"/>
    <mergeCell ref="C13:D13"/>
    <mergeCell ref="B7:D7"/>
  </mergeCells>
  <hyperlinks>
    <hyperlink ref="B13" r:id="rId1" display="https://www.epa.gov/climate-hfcs-reduction/forms/hfc-allocation-rule-reporting-helpdesk" xr:uid="{00000000-0004-0000-0100-000000000000}"/>
    <hyperlink ref="C13" r:id="rId2" display="https://www.epa.gov/climate-hfcs-reduction/american-innovation-and-manufacturing-aim-act-paperwork-reduction-act-burden" xr:uid="{00000000-0004-0000-0100-000001000000}"/>
    <hyperlink ref="B15" location="'Quarterly Information'!C23" display="Section 1 - Company Identification" xr:uid="{00000000-0004-0000-0100-000002000000}"/>
    <hyperlink ref="B16" location="'Quarterly Information'!C40" display="Section 2 - Export Information" xr:uid="{00000000-0004-0000-0100-000003000000}"/>
    <hyperlink ref="C16" location="'End-of-Year Inventory'!B26" display="Section 4 - End-of-Year Inventory" xr:uid="{00000000-0004-0000-0100-000004000000}"/>
    <hyperlink ref="C15" location="'Export Summary'!B26" display="Section 3 - Export Summary" xr:uid="{00000000-0004-0000-0100-000005000000}"/>
  </hyperlinks>
  <pageMargins left="0.7" right="0.7" top="0.75" bottom="0.75" header="0.3" footer="0.3"/>
  <pageSetup scale="85" orientation="portrait" horizontalDpi="300" verticalDpi="0"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I76"/>
  <sheetViews>
    <sheetView showGridLines="0" zoomScale="85" zoomScaleNormal="85" workbookViewId="0"/>
  </sheetViews>
  <sheetFormatPr defaultColWidth="8.81640625" defaultRowHeight="16" customHeight="1" x14ac:dyDescent="0.25"/>
  <cols>
    <col min="1" max="1" width="5.81640625" style="32" customWidth="1"/>
    <col min="2" max="2" width="38.81640625" style="32" customWidth="1"/>
    <col min="3" max="3" width="41.1796875" style="32" customWidth="1"/>
    <col min="4" max="4" width="32.36328125" style="32" customWidth="1"/>
    <col min="5" max="5" width="30.81640625" style="32" customWidth="1"/>
    <col min="6" max="7" width="27.54296875" style="32" customWidth="1"/>
    <col min="8" max="8" width="24.81640625" style="32" customWidth="1"/>
    <col min="9" max="9" width="21.453125" style="32" customWidth="1"/>
    <col min="10" max="16384" width="8.81640625" style="32"/>
  </cols>
  <sheetData>
    <row r="1" spans="2:9" s="31" customFormat="1" ht="16" customHeight="1" x14ac:dyDescent="0.25">
      <c r="D1" s="39" t="s">
        <v>641</v>
      </c>
    </row>
    <row r="2" spans="2:9" s="31" customFormat="1" ht="16" customHeight="1" x14ac:dyDescent="0.25">
      <c r="D2" s="39" t="s">
        <v>642</v>
      </c>
    </row>
    <row r="3" spans="2:9" s="31" customFormat="1" ht="16" customHeight="1" x14ac:dyDescent="0.25">
      <c r="I3" s="40"/>
    </row>
    <row r="4" spans="2:9" ht="16" customHeight="1" x14ac:dyDescent="0.25">
      <c r="B4" s="166" t="s">
        <v>49</v>
      </c>
      <c r="C4" s="166"/>
      <c r="D4" s="166"/>
    </row>
    <row r="5" spans="2:9" ht="16" customHeight="1" x14ac:dyDescent="0.25">
      <c r="B5" s="167"/>
      <c r="C5" s="167"/>
      <c r="D5" s="167"/>
    </row>
    <row r="6" spans="2:9" ht="16" customHeight="1" x14ac:dyDescent="0.25">
      <c r="B6" s="157" t="s">
        <v>19</v>
      </c>
      <c r="C6" s="157"/>
      <c r="D6" s="157"/>
    </row>
    <row r="7" spans="2:9" ht="64" customHeight="1" x14ac:dyDescent="0.25">
      <c r="B7" s="173" t="s">
        <v>644</v>
      </c>
      <c r="C7" s="174"/>
      <c r="D7" s="175"/>
    </row>
    <row r="8" spans="2:9" ht="16" customHeight="1" x14ac:dyDescent="0.25">
      <c r="B8" s="157" t="s">
        <v>20</v>
      </c>
      <c r="C8" s="157"/>
      <c r="D8" s="157"/>
    </row>
    <row r="9" spans="2:9" ht="16" customHeight="1" x14ac:dyDescent="0.25">
      <c r="B9" s="41" t="str">
        <f>'Quarterly Information'!B9</f>
        <v>r0.5</v>
      </c>
      <c r="C9" s="42"/>
      <c r="D9" s="43"/>
    </row>
    <row r="10" spans="2:9" ht="16" customHeight="1" x14ac:dyDescent="0.25">
      <c r="B10" s="157" t="s">
        <v>21</v>
      </c>
      <c r="C10" s="157"/>
      <c r="D10" s="157"/>
    </row>
    <row r="11" spans="2:9" ht="16" customHeight="1" x14ac:dyDescent="0.25">
      <c r="B11" s="4">
        <f>'Quarterly Information'!B11</f>
        <v>45497</v>
      </c>
      <c r="C11" s="42"/>
      <c r="D11" s="43"/>
    </row>
    <row r="12" spans="2:9" ht="16" customHeight="1" x14ac:dyDescent="0.25">
      <c r="B12" s="157" t="s">
        <v>22</v>
      </c>
      <c r="C12" s="157"/>
      <c r="D12" s="157"/>
    </row>
    <row r="13" spans="2:9" ht="16" customHeight="1" x14ac:dyDescent="0.25">
      <c r="B13" s="44" t="s">
        <v>637</v>
      </c>
      <c r="C13" s="186" t="s">
        <v>638</v>
      </c>
      <c r="D13" s="187"/>
    </row>
    <row r="14" spans="2:9" ht="16" customHeight="1" x14ac:dyDescent="0.25">
      <c r="B14" s="199" t="s">
        <v>23</v>
      </c>
      <c r="C14" s="199"/>
      <c r="D14" s="199"/>
    </row>
    <row r="15" spans="2:9" ht="16" customHeight="1" x14ac:dyDescent="0.25">
      <c r="B15" s="71" t="s">
        <v>611</v>
      </c>
      <c r="C15" s="96" t="s">
        <v>655</v>
      </c>
      <c r="D15" s="97"/>
    </row>
    <row r="16" spans="2:9" ht="16" customHeight="1" x14ac:dyDescent="0.25">
      <c r="B16" s="70" t="s">
        <v>576</v>
      </c>
      <c r="C16" s="98" t="s">
        <v>654</v>
      </c>
      <c r="D16" s="99"/>
    </row>
    <row r="17" spans="1:8" ht="16" customHeight="1" x14ac:dyDescent="0.25">
      <c r="C17" s="42"/>
      <c r="D17" s="42"/>
    </row>
    <row r="18" spans="1:8" ht="16" customHeight="1" x14ac:dyDescent="0.25">
      <c r="B18" s="62" t="s">
        <v>654</v>
      </c>
      <c r="C18" s="20"/>
      <c r="D18" s="35"/>
      <c r="E18" s="63"/>
      <c r="F18" s="63"/>
      <c r="G18" s="63"/>
      <c r="H18" s="64"/>
    </row>
    <row r="19" spans="1:8" ht="38.5" customHeight="1" x14ac:dyDescent="0.25">
      <c r="B19" s="190" t="s">
        <v>786</v>
      </c>
      <c r="C19" s="190"/>
      <c r="D19" s="35"/>
      <c r="E19" s="5"/>
      <c r="F19" s="5"/>
      <c r="G19" s="5"/>
      <c r="H19" s="5"/>
    </row>
    <row r="20" spans="1:8" ht="38.5" customHeight="1" thickBot="1" x14ac:dyDescent="0.3">
      <c r="B20" s="190"/>
      <c r="C20" s="190"/>
      <c r="D20" s="35"/>
      <c r="E20" s="5"/>
      <c r="F20" s="5"/>
      <c r="G20" s="5"/>
      <c r="H20" s="5"/>
    </row>
    <row r="21" spans="1:8" ht="16" customHeight="1" thickBot="1" x14ac:dyDescent="0.3">
      <c r="B21" s="191" t="s">
        <v>616</v>
      </c>
      <c r="C21" s="192"/>
      <c r="D21" s="35"/>
      <c r="E21" s="42"/>
      <c r="F21" s="42"/>
      <c r="G21" s="42"/>
      <c r="H21" s="42"/>
    </row>
    <row r="22" spans="1:8" ht="16" customHeight="1" x14ac:dyDescent="0.25">
      <c r="B22" s="2">
        <v>1</v>
      </c>
      <c r="C22" s="3">
        <v>2</v>
      </c>
      <c r="D22" s="35"/>
      <c r="E22" s="42"/>
      <c r="F22" s="42"/>
      <c r="G22" s="42"/>
    </row>
    <row r="23" spans="1:8" ht="16" customHeight="1" x14ac:dyDescent="0.25">
      <c r="B23" s="196" t="s">
        <v>575</v>
      </c>
      <c r="C23" s="193" t="s">
        <v>610</v>
      </c>
      <c r="D23" s="35"/>
    </row>
    <row r="24" spans="1:8" ht="16" customHeight="1" x14ac:dyDescent="0.25">
      <c r="B24" s="197"/>
      <c r="C24" s="194"/>
      <c r="D24" s="35"/>
    </row>
    <row r="25" spans="1:8" ht="16" customHeight="1" thickBot="1" x14ac:dyDescent="0.3">
      <c r="B25" s="198"/>
      <c r="C25" s="195"/>
      <c r="D25" s="35"/>
    </row>
    <row r="26" spans="1:8" ht="16" customHeight="1" x14ac:dyDescent="0.25">
      <c r="A26" s="34">
        <v>1</v>
      </c>
      <c r="B26" s="103"/>
      <c r="C26" s="104"/>
    </row>
    <row r="27" spans="1:8" ht="16" customHeight="1" x14ac:dyDescent="0.25">
      <c r="A27" s="34">
        <v>2</v>
      </c>
      <c r="B27" s="105"/>
      <c r="C27" s="106"/>
    </row>
    <row r="28" spans="1:8" ht="16" customHeight="1" x14ac:dyDescent="0.25">
      <c r="A28" s="34">
        <v>3</v>
      </c>
      <c r="B28" s="105"/>
      <c r="C28" s="106"/>
    </row>
    <row r="29" spans="1:8" ht="16" customHeight="1" x14ac:dyDescent="0.25">
      <c r="A29" s="34">
        <v>4</v>
      </c>
      <c r="B29" s="105"/>
      <c r="C29" s="106"/>
    </row>
    <row r="30" spans="1:8" ht="16" customHeight="1" x14ac:dyDescent="0.25">
      <c r="A30" s="34">
        <v>5</v>
      </c>
      <c r="B30" s="105"/>
      <c r="C30" s="106"/>
    </row>
    <row r="31" spans="1:8" ht="16" customHeight="1" x14ac:dyDescent="0.25">
      <c r="A31" s="34">
        <v>6</v>
      </c>
      <c r="B31" s="105"/>
      <c r="C31" s="106"/>
    </row>
    <row r="32" spans="1:8" ht="16" customHeight="1" x14ac:dyDescent="0.25">
      <c r="A32" s="34">
        <v>7</v>
      </c>
      <c r="B32" s="105"/>
      <c r="C32" s="106"/>
    </row>
    <row r="33" spans="1:3" ht="16" customHeight="1" x14ac:dyDescent="0.25">
      <c r="A33" s="34">
        <v>8</v>
      </c>
      <c r="B33" s="105"/>
      <c r="C33" s="106"/>
    </row>
    <row r="34" spans="1:3" ht="16" customHeight="1" x14ac:dyDescent="0.25">
      <c r="A34" s="34">
        <v>9</v>
      </c>
      <c r="B34" s="105"/>
      <c r="C34" s="106"/>
    </row>
    <row r="35" spans="1:3" ht="16" customHeight="1" x14ac:dyDescent="0.25">
      <c r="A35" s="34">
        <v>10</v>
      </c>
      <c r="B35" s="105"/>
      <c r="C35" s="106"/>
    </row>
    <row r="36" spans="1:3" ht="16" customHeight="1" x14ac:dyDescent="0.25">
      <c r="A36" s="34">
        <v>11</v>
      </c>
      <c r="B36" s="105"/>
      <c r="C36" s="106"/>
    </row>
    <row r="37" spans="1:3" ht="16" customHeight="1" x14ac:dyDescent="0.25">
      <c r="A37" s="34">
        <v>12</v>
      </c>
      <c r="B37" s="105"/>
      <c r="C37" s="106"/>
    </row>
    <row r="38" spans="1:3" ht="16" customHeight="1" x14ac:dyDescent="0.25">
      <c r="A38" s="34">
        <v>13</v>
      </c>
      <c r="B38" s="105"/>
      <c r="C38" s="106"/>
    </row>
    <row r="39" spans="1:3" ht="16" customHeight="1" x14ac:dyDescent="0.25">
      <c r="A39" s="34">
        <v>14</v>
      </c>
      <c r="B39" s="105"/>
      <c r="C39" s="106"/>
    </row>
    <row r="40" spans="1:3" ht="16" customHeight="1" x14ac:dyDescent="0.25">
      <c r="A40" s="34">
        <v>15</v>
      </c>
      <c r="B40" s="105"/>
      <c r="C40" s="106"/>
    </row>
    <row r="41" spans="1:3" ht="16" customHeight="1" x14ac:dyDescent="0.25">
      <c r="A41" s="34">
        <v>16</v>
      </c>
      <c r="B41" s="105"/>
      <c r="C41" s="106"/>
    </row>
    <row r="42" spans="1:3" ht="16" customHeight="1" x14ac:dyDescent="0.25">
      <c r="A42" s="34">
        <v>17</v>
      </c>
      <c r="B42" s="105"/>
      <c r="C42" s="106"/>
    </row>
    <row r="43" spans="1:3" ht="16" customHeight="1" x14ac:dyDescent="0.25">
      <c r="A43" s="34">
        <v>18</v>
      </c>
      <c r="B43" s="105"/>
      <c r="C43" s="106"/>
    </row>
    <row r="44" spans="1:3" ht="16" customHeight="1" x14ac:dyDescent="0.25">
      <c r="A44" s="34">
        <v>19</v>
      </c>
      <c r="B44" s="105"/>
      <c r="C44" s="106"/>
    </row>
    <row r="45" spans="1:3" ht="16" customHeight="1" x14ac:dyDescent="0.25">
      <c r="A45" s="34">
        <v>20</v>
      </c>
      <c r="B45" s="105"/>
      <c r="C45" s="106"/>
    </row>
    <row r="46" spans="1:3" ht="16" customHeight="1" x14ac:dyDescent="0.25">
      <c r="A46" s="34">
        <v>21</v>
      </c>
      <c r="B46" s="105"/>
      <c r="C46" s="106"/>
    </row>
    <row r="47" spans="1:3" ht="16" customHeight="1" x14ac:dyDescent="0.25">
      <c r="A47" s="34">
        <v>22</v>
      </c>
      <c r="B47" s="105"/>
      <c r="C47" s="106"/>
    </row>
    <row r="48" spans="1:3" ht="16" customHeight="1" x14ac:dyDescent="0.25">
      <c r="A48" s="34">
        <v>23</v>
      </c>
      <c r="B48" s="105"/>
      <c r="C48" s="106"/>
    </row>
    <row r="49" spans="1:3" ht="16" customHeight="1" x14ac:dyDescent="0.25">
      <c r="A49" s="34">
        <v>24</v>
      </c>
      <c r="B49" s="105"/>
      <c r="C49" s="106"/>
    </row>
    <row r="50" spans="1:3" ht="16" customHeight="1" x14ac:dyDescent="0.25">
      <c r="A50" s="34">
        <v>25</v>
      </c>
      <c r="B50" s="105"/>
      <c r="C50" s="106"/>
    </row>
    <row r="51" spans="1:3" ht="16" customHeight="1" x14ac:dyDescent="0.25">
      <c r="A51" s="34">
        <v>26</v>
      </c>
      <c r="B51" s="105"/>
      <c r="C51" s="106"/>
    </row>
    <row r="52" spans="1:3" ht="16" customHeight="1" x14ac:dyDescent="0.25">
      <c r="A52" s="34">
        <v>27</v>
      </c>
      <c r="B52" s="105"/>
      <c r="C52" s="106"/>
    </row>
    <row r="53" spans="1:3" ht="16" customHeight="1" x14ac:dyDescent="0.25">
      <c r="A53" s="34">
        <v>28</v>
      </c>
      <c r="B53" s="105"/>
      <c r="C53" s="106"/>
    </row>
    <row r="54" spans="1:3" ht="16" customHeight="1" x14ac:dyDescent="0.25">
      <c r="A54" s="34">
        <v>29</v>
      </c>
      <c r="B54" s="105"/>
      <c r="C54" s="106"/>
    </row>
    <row r="55" spans="1:3" ht="16" customHeight="1" x14ac:dyDescent="0.25">
      <c r="A55" s="34">
        <v>30</v>
      </c>
      <c r="B55" s="105"/>
      <c r="C55" s="106"/>
    </row>
    <row r="56" spans="1:3" ht="16" customHeight="1" x14ac:dyDescent="0.25">
      <c r="A56" s="34">
        <v>31</v>
      </c>
      <c r="B56" s="105"/>
      <c r="C56" s="106"/>
    </row>
    <row r="57" spans="1:3" ht="16" customHeight="1" x14ac:dyDescent="0.25">
      <c r="A57" s="34">
        <v>32</v>
      </c>
      <c r="B57" s="105"/>
      <c r="C57" s="106"/>
    </row>
    <row r="58" spans="1:3" ht="16" customHeight="1" x14ac:dyDescent="0.25">
      <c r="A58" s="34">
        <v>33</v>
      </c>
      <c r="B58" s="105"/>
      <c r="C58" s="106"/>
    </row>
    <row r="59" spans="1:3" ht="16" customHeight="1" x14ac:dyDescent="0.25">
      <c r="A59" s="34">
        <v>34</v>
      </c>
      <c r="B59" s="105"/>
      <c r="C59" s="106"/>
    </row>
    <row r="60" spans="1:3" ht="16" customHeight="1" x14ac:dyDescent="0.25">
      <c r="A60" s="34">
        <v>35</v>
      </c>
      <c r="B60" s="105"/>
      <c r="C60" s="106"/>
    </row>
    <row r="61" spans="1:3" ht="16" customHeight="1" x14ac:dyDescent="0.25">
      <c r="A61" s="34">
        <v>36</v>
      </c>
      <c r="B61" s="105"/>
      <c r="C61" s="106"/>
    </row>
    <row r="62" spans="1:3" ht="16" customHeight="1" x14ac:dyDescent="0.25">
      <c r="A62" s="34">
        <v>37</v>
      </c>
      <c r="B62" s="105"/>
      <c r="C62" s="106"/>
    </row>
    <row r="63" spans="1:3" ht="16" customHeight="1" x14ac:dyDescent="0.25">
      <c r="A63" s="34">
        <v>38</v>
      </c>
      <c r="B63" s="105"/>
      <c r="C63" s="106"/>
    </row>
    <row r="64" spans="1:3" ht="16" customHeight="1" x14ac:dyDescent="0.25">
      <c r="A64" s="34">
        <v>39</v>
      </c>
      <c r="B64" s="105"/>
      <c r="C64" s="106"/>
    </row>
    <row r="65" spans="1:4" ht="16" customHeight="1" x14ac:dyDescent="0.25">
      <c r="A65" s="34">
        <v>40</v>
      </c>
      <c r="B65" s="105"/>
      <c r="C65" s="106"/>
    </row>
    <row r="66" spans="1:4" ht="16" customHeight="1" x14ac:dyDescent="0.25">
      <c r="A66" s="34">
        <v>41</v>
      </c>
      <c r="B66" s="105"/>
      <c r="C66" s="106"/>
    </row>
    <row r="67" spans="1:4" ht="16" customHeight="1" x14ac:dyDescent="0.25">
      <c r="A67" s="34">
        <v>42</v>
      </c>
      <c r="B67" s="105"/>
      <c r="C67" s="106"/>
    </row>
    <row r="68" spans="1:4" ht="16" customHeight="1" x14ac:dyDescent="0.25">
      <c r="A68" s="34">
        <v>43</v>
      </c>
      <c r="B68" s="105"/>
      <c r="C68" s="106"/>
    </row>
    <row r="69" spans="1:4" ht="16" customHeight="1" x14ac:dyDescent="0.25">
      <c r="A69" s="34">
        <v>44</v>
      </c>
      <c r="B69" s="105"/>
      <c r="C69" s="106"/>
    </row>
    <row r="70" spans="1:4" ht="16" customHeight="1" x14ac:dyDescent="0.25">
      <c r="A70" s="34">
        <v>45</v>
      </c>
      <c r="B70" s="105"/>
      <c r="C70" s="106"/>
    </row>
    <row r="71" spans="1:4" ht="16" customHeight="1" x14ac:dyDescent="0.25">
      <c r="A71" s="34">
        <v>46</v>
      </c>
      <c r="B71" s="105"/>
      <c r="C71" s="106"/>
    </row>
    <row r="72" spans="1:4" ht="16" customHeight="1" x14ac:dyDescent="0.25">
      <c r="A72" s="34">
        <v>47</v>
      </c>
      <c r="B72" s="105"/>
      <c r="C72" s="106"/>
    </row>
    <row r="73" spans="1:4" ht="16" customHeight="1" x14ac:dyDescent="0.25">
      <c r="A73" s="34">
        <v>48</v>
      </c>
      <c r="B73" s="105"/>
      <c r="C73" s="106"/>
    </row>
    <row r="74" spans="1:4" ht="16" customHeight="1" x14ac:dyDescent="0.25">
      <c r="A74" s="34">
        <v>49</v>
      </c>
      <c r="B74" s="105"/>
      <c r="C74" s="106"/>
    </row>
    <row r="75" spans="1:4" ht="16" customHeight="1" thickBot="1" x14ac:dyDescent="0.3">
      <c r="A75" s="34">
        <v>50</v>
      </c>
      <c r="B75" s="107"/>
      <c r="C75" s="108"/>
    </row>
    <row r="76" spans="1:4" ht="16" customHeight="1" x14ac:dyDescent="0.25">
      <c r="C76" s="42"/>
      <c r="D76" s="42"/>
    </row>
  </sheetData>
  <sheetProtection algorithmName="SHA-512" hashValue="FdH9oqV7lVhNTpjOkpR8yPPjk6fdpeTCuj1yU+n3VEZA+weEGWUxrQZBXu9kYavJlvfyoRd5HiTAJL/oN6fFFg==" saltValue="nMEISZs2TVcBkperSgOXzw==" spinCount="100000" sheet="1"/>
  <mergeCells count="12">
    <mergeCell ref="B4:D5"/>
    <mergeCell ref="B19:C20"/>
    <mergeCell ref="B21:C21"/>
    <mergeCell ref="C23:C25"/>
    <mergeCell ref="B23:B25"/>
    <mergeCell ref="B6:D6"/>
    <mergeCell ref="B8:D8"/>
    <mergeCell ref="B10:D10"/>
    <mergeCell ref="B12:D12"/>
    <mergeCell ref="B14:D14"/>
    <mergeCell ref="C13:D13"/>
    <mergeCell ref="B7:D7"/>
  </mergeCells>
  <dataValidations xWindow="460" yWindow="863" count="1">
    <dataValidation type="decimal" operator="greaterThanOrEqual" allowBlank="1" showInputMessage="1" showErrorMessage="1" error="Quantity of Inventory must be greater than or equal to 0." promptTitle="Quantity of Inventory" prompt="The quantity (kg) of all virgin, recovered, and reclaimed material held by your company on December 31. This is a snapshot of all HFCs and HFC blends held across your company in the U.S. and is not meant to reflect export activity during the year." sqref="C26:C75" xr:uid="{00000000-0002-0000-0200-000000000000}">
      <formula1>0</formula1>
    </dataValidation>
  </dataValidations>
  <hyperlinks>
    <hyperlink ref="B13" r:id="rId1" display="https://www.epa.gov/climate-hfcs-reduction/forms/hfc-allocation-rule-reporting-helpdesk" xr:uid="{00000000-0004-0000-0200-000000000000}"/>
    <hyperlink ref="C13" r:id="rId2" display="https://www.epa.gov/climate-hfcs-reduction/american-innovation-and-manufacturing-aim-act-paperwork-reduction-act-burden" xr:uid="{00000000-0004-0000-0200-000001000000}"/>
    <hyperlink ref="B15" location="'Quarterly Information'!C23" display="Section 1 - Company Identification" xr:uid="{00000000-0004-0000-0200-000002000000}"/>
    <hyperlink ref="B16" location="'Quarterly Information'!C40" display="Section 2 - Export Information" xr:uid="{00000000-0004-0000-0200-000003000000}"/>
    <hyperlink ref="C16" location="'End-of-Year Inventory'!B26" display="Section 4 - End-of-Year Inventory" xr:uid="{00000000-0004-0000-0200-000004000000}"/>
    <hyperlink ref="C15" location="'Export Summary'!B26" display="Section 3 - Export Summary" xr:uid="{00000000-0004-0000-0200-000005000000}"/>
  </hyperlinks>
  <pageMargins left="0.7" right="0.7" top="0.75" bottom="0.75" header="0.3" footer="0.3"/>
  <pageSetup orientation="portrait" horizontalDpi="300" r:id="rId3"/>
  <extLst>
    <ext xmlns:x14="http://schemas.microsoft.com/office/spreadsheetml/2009/9/main" uri="{78C0D931-6437-407d-A8EE-F0AAD7539E65}">
      <x14:conditionalFormattings>
        <x14:conditionalFormatting xmlns:xm="http://schemas.microsoft.com/office/excel/2006/main">
          <x14:cfRule type="expression" priority="1" id="{FE49B63E-F361-4AA1-97FF-8AB1A58BD88D}">
            <xm:f>'Quarterly Information'!$C$26=3</xm:f>
            <x14:dxf>
              <font>
                <strike val="0"/>
                <color rgb="FFFF0000"/>
              </font>
              <fill>
                <patternFill>
                  <bgColor theme="1"/>
                </patternFill>
              </fill>
            </x14:dxf>
          </x14:cfRule>
          <x14:cfRule type="expression" priority="2" id="{95467EDC-4BFB-4899-BC70-0815DDB5B3AC}">
            <xm:f>'Quarterly Information'!$C$26=2</xm:f>
            <x14:dxf>
              <font>
                <strike val="0"/>
                <color rgb="FFFF0000"/>
              </font>
              <fill>
                <patternFill>
                  <bgColor theme="1"/>
                </patternFill>
              </fill>
            </x14:dxf>
          </x14:cfRule>
          <x14:cfRule type="expression" priority="3" id="{13807B6E-8678-4748-AC38-2B015BFF3E22}">
            <xm:f>'Quarterly Information'!$C$26=1</xm:f>
            <x14:dxf>
              <font>
                <strike val="0"/>
                <color rgb="FFFF0000"/>
              </font>
              <fill>
                <patternFill>
                  <bgColor theme="1"/>
                </patternFill>
              </fill>
            </x14:dxf>
          </x14:cfRule>
          <xm:sqref>B26:C75</xm:sqref>
        </x14:conditionalFormatting>
      </x14:conditionalFormattings>
    </ext>
    <ext xmlns:x14="http://schemas.microsoft.com/office/spreadsheetml/2009/9/main" uri="{CCE6A557-97BC-4b89-ADB6-D9C93CAAB3DF}">
      <x14:dataValidations xmlns:xm="http://schemas.microsoft.com/office/excel/2006/main" xWindow="460" yWindow="863" count="1">
        <x14:dataValidation type="list" allowBlank="1" showInputMessage="1" showErrorMessage="1" promptTitle="HFC" prompt="Select the HFC or HFC blend that was held in inventory as of December 31. This is a snapshot of all HFCs and HFC blends, including recovered and reclaimed material, held across your company and is not meant to reflect export activity during the year." xr:uid="{00000000-0002-0000-0200-000001000000}">
          <x14:formula1>
            <xm:f>Lists!$B$2:$B$133</xm:f>
          </x14:formula1>
          <xm:sqref>B26:B75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3B969-FBB8-4278-9A56-4F95786386F7}">
  <dimension ref="B1:J135"/>
  <sheetViews>
    <sheetView zoomScale="85" zoomScaleNormal="85" workbookViewId="0"/>
  </sheetViews>
  <sheetFormatPr defaultRowHeight="12.5" x14ac:dyDescent="0.25"/>
  <cols>
    <col min="1" max="1" width="5.7265625" customWidth="1"/>
    <col min="2" max="2" width="11.54296875" bestFit="1" customWidth="1"/>
    <col min="3" max="4" width="7.36328125" bestFit="1" customWidth="1"/>
    <col min="5" max="5" width="8.36328125" bestFit="1" customWidth="1"/>
    <col min="6" max="8" width="9.453125" bestFit="1" customWidth="1"/>
    <col min="9" max="9" width="10.6328125" bestFit="1" customWidth="1"/>
    <col min="10" max="10" width="10.08984375" bestFit="1" customWidth="1"/>
  </cols>
  <sheetData>
    <row r="1" spans="2:10" ht="13" x14ac:dyDescent="0.25">
      <c r="B1" s="8" t="s">
        <v>782</v>
      </c>
      <c r="C1" s="126" t="s">
        <v>3</v>
      </c>
      <c r="D1" s="126" t="s">
        <v>4</v>
      </c>
      <c r="E1" s="126" t="s">
        <v>7</v>
      </c>
      <c r="F1" s="126" t="s">
        <v>2</v>
      </c>
      <c r="G1" s="126" t="s">
        <v>9</v>
      </c>
      <c r="H1" s="126" t="s">
        <v>11</v>
      </c>
      <c r="I1" s="126" t="s">
        <v>12</v>
      </c>
      <c r="J1" s="126" t="s">
        <v>15</v>
      </c>
    </row>
    <row r="2" spans="2:10" x14ac:dyDescent="0.25">
      <c r="B2" s="12" t="s">
        <v>668</v>
      </c>
      <c r="C2" s="127"/>
      <c r="D2" s="127"/>
      <c r="E2" s="127"/>
      <c r="F2" s="127"/>
      <c r="G2" s="127"/>
      <c r="H2" s="127">
        <v>0.13</v>
      </c>
      <c r="I2" s="127"/>
      <c r="J2" s="127"/>
    </row>
    <row r="3" spans="2:10" x14ac:dyDescent="0.25">
      <c r="B3" s="12" t="s">
        <v>669</v>
      </c>
      <c r="C3" s="127"/>
      <c r="D3" s="127"/>
      <c r="E3" s="127"/>
      <c r="F3" s="127"/>
      <c r="G3" s="127"/>
      <c r="H3" s="127">
        <v>0.11</v>
      </c>
      <c r="I3" s="127"/>
      <c r="J3" s="127"/>
    </row>
    <row r="4" spans="2:10" x14ac:dyDescent="0.25">
      <c r="B4" s="12" t="s">
        <v>670</v>
      </c>
      <c r="C4" s="127"/>
      <c r="D4" s="127"/>
      <c r="E4" s="127"/>
      <c r="F4" s="127"/>
      <c r="G4" s="127"/>
      <c r="H4" s="127">
        <v>0.15</v>
      </c>
      <c r="I4" s="127"/>
      <c r="J4" s="127"/>
    </row>
    <row r="5" spans="2:10" x14ac:dyDescent="0.25">
      <c r="B5" s="12" t="s">
        <v>671</v>
      </c>
      <c r="C5" s="127"/>
      <c r="D5" s="127"/>
      <c r="E5" s="127">
        <v>0.6</v>
      </c>
      <c r="F5" s="127"/>
      <c r="G5" s="127"/>
      <c r="H5" s="127"/>
      <c r="I5" s="127"/>
      <c r="J5" s="127"/>
    </row>
    <row r="6" spans="2:10" x14ac:dyDescent="0.25">
      <c r="B6" s="12" t="s">
        <v>672</v>
      </c>
      <c r="C6" s="127"/>
      <c r="D6" s="127"/>
      <c r="E6" s="127">
        <v>0.38</v>
      </c>
      <c r="F6" s="127"/>
      <c r="G6" s="127"/>
      <c r="H6" s="127"/>
      <c r="I6" s="127"/>
      <c r="J6" s="127"/>
    </row>
    <row r="7" spans="2:10" x14ac:dyDescent="0.25">
      <c r="B7" s="12" t="s">
        <v>673</v>
      </c>
      <c r="C7" s="127"/>
      <c r="D7" s="127"/>
      <c r="E7" s="127">
        <v>0.44</v>
      </c>
      <c r="F7" s="127">
        <v>0.04</v>
      </c>
      <c r="G7" s="127">
        <v>0.52</v>
      </c>
      <c r="H7" s="127"/>
      <c r="I7" s="127"/>
      <c r="J7" s="127"/>
    </row>
    <row r="8" spans="2:10" x14ac:dyDescent="0.25">
      <c r="B8" s="12" t="s">
        <v>674</v>
      </c>
      <c r="C8" s="127"/>
      <c r="D8" s="127"/>
      <c r="E8" s="127"/>
      <c r="F8" s="127"/>
      <c r="G8" s="127"/>
      <c r="H8" s="127">
        <v>7.0000000000000007E-2</v>
      </c>
      <c r="I8" s="127"/>
      <c r="J8" s="127"/>
    </row>
    <row r="9" spans="2:10" x14ac:dyDescent="0.25">
      <c r="B9" s="12" t="s">
        <v>675</v>
      </c>
      <c r="C9" s="127"/>
      <c r="D9" s="127">
        <v>0.2</v>
      </c>
      <c r="E9" s="127">
        <v>0.4</v>
      </c>
      <c r="F9" s="127">
        <v>0.4</v>
      </c>
      <c r="G9" s="127"/>
      <c r="H9" s="127"/>
      <c r="I9" s="127"/>
      <c r="J9" s="127"/>
    </row>
    <row r="10" spans="2:10" x14ac:dyDescent="0.25">
      <c r="B10" s="12" t="s">
        <v>676</v>
      </c>
      <c r="C10" s="127"/>
      <c r="D10" s="127">
        <v>0.1</v>
      </c>
      <c r="E10" s="127">
        <v>0.7</v>
      </c>
      <c r="F10" s="127">
        <v>0.2</v>
      </c>
      <c r="G10" s="127"/>
      <c r="H10" s="127"/>
      <c r="I10" s="127"/>
      <c r="J10" s="127"/>
    </row>
    <row r="11" spans="2:10" x14ac:dyDescent="0.25">
      <c r="B11" s="12" t="s">
        <v>677</v>
      </c>
      <c r="C11" s="127"/>
      <c r="D11" s="127">
        <v>0.23</v>
      </c>
      <c r="E11" s="127">
        <v>0.25</v>
      </c>
      <c r="F11" s="127">
        <v>0.52</v>
      </c>
      <c r="G11" s="127"/>
      <c r="H11" s="127"/>
      <c r="I11" s="127"/>
      <c r="J11" s="127"/>
    </row>
    <row r="12" spans="2:10" x14ac:dyDescent="0.25">
      <c r="B12" s="12" t="s">
        <v>678</v>
      </c>
      <c r="C12" s="127"/>
      <c r="D12" s="127">
        <v>0.15</v>
      </c>
      <c r="E12" s="127">
        <v>0.15</v>
      </c>
      <c r="F12" s="127">
        <v>0.7</v>
      </c>
      <c r="G12" s="127"/>
      <c r="H12" s="127"/>
      <c r="I12" s="127"/>
      <c r="J12" s="127"/>
    </row>
    <row r="13" spans="2:10" x14ac:dyDescent="0.25">
      <c r="B13" s="12" t="s">
        <v>679</v>
      </c>
      <c r="C13" s="127"/>
      <c r="D13" s="127">
        <v>0.25</v>
      </c>
      <c r="E13" s="127">
        <v>0.15</v>
      </c>
      <c r="F13" s="127">
        <v>0.6</v>
      </c>
      <c r="G13" s="127"/>
      <c r="H13" s="127"/>
      <c r="I13" s="127"/>
      <c r="J13" s="127"/>
    </row>
    <row r="14" spans="2:10" x14ac:dyDescent="0.25">
      <c r="B14" s="12" t="s">
        <v>680</v>
      </c>
      <c r="C14" s="127"/>
      <c r="D14" s="127">
        <v>0.3</v>
      </c>
      <c r="E14" s="127">
        <v>0.3</v>
      </c>
      <c r="F14" s="127">
        <v>0.4</v>
      </c>
      <c r="G14" s="127"/>
      <c r="H14" s="127"/>
      <c r="I14" s="127"/>
      <c r="J14" s="127"/>
    </row>
    <row r="15" spans="2:10" x14ac:dyDescent="0.25">
      <c r="B15" s="12" t="s">
        <v>681</v>
      </c>
      <c r="C15" s="127"/>
      <c r="D15" s="127">
        <v>2.5000000000000001E-2</v>
      </c>
      <c r="E15" s="127">
        <v>2.5000000000000001E-2</v>
      </c>
      <c r="F15" s="127">
        <v>0.95</v>
      </c>
      <c r="G15" s="127"/>
      <c r="H15" s="127"/>
      <c r="I15" s="127"/>
      <c r="J15" s="127"/>
    </row>
    <row r="16" spans="2:10" x14ac:dyDescent="0.25">
      <c r="B16" s="12" t="s">
        <v>682</v>
      </c>
      <c r="C16" s="127"/>
      <c r="D16" s="127">
        <v>0.32500000000000001</v>
      </c>
      <c r="E16" s="127">
        <v>0.15</v>
      </c>
      <c r="F16" s="127">
        <v>0.52500000000000002</v>
      </c>
      <c r="G16" s="127"/>
      <c r="H16" s="127"/>
      <c r="I16" s="127"/>
      <c r="J16" s="127"/>
    </row>
    <row r="17" spans="2:10" x14ac:dyDescent="0.25">
      <c r="B17" s="12" t="s">
        <v>683</v>
      </c>
      <c r="C17" s="127"/>
      <c r="D17" s="127">
        <v>0.19500000000000001</v>
      </c>
      <c r="E17" s="127">
        <v>8.5000000000000006E-2</v>
      </c>
      <c r="F17" s="127">
        <v>0.72</v>
      </c>
      <c r="G17" s="127"/>
      <c r="H17" s="127"/>
      <c r="I17" s="127"/>
      <c r="J17" s="127"/>
    </row>
    <row r="18" spans="2:10" x14ac:dyDescent="0.25">
      <c r="B18" s="12" t="s">
        <v>684</v>
      </c>
      <c r="C18" s="127"/>
      <c r="D18" s="127"/>
      <c r="E18" s="127">
        <v>7.0000000000000007E-2</v>
      </c>
      <c r="F18" s="127"/>
      <c r="G18" s="127">
        <v>0.46</v>
      </c>
      <c r="H18" s="127"/>
      <c r="I18" s="127"/>
      <c r="J18" s="127"/>
    </row>
    <row r="19" spans="2:10" x14ac:dyDescent="0.25">
      <c r="B19" s="12" t="s">
        <v>685</v>
      </c>
      <c r="C19" s="127"/>
      <c r="D19" s="127">
        <v>0.5</v>
      </c>
      <c r="E19" s="127">
        <v>0.5</v>
      </c>
      <c r="F19" s="127"/>
      <c r="G19" s="127"/>
      <c r="H19" s="127"/>
      <c r="I19" s="127"/>
      <c r="J19" s="127"/>
    </row>
    <row r="20" spans="2:10" x14ac:dyDescent="0.25">
      <c r="B20" s="12" t="s">
        <v>686</v>
      </c>
      <c r="C20" s="127"/>
      <c r="D20" s="127">
        <v>0.45</v>
      </c>
      <c r="E20" s="127">
        <v>0.55000000000000004</v>
      </c>
      <c r="F20" s="127"/>
      <c r="G20" s="127"/>
      <c r="H20" s="127"/>
      <c r="I20" s="127"/>
      <c r="J20" s="127"/>
    </row>
    <row r="21" spans="2:10" x14ac:dyDescent="0.25">
      <c r="B21" s="12" t="s">
        <v>687</v>
      </c>
      <c r="C21" s="127"/>
      <c r="D21" s="127"/>
      <c r="E21" s="127"/>
      <c r="F21" s="127"/>
      <c r="G21" s="127"/>
      <c r="H21" s="127">
        <v>0.11</v>
      </c>
      <c r="I21" s="127"/>
      <c r="J21" s="127"/>
    </row>
    <row r="22" spans="2:10" x14ac:dyDescent="0.25">
      <c r="B22" s="12" t="s">
        <v>688</v>
      </c>
      <c r="C22" s="127"/>
      <c r="D22" s="127"/>
      <c r="E22" s="127"/>
      <c r="F22" s="127"/>
      <c r="G22" s="127"/>
      <c r="H22" s="127">
        <v>0.03</v>
      </c>
      <c r="I22" s="127"/>
      <c r="J22" s="127"/>
    </row>
    <row r="23" spans="2:10" x14ac:dyDescent="0.25">
      <c r="B23" s="12" t="s">
        <v>689</v>
      </c>
      <c r="C23" s="127"/>
      <c r="D23" s="127"/>
      <c r="E23" s="127"/>
      <c r="F23" s="127">
        <v>0.88</v>
      </c>
      <c r="G23" s="127"/>
      <c r="H23" s="127"/>
      <c r="I23" s="127"/>
      <c r="J23" s="127"/>
    </row>
    <row r="24" spans="2:10" x14ac:dyDescent="0.25">
      <c r="B24" s="12" t="s">
        <v>690</v>
      </c>
      <c r="C24" s="127"/>
      <c r="D24" s="127"/>
      <c r="E24" s="127"/>
      <c r="F24" s="127"/>
      <c r="G24" s="127"/>
      <c r="H24" s="127">
        <v>0.18</v>
      </c>
      <c r="I24" s="127"/>
      <c r="J24" s="127"/>
    </row>
    <row r="25" spans="2:10" x14ac:dyDescent="0.25">
      <c r="B25" s="12" t="s">
        <v>691</v>
      </c>
      <c r="C25" s="127"/>
      <c r="D25" s="127"/>
      <c r="E25" s="127"/>
      <c r="F25" s="127"/>
      <c r="G25" s="127"/>
      <c r="H25" s="127">
        <v>0.75</v>
      </c>
      <c r="I25" s="127"/>
      <c r="J25" s="127"/>
    </row>
    <row r="26" spans="2:10" x14ac:dyDescent="0.25">
      <c r="B26" s="12" t="s">
        <v>692</v>
      </c>
      <c r="C26" s="127"/>
      <c r="D26" s="127"/>
      <c r="E26" s="127"/>
      <c r="F26" s="127">
        <v>0.59</v>
      </c>
      <c r="G26" s="127"/>
      <c r="H26" s="127"/>
      <c r="I26" s="127"/>
      <c r="J26" s="127"/>
    </row>
    <row r="27" spans="2:10" x14ac:dyDescent="0.25">
      <c r="B27" s="12" t="s">
        <v>693</v>
      </c>
      <c r="C27" s="127"/>
      <c r="D27" s="127"/>
      <c r="E27" s="127">
        <v>0.46600000000000003</v>
      </c>
      <c r="F27" s="127">
        <v>0.5</v>
      </c>
      <c r="G27" s="127"/>
      <c r="H27" s="127"/>
      <c r="I27" s="127"/>
      <c r="J27" s="127"/>
    </row>
    <row r="28" spans="2:10" x14ac:dyDescent="0.25">
      <c r="B28" s="12" t="s">
        <v>694</v>
      </c>
      <c r="C28" s="127"/>
      <c r="D28" s="127"/>
      <c r="E28" s="127">
        <v>0.79</v>
      </c>
      <c r="F28" s="127">
        <v>0.183</v>
      </c>
      <c r="G28" s="127"/>
      <c r="H28" s="127"/>
      <c r="I28" s="127"/>
      <c r="J28" s="127"/>
    </row>
    <row r="29" spans="2:10" x14ac:dyDescent="0.25">
      <c r="B29" s="12" t="s">
        <v>695</v>
      </c>
      <c r="C29" s="127"/>
      <c r="D29" s="127"/>
      <c r="E29" s="127">
        <v>0.19500000000000001</v>
      </c>
      <c r="F29" s="127">
        <v>0.78799999999999992</v>
      </c>
      <c r="G29" s="127"/>
      <c r="H29" s="127"/>
      <c r="I29" s="127"/>
      <c r="J29" s="127"/>
    </row>
    <row r="30" spans="2:10" x14ac:dyDescent="0.25">
      <c r="B30" s="12" t="s">
        <v>696</v>
      </c>
      <c r="C30" s="127"/>
      <c r="D30" s="127"/>
      <c r="E30" s="127"/>
      <c r="F30" s="127"/>
      <c r="G30" s="127"/>
      <c r="H30" s="127">
        <v>2.5000000000000001E-2</v>
      </c>
      <c r="I30" s="127"/>
      <c r="J30" s="127"/>
    </row>
    <row r="31" spans="2:10" x14ac:dyDescent="0.25">
      <c r="B31" s="12" t="s">
        <v>697</v>
      </c>
      <c r="C31" s="127"/>
      <c r="D31" s="127"/>
      <c r="E31" s="127">
        <v>0.77</v>
      </c>
      <c r="F31" s="127">
        <v>0.19</v>
      </c>
      <c r="G31" s="127"/>
      <c r="H31" s="127"/>
      <c r="I31" s="127"/>
      <c r="J31" s="127"/>
    </row>
    <row r="32" spans="2:10" x14ac:dyDescent="0.25">
      <c r="B32" s="12" t="s">
        <v>698</v>
      </c>
      <c r="C32" s="127"/>
      <c r="D32" s="127"/>
      <c r="E32" s="127">
        <v>0.48499999999999999</v>
      </c>
      <c r="F32" s="127">
        <v>0.48</v>
      </c>
      <c r="G32" s="127"/>
      <c r="H32" s="127"/>
      <c r="I32" s="127"/>
      <c r="J32" s="127"/>
    </row>
    <row r="33" spans="2:10" x14ac:dyDescent="0.25">
      <c r="B33" s="12" t="s">
        <v>699</v>
      </c>
      <c r="C33" s="127"/>
      <c r="D33" s="127"/>
      <c r="E33" s="127"/>
      <c r="F33" s="127">
        <v>0.88</v>
      </c>
      <c r="G33" s="127"/>
      <c r="H33" s="127"/>
      <c r="I33" s="127"/>
      <c r="J33" s="127"/>
    </row>
    <row r="34" spans="2:10" x14ac:dyDescent="0.25">
      <c r="B34" s="12" t="s">
        <v>700</v>
      </c>
      <c r="C34" s="127"/>
      <c r="D34" s="127"/>
      <c r="E34" s="127">
        <v>0.57999999999999996</v>
      </c>
      <c r="F34" s="127">
        <v>0.42</v>
      </c>
      <c r="G34" s="127"/>
      <c r="H34" s="127"/>
      <c r="I34" s="127"/>
      <c r="J34" s="127"/>
    </row>
    <row r="35" spans="2:10" x14ac:dyDescent="0.25">
      <c r="B35" s="12" t="s">
        <v>701</v>
      </c>
      <c r="C35" s="127"/>
      <c r="D35" s="127"/>
      <c r="E35" s="127">
        <v>0.85</v>
      </c>
      <c r="F35" s="127">
        <v>0.15</v>
      </c>
      <c r="G35" s="127"/>
      <c r="H35" s="127"/>
      <c r="I35" s="127"/>
      <c r="J35" s="127"/>
    </row>
    <row r="36" spans="2:10" x14ac:dyDescent="0.25">
      <c r="B36" s="12" t="s">
        <v>702</v>
      </c>
      <c r="C36" s="127"/>
      <c r="D36" s="127"/>
      <c r="E36" s="127">
        <v>0.85099999999999998</v>
      </c>
      <c r="F36" s="127">
        <v>0.115</v>
      </c>
      <c r="G36" s="127"/>
      <c r="H36" s="127"/>
      <c r="I36" s="127"/>
      <c r="J36" s="127"/>
    </row>
    <row r="37" spans="2:10" x14ac:dyDescent="0.25">
      <c r="B37" s="12" t="s">
        <v>703</v>
      </c>
      <c r="C37" s="127"/>
      <c r="D37" s="127"/>
      <c r="E37" s="127">
        <v>0.55000000000000004</v>
      </c>
      <c r="F37" s="127">
        <v>0.42</v>
      </c>
      <c r="G37" s="127"/>
      <c r="H37" s="127"/>
      <c r="I37" s="127"/>
      <c r="J37" s="127"/>
    </row>
    <row r="38" spans="2:10" x14ac:dyDescent="0.25">
      <c r="B38" s="12" t="s">
        <v>704</v>
      </c>
      <c r="C38" s="127"/>
      <c r="D38" s="127"/>
      <c r="E38" s="127">
        <v>0.82</v>
      </c>
      <c r="F38" s="127">
        <v>0.15</v>
      </c>
      <c r="G38" s="127"/>
      <c r="H38" s="127"/>
      <c r="I38" s="127"/>
      <c r="J38" s="127"/>
    </row>
    <row r="39" spans="2:10" x14ac:dyDescent="0.25">
      <c r="B39" s="12" t="s">
        <v>705</v>
      </c>
      <c r="C39" s="127"/>
      <c r="D39" s="127"/>
      <c r="E39" s="127">
        <v>0.65099999999999991</v>
      </c>
      <c r="F39" s="127">
        <v>0.315</v>
      </c>
      <c r="G39" s="127"/>
      <c r="H39" s="127"/>
      <c r="I39" s="127"/>
      <c r="J39" s="127"/>
    </row>
    <row r="40" spans="2:10" x14ac:dyDescent="0.25">
      <c r="B40" s="12" t="s">
        <v>706</v>
      </c>
      <c r="C40" s="127"/>
      <c r="D40" s="127"/>
      <c r="E40" s="127">
        <v>0.57999999999999996</v>
      </c>
      <c r="F40" s="127">
        <v>0.39299999999999996</v>
      </c>
      <c r="G40" s="127"/>
      <c r="H40" s="127"/>
      <c r="I40" s="127"/>
      <c r="J40" s="127"/>
    </row>
    <row r="41" spans="2:10" x14ac:dyDescent="0.25">
      <c r="B41" s="12" t="s">
        <v>707</v>
      </c>
      <c r="C41" s="127"/>
      <c r="D41" s="127"/>
      <c r="E41" s="127"/>
      <c r="F41" s="127">
        <v>0.52500000000000002</v>
      </c>
      <c r="G41" s="127"/>
      <c r="H41" s="127"/>
      <c r="I41" s="127">
        <v>0.47499999999999998</v>
      </c>
      <c r="J41" s="127"/>
    </row>
    <row r="42" spans="2:10" x14ac:dyDescent="0.25">
      <c r="B42" s="12" t="s">
        <v>708</v>
      </c>
      <c r="C42" s="127"/>
      <c r="D42" s="127"/>
      <c r="E42" s="127">
        <v>0.505</v>
      </c>
      <c r="F42" s="127">
        <v>0.47</v>
      </c>
      <c r="G42" s="127"/>
      <c r="H42" s="127"/>
      <c r="I42" s="127"/>
      <c r="J42" s="127"/>
    </row>
    <row r="43" spans="2:10" x14ac:dyDescent="0.25">
      <c r="B43" s="12" t="s">
        <v>709</v>
      </c>
      <c r="C43" s="127"/>
      <c r="D43" s="127">
        <v>0.185</v>
      </c>
      <c r="E43" s="127"/>
      <c r="F43" s="127">
        <v>0.69499999999999995</v>
      </c>
      <c r="G43" s="127"/>
      <c r="H43" s="127"/>
      <c r="I43" s="127">
        <v>0.12</v>
      </c>
      <c r="J43" s="127"/>
    </row>
    <row r="44" spans="2:10" x14ac:dyDescent="0.25">
      <c r="B44" s="12" t="s">
        <v>710</v>
      </c>
      <c r="C44" s="127"/>
      <c r="D44" s="127"/>
      <c r="E44" s="127">
        <v>5.0999999999999997E-2</v>
      </c>
      <c r="F44" s="127">
        <v>0.93</v>
      </c>
      <c r="G44" s="127"/>
      <c r="H44" s="127"/>
      <c r="I44" s="127"/>
      <c r="J44" s="127"/>
    </row>
    <row r="45" spans="2:10" x14ac:dyDescent="0.25">
      <c r="B45" s="12" t="s">
        <v>711</v>
      </c>
      <c r="C45" s="127"/>
      <c r="D45" s="127">
        <v>0.15</v>
      </c>
      <c r="E45" s="127">
        <v>0.25</v>
      </c>
      <c r="F45" s="127">
        <v>0.5</v>
      </c>
      <c r="G45" s="127">
        <v>0.1</v>
      </c>
      <c r="H45" s="127"/>
      <c r="I45" s="127"/>
      <c r="J45" s="127"/>
    </row>
    <row r="46" spans="2:10" x14ac:dyDescent="0.25">
      <c r="B46" s="12" t="s">
        <v>712</v>
      </c>
      <c r="C46" s="127"/>
      <c r="D46" s="127">
        <v>0.25</v>
      </c>
      <c r="E46" s="127">
        <v>0.25</v>
      </c>
      <c r="F46" s="127">
        <v>0.4</v>
      </c>
      <c r="G46" s="127">
        <v>0.1</v>
      </c>
      <c r="H46" s="127"/>
      <c r="I46" s="127"/>
      <c r="J46" s="127"/>
    </row>
    <row r="47" spans="2:10" x14ac:dyDescent="0.25">
      <c r="B47" s="12" t="s">
        <v>713</v>
      </c>
      <c r="C47" s="127"/>
      <c r="D47" s="127"/>
      <c r="E47" s="127">
        <v>0.77500000000000002</v>
      </c>
      <c r="F47" s="127"/>
      <c r="G47" s="127">
        <v>0.2</v>
      </c>
      <c r="H47" s="127"/>
      <c r="I47" s="127"/>
      <c r="J47" s="127"/>
    </row>
    <row r="48" spans="2:10" x14ac:dyDescent="0.25">
      <c r="B48" s="12" t="s">
        <v>714</v>
      </c>
      <c r="C48" s="127"/>
      <c r="D48" s="127"/>
      <c r="E48" s="127"/>
      <c r="F48" s="127"/>
      <c r="G48" s="127"/>
      <c r="H48" s="127">
        <v>0.1</v>
      </c>
      <c r="I48" s="127"/>
      <c r="J48" s="127"/>
    </row>
    <row r="49" spans="2:10" x14ac:dyDescent="0.25">
      <c r="B49" s="12" t="s">
        <v>715</v>
      </c>
      <c r="C49" s="127"/>
      <c r="D49" s="127"/>
      <c r="E49" s="127"/>
      <c r="F49" s="127"/>
      <c r="G49" s="127"/>
      <c r="H49" s="127">
        <v>0.76</v>
      </c>
      <c r="I49" s="127"/>
      <c r="J49" s="127"/>
    </row>
    <row r="50" spans="2:10" x14ac:dyDescent="0.25">
      <c r="B50" s="12" t="s">
        <v>716</v>
      </c>
      <c r="C50" s="127"/>
      <c r="D50" s="127"/>
      <c r="E50" s="127"/>
      <c r="F50" s="127"/>
      <c r="G50" s="127"/>
      <c r="H50" s="127">
        <v>0.28999999999999998</v>
      </c>
      <c r="I50" s="127"/>
      <c r="J50" s="127"/>
    </row>
    <row r="51" spans="2:10" x14ac:dyDescent="0.25">
      <c r="B51" s="12" t="s">
        <v>717</v>
      </c>
      <c r="C51" s="127"/>
      <c r="D51" s="127"/>
      <c r="E51" s="127">
        <v>0.63200000000000001</v>
      </c>
      <c r="F51" s="127">
        <v>0.16</v>
      </c>
      <c r="G51" s="127">
        <v>0.18</v>
      </c>
      <c r="H51" s="127"/>
      <c r="I51" s="127"/>
      <c r="J51" s="127"/>
    </row>
    <row r="52" spans="2:10" x14ac:dyDescent="0.25">
      <c r="B52" s="12" t="s">
        <v>718</v>
      </c>
      <c r="C52" s="127"/>
      <c r="D52" s="127"/>
      <c r="E52" s="127"/>
      <c r="F52" s="127"/>
      <c r="G52" s="127"/>
      <c r="H52" s="127">
        <v>0.2</v>
      </c>
      <c r="I52" s="127"/>
      <c r="J52" s="127"/>
    </row>
    <row r="53" spans="2:10" x14ac:dyDescent="0.25">
      <c r="B53" s="12" t="s">
        <v>719</v>
      </c>
      <c r="C53" s="127"/>
      <c r="D53" s="127"/>
      <c r="E53" s="127">
        <v>0.19500000000000001</v>
      </c>
      <c r="F53" s="127">
        <v>0.78500000000000003</v>
      </c>
      <c r="G53" s="127"/>
      <c r="H53" s="127"/>
      <c r="I53" s="127"/>
      <c r="J53" s="127"/>
    </row>
    <row r="54" spans="2:10" x14ac:dyDescent="0.25">
      <c r="B54" s="12" t="s">
        <v>720</v>
      </c>
      <c r="C54" s="127"/>
      <c r="D54" s="127">
        <v>8.5000000000000006E-2</v>
      </c>
      <c r="E54" s="127">
        <v>0.45</v>
      </c>
      <c r="F54" s="127">
        <v>0.442</v>
      </c>
      <c r="G54" s="127"/>
      <c r="H54" s="127"/>
      <c r="I54" s="127"/>
      <c r="J54" s="127"/>
    </row>
    <row r="55" spans="2:10" x14ac:dyDescent="0.25">
      <c r="B55" s="12" t="s">
        <v>721</v>
      </c>
      <c r="C55" s="127"/>
      <c r="D55" s="127">
        <v>0.5</v>
      </c>
      <c r="E55" s="127">
        <v>0.47</v>
      </c>
      <c r="F55" s="127"/>
      <c r="G55" s="127"/>
      <c r="H55" s="127"/>
      <c r="I55" s="127"/>
      <c r="J55" s="127"/>
    </row>
    <row r="56" spans="2:10" x14ac:dyDescent="0.25">
      <c r="B56" s="12" t="s">
        <v>722</v>
      </c>
      <c r="C56" s="127"/>
      <c r="D56" s="127"/>
      <c r="E56" s="127"/>
      <c r="F56" s="127">
        <v>1.6E-2</v>
      </c>
      <c r="G56" s="127"/>
      <c r="H56" s="127">
        <v>0.97799999999999998</v>
      </c>
      <c r="I56" s="127"/>
      <c r="J56" s="127"/>
    </row>
    <row r="57" spans="2:10" x14ac:dyDescent="0.25">
      <c r="B57" s="12" t="s">
        <v>723</v>
      </c>
      <c r="C57" s="127"/>
      <c r="D57" s="127">
        <v>0.31</v>
      </c>
      <c r="E57" s="127">
        <v>0.31</v>
      </c>
      <c r="F57" s="127">
        <v>0.3</v>
      </c>
      <c r="G57" s="127"/>
      <c r="H57" s="127">
        <v>0.03</v>
      </c>
      <c r="I57" s="127">
        <v>0.05</v>
      </c>
      <c r="J57" s="127"/>
    </row>
    <row r="58" spans="2:10" x14ac:dyDescent="0.25">
      <c r="B58" s="12" t="s">
        <v>724</v>
      </c>
      <c r="C58" s="127"/>
      <c r="D58" s="127">
        <v>0.12</v>
      </c>
      <c r="E58" s="127"/>
      <c r="F58" s="127"/>
      <c r="G58" s="127"/>
      <c r="H58" s="127">
        <v>0.05</v>
      </c>
      <c r="I58" s="127"/>
      <c r="J58" s="127"/>
    </row>
    <row r="59" spans="2:10" x14ac:dyDescent="0.25">
      <c r="B59" s="12" t="s">
        <v>725</v>
      </c>
      <c r="C59" s="127"/>
      <c r="D59" s="127">
        <v>0.41499999999999998</v>
      </c>
      <c r="E59" s="127"/>
      <c r="F59" s="127"/>
      <c r="G59" s="127"/>
      <c r="H59" s="127">
        <v>0.1</v>
      </c>
      <c r="I59" s="127"/>
      <c r="J59" s="127"/>
    </row>
    <row r="60" spans="2:10" x14ac:dyDescent="0.25">
      <c r="B60" s="12" t="s">
        <v>726</v>
      </c>
      <c r="C60" s="127"/>
      <c r="D60" s="127"/>
      <c r="E60" s="127"/>
      <c r="F60" s="127">
        <v>0.09</v>
      </c>
      <c r="G60" s="127"/>
      <c r="H60" s="127"/>
      <c r="I60" s="127"/>
      <c r="J60" s="127"/>
    </row>
    <row r="61" spans="2:10" x14ac:dyDescent="0.25">
      <c r="B61" s="12" t="s">
        <v>727</v>
      </c>
      <c r="C61" s="127"/>
      <c r="D61" s="127">
        <v>0.68</v>
      </c>
      <c r="E61" s="127"/>
      <c r="F61" s="127"/>
      <c r="G61" s="127"/>
      <c r="H61" s="127"/>
      <c r="I61" s="127"/>
      <c r="J61" s="127"/>
    </row>
    <row r="62" spans="2:10" x14ac:dyDescent="0.25">
      <c r="B62" s="12" t="s">
        <v>728</v>
      </c>
      <c r="C62" s="127"/>
      <c r="D62" s="127">
        <v>0.68</v>
      </c>
      <c r="E62" s="127">
        <v>3.5000000000000003E-2</v>
      </c>
      <c r="F62" s="127"/>
      <c r="G62" s="127"/>
      <c r="H62" s="127"/>
      <c r="I62" s="127"/>
      <c r="J62" s="127"/>
    </row>
    <row r="63" spans="2:10" x14ac:dyDescent="0.25">
      <c r="B63" s="12" t="s">
        <v>729</v>
      </c>
      <c r="C63" s="127"/>
      <c r="D63" s="127">
        <v>0.68</v>
      </c>
      <c r="E63" s="127">
        <v>0.08</v>
      </c>
      <c r="F63" s="127"/>
      <c r="G63" s="127"/>
      <c r="H63" s="127"/>
      <c r="I63" s="127"/>
      <c r="J63" s="127"/>
    </row>
    <row r="64" spans="2:10" x14ac:dyDescent="0.25">
      <c r="B64" s="12" t="s">
        <v>730</v>
      </c>
      <c r="C64" s="127"/>
      <c r="D64" s="127">
        <v>0.26</v>
      </c>
      <c r="E64" s="127">
        <v>0.26</v>
      </c>
      <c r="F64" s="127">
        <v>0.21</v>
      </c>
      <c r="G64" s="127"/>
      <c r="H64" s="127"/>
      <c r="I64" s="127"/>
      <c r="J64" s="127"/>
    </row>
    <row r="65" spans="2:10" x14ac:dyDescent="0.25">
      <c r="B65" s="12" t="s">
        <v>731</v>
      </c>
      <c r="C65" s="127"/>
      <c r="D65" s="127">
        <v>0.21</v>
      </c>
      <c r="E65" s="127">
        <v>0.21</v>
      </c>
      <c r="F65" s="127">
        <v>0.31</v>
      </c>
      <c r="G65" s="127"/>
      <c r="H65" s="127"/>
      <c r="I65" s="127"/>
      <c r="J65" s="127"/>
    </row>
    <row r="66" spans="2:10" x14ac:dyDescent="0.25">
      <c r="B66" s="12" t="s">
        <v>732</v>
      </c>
      <c r="C66" s="127"/>
      <c r="D66" s="127">
        <v>0.24299999999999999</v>
      </c>
      <c r="E66" s="127">
        <v>0.247</v>
      </c>
      <c r="F66" s="127">
        <v>0.25700000000000001</v>
      </c>
      <c r="G66" s="127"/>
      <c r="H66" s="127"/>
      <c r="I66" s="127"/>
      <c r="J66" s="127"/>
    </row>
    <row r="67" spans="2:10" x14ac:dyDescent="0.25">
      <c r="B67" s="12" t="s">
        <v>733</v>
      </c>
      <c r="C67" s="127"/>
      <c r="D67" s="127">
        <v>0.252</v>
      </c>
      <c r="E67" s="127">
        <v>0.24299999999999999</v>
      </c>
      <c r="F67" s="127">
        <v>0.27300000000000002</v>
      </c>
      <c r="G67" s="127"/>
      <c r="H67" s="127"/>
      <c r="I67" s="127"/>
      <c r="J67" s="127"/>
    </row>
    <row r="68" spans="2:10" x14ac:dyDescent="0.25">
      <c r="B68" s="12" t="s">
        <v>734</v>
      </c>
      <c r="C68" s="127"/>
      <c r="D68" s="127">
        <v>0.2</v>
      </c>
      <c r="E68" s="127">
        <v>0.2</v>
      </c>
      <c r="F68" s="127">
        <v>0.28999999999999998</v>
      </c>
      <c r="G68" s="127"/>
      <c r="H68" s="127"/>
      <c r="I68" s="127"/>
      <c r="J68" s="127"/>
    </row>
    <row r="69" spans="2:10" x14ac:dyDescent="0.25">
      <c r="B69" s="12" t="s">
        <v>735</v>
      </c>
      <c r="C69" s="127"/>
      <c r="D69" s="127"/>
      <c r="E69" s="127"/>
      <c r="F69" s="127">
        <v>0.42</v>
      </c>
      <c r="G69" s="127"/>
      <c r="H69" s="127"/>
      <c r="I69" s="127"/>
      <c r="J69" s="127"/>
    </row>
    <row r="70" spans="2:10" x14ac:dyDescent="0.25">
      <c r="B70" s="12" t="s">
        <v>736</v>
      </c>
      <c r="C70" s="127"/>
      <c r="D70" s="127"/>
      <c r="E70" s="127"/>
      <c r="F70" s="127">
        <v>0.10199999999999999</v>
      </c>
      <c r="G70" s="127"/>
      <c r="H70" s="127"/>
      <c r="I70" s="127"/>
      <c r="J70" s="127"/>
    </row>
    <row r="71" spans="2:10" x14ac:dyDescent="0.25">
      <c r="B71" s="12" t="s">
        <v>737</v>
      </c>
      <c r="C71" s="127"/>
      <c r="D71" s="127"/>
      <c r="E71" s="127"/>
      <c r="F71" s="127">
        <v>0.11199999999999999</v>
      </c>
      <c r="G71" s="127"/>
      <c r="H71" s="127"/>
      <c r="I71" s="127"/>
      <c r="J71" s="127"/>
    </row>
    <row r="72" spans="2:10" x14ac:dyDescent="0.25">
      <c r="B72" s="12" t="s">
        <v>738</v>
      </c>
      <c r="C72" s="127"/>
      <c r="D72" s="127">
        <v>0.11</v>
      </c>
      <c r="E72" s="127">
        <v>0.59</v>
      </c>
      <c r="F72" s="127"/>
      <c r="G72" s="127"/>
      <c r="H72" s="127"/>
      <c r="I72" s="127"/>
      <c r="J72" s="127"/>
    </row>
    <row r="73" spans="2:10" x14ac:dyDescent="0.25">
      <c r="B73" s="12" t="s">
        <v>739</v>
      </c>
      <c r="C73" s="127"/>
      <c r="D73" s="127">
        <v>0.67</v>
      </c>
      <c r="E73" s="127">
        <v>7.0000000000000007E-2</v>
      </c>
      <c r="F73" s="127"/>
      <c r="G73" s="127"/>
      <c r="H73" s="127"/>
      <c r="I73" s="127"/>
      <c r="J73" s="127"/>
    </row>
    <row r="74" spans="2:10" x14ac:dyDescent="0.25">
      <c r="B74" s="12" t="s">
        <v>740</v>
      </c>
      <c r="C74" s="127"/>
      <c r="D74" s="127">
        <v>0.125</v>
      </c>
      <c r="E74" s="127">
        <v>0.61</v>
      </c>
      <c r="F74" s="127"/>
      <c r="G74" s="127"/>
      <c r="H74" s="127"/>
      <c r="I74" s="127"/>
      <c r="J74" s="127"/>
    </row>
    <row r="75" spans="2:10" x14ac:dyDescent="0.25">
      <c r="B75" s="12" t="s">
        <v>741</v>
      </c>
      <c r="C75" s="127"/>
      <c r="D75" s="127">
        <v>0.2</v>
      </c>
      <c r="E75" s="127">
        <v>0.2</v>
      </c>
      <c r="F75" s="127">
        <v>0.53799999999999992</v>
      </c>
      <c r="G75" s="127"/>
      <c r="H75" s="127"/>
      <c r="I75" s="127">
        <v>0.05</v>
      </c>
      <c r="J75" s="127"/>
    </row>
    <row r="76" spans="2:10" x14ac:dyDescent="0.25">
      <c r="B76" s="12" t="s">
        <v>742</v>
      </c>
      <c r="C76" s="127"/>
      <c r="D76" s="127">
        <v>0.35</v>
      </c>
      <c r="E76" s="127"/>
      <c r="F76" s="127"/>
      <c r="G76" s="127"/>
      <c r="H76" s="127"/>
      <c r="I76" s="127"/>
      <c r="J76" s="127"/>
    </row>
    <row r="77" spans="2:10" x14ac:dyDescent="0.25">
      <c r="B77" s="12" t="s">
        <v>743</v>
      </c>
      <c r="C77" s="127"/>
      <c r="D77" s="127">
        <v>0.68900000000000006</v>
      </c>
      <c r="E77" s="127"/>
      <c r="F77" s="127"/>
      <c r="G77" s="127"/>
      <c r="H77" s="127"/>
      <c r="I77" s="127"/>
      <c r="J77" s="127"/>
    </row>
    <row r="78" spans="2:10" x14ac:dyDescent="0.25">
      <c r="B78" s="12" t="s">
        <v>744</v>
      </c>
      <c r="C78" s="127"/>
      <c r="D78" s="127">
        <v>0.215</v>
      </c>
      <c r="E78" s="127"/>
      <c r="F78" s="127"/>
      <c r="G78" s="127"/>
      <c r="H78" s="127"/>
      <c r="I78" s="127"/>
      <c r="J78" s="127"/>
    </row>
    <row r="79" spans="2:10" x14ac:dyDescent="0.25">
      <c r="B79" s="12" t="s">
        <v>745</v>
      </c>
      <c r="C79" s="127"/>
      <c r="D79" s="127">
        <v>0.215</v>
      </c>
      <c r="E79" s="127"/>
      <c r="F79" s="127"/>
      <c r="G79" s="127"/>
      <c r="H79" s="127"/>
      <c r="I79" s="127"/>
      <c r="J79" s="127"/>
    </row>
    <row r="80" spans="2:10" x14ac:dyDescent="0.25">
      <c r="B80" s="12" t="s">
        <v>746</v>
      </c>
      <c r="C80" s="127"/>
      <c r="D80" s="127">
        <v>0.06</v>
      </c>
      <c r="E80" s="127"/>
      <c r="F80" s="127">
        <v>0.45</v>
      </c>
      <c r="G80" s="127"/>
      <c r="H80" s="127"/>
      <c r="I80" s="127"/>
      <c r="J80" s="127"/>
    </row>
    <row r="81" spans="2:10" x14ac:dyDescent="0.25">
      <c r="B81" s="12" t="s">
        <v>747</v>
      </c>
      <c r="C81" s="127"/>
      <c r="D81" s="127">
        <v>0.18</v>
      </c>
      <c r="E81" s="127"/>
      <c r="F81" s="127"/>
      <c r="G81" s="127"/>
      <c r="H81" s="127">
        <v>0.12</v>
      </c>
      <c r="I81" s="127"/>
      <c r="J81" s="127"/>
    </row>
    <row r="82" spans="2:10" x14ac:dyDescent="0.25">
      <c r="B82" s="12" t="s">
        <v>748</v>
      </c>
      <c r="C82" s="127"/>
      <c r="D82" s="127">
        <v>0.35</v>
      </c>
      <c r="E82" s="127"/>
      <c r="F82" s="127"/>
      <c r="G82" s="127"/>
      <c r="H82" s="127">
        <v>0.1</v>
      </c>
      <c r="I82" s="127"/>
      <c r="J82" s="127"/>
    </row>
    <row r="83" spans="2:10" x14ac:dyDescent="0.25">
      <c r="B83" s="12" t="s">
        <v>749</v>
      </c>
      <c r="C83" s="127"/>
      <c r="D83" s="127">
        <v>0.20499999999999999</v>
      </c>
      <c r="E83" s="127">
        <v>0.04</v>
      </c>
      <c r="F83" s="127">
        <v>0.61399999999999999</v>
      </c>
      <c r="G83" s="127"/>
      <c r="H83" s="127"/>
      <c r="I83" s="127">
        <v>0.13500000000000001</v>
      </c>
      <c r="J83" s="127">
        <v>6.0000000000000001E-3</v>
      </c>
    </row>
    <row r="84" spans="2:10" x14ac:dyDescent="0.25">
      <c r="B84" s="12" t="s">
        <v>750</v>
      </c>
      <c r="C84" s="127"/>
      <c r="D84" s="127">
        <v>0.68</v>
      </c>
      <c r="E84" s="127"/>
      <c r="F84" s="127"/>
      <c r="G84" s="127"/>
      <c r="H84" s="127"/>
      <c r="I84" s="127"/>
      <c r="J84" s="127"/>
    </row>
    <row r="85" spans="2:10" x14ac:dyDescent="0.25">
      <c r="B85" s="12" t="s">
        <v>751</v>
      </c>
      <c r="C85" s="127"/>
      <c r="D85" s="127">
        <v>0.21</v>
      </c>
      <c r="E85" s="127"/>
      <c r="F85" s="127"/>
      <c r="G85" s="127"/>
      <c r="H85" s="127"/>
      <c r="I85" s="127"/>
      <c r="J85" s="127"/>
    </row>
    <row r="86" spans="2:10" x14ac:dyDescent="0.25">
      <c r="B86" s="12" t="s">
        <v>752</v>
      </c>
      <c r="C86" s="127"/>
      <c r="D86" s="127">
        <v>0.12</v>
      </c>
      <c r="E86" s="127">
        <v>0.52</v>
      </c>
      <c r="F86" s="127">
        <v>0.14000000000000001</v>
      </c>
      <c r="G86" s="127"/>
      <c r="H86" s="127"/>
      <c r="I86" s="127"/>
      <c r="J86" s="127"/>
    </row>
    <row r="87" spans="2:10" x14ac:dyDescent="0.25">
      <c r="B87" s="12" t="s">
        <v>753</v>
      </c>
      <c r="C87" s="127"/>
      <c r="D87" s="127">
        <v>0.28000000000000003</v>
      </c>
      <c r="E87" s="127">
        <v>0.25</v>
      </c>
      <c r="F87" s="127">
        <v>0.2</v>
      </c>
      <c r="G87" s="127"/>
      <c r="H87" s="127"/>
      <c r="I87" s="127"/>
      <c r="J87" s="127"/>
    </row>
    <row r="88" spans="2:10" x14ac:dyDescent="0.25">
      <c r="B88" s="12" t="s">
        <v>754</v>
      </c>
      <c r="C88" s="127"/>
      <c r="D88" s="127">
        <v>2.5000000000000001E-2</v>
      </c>
      <c r="E88" s="127">
        <v>2.5000000000000001E-2</v>
      </c>
      <c r="F88" s="127">
        <v>0.46</v>
      </c>
      <c r="G88" s="127"/>
      <c r="H88" s="127"/>
      <c r="I88" s="127"/>
      <c r="J88" s="127"/>
    </row>
    <row r="89" spans="2:10" x14ac:dyDescent="0.25">
      <c r="B89" s="12" t="s">
        <v>755</v>
      </c>
      <c r="C89" s="127"/>
      <c r="D89" s="127"/>
      <c r="E89" s="127">
        <v>0.55000000000000004</v>
      </c>
      <c r="F89" s="127">
        <v>0.32</v>
      </c>
      <c r="G89" s="127">
        <v>0.05</v>
      </c>
      <c r="H89" s="127"/>
      <c r="I89" s="127">
        <v>0.05</v>
      </c>
      <c r="J89" s="127"/>
    </row>
    <row r="90" spans="2:10" x14ac:dyDescent="0.25">
      <c r="B90" s="12" t="s">
        <v>756</v>
      </c>
      <c r="C90" s="127"/>
      <c r="D90" s="127">
        <v>0.09</v>
      </c>
      <c r="E90" s="127">
        <v>0.42</v>
      </c>
      <c r="F90" s="127">
        <v>0.44</v>
      </c>
      <c r="G90" s="127">
        <v>0.02</v>
      </c>
      <c r="H90" s="127"/>
      <c r="I90" s="127"/>
      <c r="J90" s="127"/>
    </row>
    <row r="91" spans="2:10" x14ac:dyDescent="0.25">
      <c r="B91" s="12" t="s">
        <v>757</v>
      </c>
      <c r="C91" s="127"/>
      <c r="D91" s="127">
        <v>0.36</v>
      </c>
      <c r="E91" s="127">
        <v>0.3</v>
      </c>
      <c r="F91" s="127">
        <v>0.14000000000000001</v>
      </c>
      <c r="G91" s="127"/>
      <c r="H91" s="127"/>
      <c r="I91" s="127"/>
      <c r="J91" s="127"/>
    </row>
    <row r="92" spans="2:10" x14ac:dyDescent="0.25">
      <c r="B92" s="12" t="s">
        <v>758</v>
      </c>
      <c r="C92" s="127"/>
      <c r="D92" s="127">
        <v>0.27</v>
      </c>
      <c r="E92" s="127">
        <v>0.27</v>
      </c>
      <c r="F92" s="127"/>
      <c r="G92" s="127"/>
      <c r="H92" s="127"/>
      <c r="I92" s="127">
        <v>0.06</v>
      </c>
      <c r="J92" s="127"/>
    </row>
    <row r="93" spans="2:10" x14ac:dyDescent="0.25">
      <c r="B93" s="12" t="s">
        <v>759</v>
      </c>
      <c r="C93" s="127"/>
      <c r="D93" s="127">
        <v>0.21</v>
      </c>
      <c r="E93" s="127"/>
      <c r="F93" s="127"/>
      <c r="G93" s="127"/>
      <c r="H93" s="127"/>
      <c r="I93" s="127"/>
      <c r="J93" s="127"/>
    </row>
    <row r="94" spans="2:10" x14ac:dyDescent="0.25">
      <c r="B94" s="12" t="s">
        <v>760</v>
      </c>
      <c r="C94" s="127"/>
      <c r="D94" s="127">
        <v>0.49</v>
      </c>
      <c r="E94" s="127">
        <v>0.115</v>
      </c>
      <c r="F94" s="127"/>
      <c r="G94" s="127"/>
      <c r="H94" s="127"/>
      <c r="I94" s="127"/>
      <c r="J94" s="127"/>
    </row>
    <row r="95" spans="2:10" x14ac:dyDescent="0.25">
      <c r="B95" s="12" t="s">
        <v>761</v>
      </c>
      <c r="C95" s="127"/>
      <c r="D95" s="127">
        <v>0.22</v>
      </c>
      <c r="E95" s="127">
        <v>0.05</v>
      </c>
      <c r="F95" s="127">
        <v>0.72399999999999998</v>
      </c>
      <c r="G95" s="127"/>
      <c r="H95" s="127"/>
      <c r="I95" s="127"/>
      <c r="J95" s="127"/>
    </row>
    <row r="96" spans="2:10" x14ac:dyDescent="0.25">
      <c r="B96" s="12" t="s">
        <v>762</v>
      </c>
      <c r="C96" s="127"/>
      <c r="D96" s="127">
        <v>0.215</v>
      </c>
      <c r="E96" s="127"/>
      <c r="F96" s="127"/>
      <c r="G96" s="127"/>
      <c r="H96" s="127"/>
      <c r="I96" s="127"/>
      <c r="J96" s="127"/>
    </row>
    <row r="97" spans="2:10" x14ac:dyDescent="0.25">
      <c r="B97" s="12" t="s">
        <v>763</v>
      </c>
      <c r="C97" s="127"/>
      <c r="D97" s="127">
        <v>0.32500000000000001</v>
      </c>
      <c r="E97" s="127">
        <v>0.32500000000000001</v>
      </c>
      <c r="F97" s="127"/>
      <c r="G97" s="127"/>
      <c r="H97" s="127"/>
      <c r="I97" s="127"/>
      <c r="J97" s="127"/>
    </row>
    <row r="98" spans="2:10" x14ac:dyDescent="0.25">
      <c r="B98" s="12" t="s">
        <v>764</v>
      </c>
      <c r="C98" s="127"/>
      <c r="D98" s="127">
        <v>0.17</v>
      </c>
      <c r="E98" s="127">
        <v>0.19</v>
      </c>
      <c r="F98" s="127">
        <v>7.0000000000000007E-2</v>
      </c>
      <c r="G98" s="127"/>
      <c r="H98" s="127"/>
      <c r="I98" s="127">
        <v>0.03</v>
      </c>
      <c r="J98" s="127"/>
    </row>
    <row r="99" spans="2:10" x14ac:dyDescent="0.25">
      <c r="B99" s="12" t="s">
        <v>765</v>
      </c>
      <c r="C99" s="127"/>
      <c r="D99" s="127">
        <v>0.115</v>
      </c>
      <c r="E99" s="127">
        <v>0.115</v>
      </c>
      <c r="F99" s="127">
        <v>0.03</v>
      </c>
      <c r="G99" s="127"/>
      <c r="H99" s="127"/>
      <c r="I99" s="127">
        <v>7.0000000000000007E-2</v>
      </c>
      <c r="J99" s="127"/>
    </row>
    <row r="100" spans="2:10" x14ac:dyDescent="0.25">
      <c r="B100" s="12" t="s">
        <v>766</v>
      </c>
      <c r="C100" s="127"/>
      <c r="D100" s="127"/>
      <c r="E100" s="127"/>
      <c r="F100" s="127"/>
      <c r="G100" s="127"/>
      <c r="H100" s="127"/>
      <c r="I100" s="127">
        <v>4.2999999999999997E-2</v>
      </c>
      <c r="J100" s="127"/>
    </row>
    <row r="101" spans="2:10" x14ac:dyDescent="0.25">
      <c r="B101" s="12" t="s">
        <v>767</v>
      </c>
      <c r="C101" s="127"/>
      <c r="D101" s="127">
        <v>0.12</v>
      </c>
      <c r="E101" s="127"/>
      <c r="F101" s="127">
        <v>0.19</v>
      </c>
      <c r="G101" s="127"/>
      <c r="H101" s="127"/>
      <c r="I101" s="127"/>
      <c r="J101" s="127"/>
    </row>
    <row r="102" spans="2:10" x14ac:dyDescent="0.25">
      <c r="B102" s="12" t="s">
        <v>768</v>
      </c>
      <c r="C102" s="127">
        <v>0.1</v>
      </c>
      <c r="D102" s="127"/>
      <c r="E102" s="127">
        <v>0.1</v>
      </c>
      <c r="F102" s="127"/>
      <c r="G102" s="127"/>
      <c r="H102" s="127"/>
      <c r="I102" s="127"/>
      <c r="J102" s="127"/>
    </row>
    <row r="103" spans="2:10" x14ac:dyDescent="0.25">
      <c r="B103" s="12" t="s">
        <v>769</v>
      </c>
      <c r="C103" s="127"/>
      <c r="D103" s="127"/>
      <c r="E103" s="127"/>
      <c r="F103" s="127"/>
      <c r="G103" s="127"/>
      <c r="H103" s="127">
        <v>0.26200000000000001</v>
      </c>
      <c r="I103" s="127"/>
      <c r="J103" s="127"/>
    </row>
    <row r="104" spans="2:10" x14ac:dyDescent="0.25">
      <c r="B104" s="12" t="s">
        <v>770</v>
      </c>
      <c r="C104" s="127">
        <v>0.40100000000000002</v>
      </c>
      <c r="D104" s="127"/>
      <c r="E104" s="127"/>
      <c r="F104" s="127"/>
      <c r="G104" s="127"/>
      <c r="H104" s="127"/>
      <c r="I104" s="127"/>
      <c r="J104" s="127"/>
    </row>
    <row r="105" spans="2:10" x14ac:dyDescent="0.25">
      <c r="B105" s="12" t="s">
        <v>771</v>
      </c>
      <c r="C105" s="127"/>
      <c r="D105" s="127">
        <v>0.48200000000000004</v>
      </c>
      <c r="E105" s="127"/>
      <c r="F105" s="127"/>
      <c r="G105" s="127"/>
      <c r="H105" s="127"/>
      <c r="I105" s="127"/>
      <c r="J105" s="127"/>
    </row>
    <row r="106" spans="2:10" x14ac:dyDescent="0.25">
      <c r="B106" s="12" t="s">
        <v>772</v>
      </c>
      <c r="C106" s="127"/>
      <c r="D106" s="127"/>
      <c r="E106" s="127">
        <v>0.5</v>
      </c>
      <c r="F106" s="127"/>
      <c r="G106" s="127">
        <v>0.5</v>
      </c>
      <c r="H106" s="127"/>
      <c r="I106" s="127"/>
      <c r="J106" s="127"/>
    </row>
    <row r="107" spans="2:10" x14ac:dyDescent="0.25">
      <c r="B107" s="12" t="s">
        <v>773</v>
      </c>
      <c r="C107" s="127"/>
      <c r="D107" s="127"/>
      <c r="E107" s="127">
        <v>0.5</v>
      </c>
      <c r="F107" s="127"/>
      <c r="G107" s="127">
        <v>0.5</v>
      </c>
      <c r="H107" s="127"/>
      <c r="I107" s="127"/>
      <c r="J107" s="127"/>
    </row>
    <row r="108" spans="2:10" x14ac:dyDescent="0.25">
      <c r="B108" s="12" t="s">
        <v>774</v>
      </c>
      <c r="C108" s="127">
        <v>0.39</v>
      </c>
      <c r="D108" s="127"/>
      <c r="E108" s="127"/>
      <c r="F108" s="127"/>
      <c r="G108" s="127"/>
      <c r="H108" s="127"/>
      <c r="I108" s="127"/>
      <c r="J108" s="127"/>
    </row>
    <row r="109" spans="2:10" x14ac:dyDescent="0.25">
      <c r="B109" s="12" t="s">
        <v>775</v>
      </c>
      <c r="C109" s="127">
        <v>0.46</v>
      </c>
      <c r="D109" s="127"/>
      <c r="E109" s="127"/>
      <c r="F109" s="127"/>
      <c r="G109" s="127"/>
      <c r="H109" s="127"/>
      <c r="I109" s="127"/>
      <c r="J109" s="127"/>
    </row>
    <row r="110" spans="2:10" x14ac:dyDescent="0.25">
      <c r="B110" s="12" t="s">
        <v>776</v>
      </c>
      <c r="C110" s="127"/>
      <c r="D110" s="127"/>
      <c r="E110" s="127"/>
      <c r="F110" s="127">
        <v>0.05</v>
      </c>
      <c r="G110" s="127"/>
      <c r="H110" s="127">
        <v>0.95</v>
      </c>
      <c r="I110" s="127"/>
      <c r="J110" s="127"/>
    </row>
    <row r="111" spans="2:10" x14ac:dyDescent="0.25">
      <c r="B111" s="12" t="s">
        <v>777</v>
      </c>
      <c r="C111" s="127"/>
      <c r="D111" s="127"/>
      <c r="E111" s="127"/>
      <c r="F111" s="127">
        <v>0.44</v>
      </c>
      <c r="G111" s="127"/>
      <c r="H111" s="127"/>
      <c r="I111" s="127"/>
      <c r="J111" s="127"/>
    </row>
    <row r="112" spans="2:10" x14ac:dyDescent="0.25">
      <c r="B112" s="12" t="s">
        <v>778</v>
      </c>
      <c r="C112" s="127"/>
      <c r="D112" s="127"/>
      <c r="E112" s="127"/>
      <c r="F112" s="127">
        <v>0.41499999999999998</v>
      </c>
      <c r="G112" s="127"/>
      <c r="H112" s="127"/>
      <c r="I112" s="127"/>
      <c r="J112" s="127"/>
    </row>
    <row r="113" spans="2:10" x14ac:dyDescent="0.25">
      <c r="B113" s="12" t="s">
        <v>779</v>
      </c>
      <c r="C113" s="127"/>
      <c r="D113" s="127"/>
      <c r="E113" s="127"/>
      <c r="F113" s="127"/>
      <c r="G113" s="127"/>
      <c r="H113" s="127"/>
      <c r="I113" s="127">
        <v>0.12</v>
      </c>
      <c r="J113" s="127"/>
    </row>
    <row r="114" spans="2:10" x14ac:dyDescent="0.25">
      <c r="B114" s="12" t="s">
        <v>780</v>
      </c>
      <c r="C114" s="127"/>
      <c r="D114" s="127"/>
      <c r="E114" s="127"/>
      <c r="F114" s="127"/>
      <c r="G114" s="127"/>
      <c r="H114" s="127"/>
      <c r="I114" s="127">
        <v>8.8999999999999996E-2</v>
      </c>
      <c r="J114" s="127"/>
    </row>
    <row r="115" spans="2:10" x14ac:dyDescent="0.25">
      <c r="B115" s="12" t="s">
        <v>781</v>
      </c>
      <c r="C115" s="127"/>
      <c r="D115" s="127"/>
      <c r="E115" s="127"/>
      <c r="F115" s="127">
        <v>8.5000000000000006E-2</v>
      </c>
      <c r="G115" s="127"/>
      <c r="H115" s="127">
        <v>0.14000000000000001</v>
      </c>
      <c r="I115" s="127"/>
      <c r="J115" s="127"/>
    </row>
    <row r="116" spans="2:10" x14ac:dyDescent="0.25">
      <c r="C116" s="9"/>
      <c r="D116" s="9"/>
      <c r="E116" s="9"/>
      <c r="F116" s="9"/>
      <c r="G116" s="9"/>
      <c r="H116" s="9"/>
      <c r="I116" s="9"/>
      <c r="J116" s="9"/>
    </row>
    <row r="117" spans="2:10" x14ac:dyDescent="0.25">
      <c r="C117" s="9"/>
      <c r="D117" s="9"/>
      <c r="E117" s="9"/>
      <c r="F117" s="9"/>
      <c r="G117" s="9"/>
      <c r="H117" s="9"/>
      <c r="I117" s="9"/>
      <c r="J117" s="9"/>
    </row>
    <row r="118" spans="2:10" x14ac:dyDescent="0.25">
      <c r="C118" s="9"/>
      <c r="D118" s="9"/>
      <c r="E118" s="9"/>
      <c r="F118" s="9"/>
      <c r="G118" s="9"/>
      <c r="H118" s="9"/>
      <c r="I118" s="9"/>
      <c r="J118" s="9"/>
    </row>
    <row r="119" spans="2:10" x14ac:dyDescent="0.25">
      <c r="C119" s="9"/>
      <c r="D119" s="9"/>
      <c r="E119" s="9"/>
      <c r="F119" s="9"/>
      <c r="G119" s="9"/>
      <c r="H119" s="9"/>
      <c r="I119" s="9"/>
      <c r="J119" s="9"/>
    </row>
    <row r="120" spans="2:10" x14ac:dyDescent="0.25">
      <c r="C120" s="9"/>
      <c r="D120" s="9"/>
      <c r="E120" s="9"/>
      <c r="F120" s="9"/>
      <c r="G120" s="9"/>
      <c r="H120" s="9"/>
      <c r="I120" s="9"/>
      <c r="J120" s="9"/>
    </row>
    <row r="121" spans="2:10" x14ac:dyDescent="0.25">
      <c r="C121" s="9"/>
      <c r="D121" s="9"/>
      <c r="E121" s="9"/>
      <c r="F121" s="9"/>
      <c r="G121" s="9"/>
      <c r="H121" s="9"/>
      <c r="I121" s="9"/>
      <c r="J121" s="9"/>
    </row>
    <row r="122" spans="2:10" x14ac:dyDescent="0.25">
      <c r="C122" s="9"/>
      <c r="D122" s="9"/>
      <c r="E122" s="9"/>
      <c r="F122" s="9"/>
      <c r="G122" s="9"/>
      <c r="H122" s="9"/>
      <c r="I122" s="9"/>
      <c r="J122" s="9"/>
    </row>
    <row r="123" spans="2:10" x14ac:dyDescent="0.25">
      <c r="C123" s="9"/>
      <c r="D123" s="9"/>
      <c r="E123" s="9"/>
      <c r="F123" s="9"/>
      <c r="G123" s="9"/>
      <c r="H123" s="9"/>
      <c r="I123" s="9"/>
      <c r="J123" s="9"/>
    </row>
    <row r="124" spans="2:10" x14ac:dyDescent="0.25">
      <c r="C124" s="9"/>
      <c r="D124" s="9"/>
      <c r="E124" s="9"/>
      <c r="F124" s="9"/>
      <c r="G124" s="9"/>
      <c r="H124" s="9"/>
      <c r="I124" s="9"/>
      <c r="J124" s="9"/>
    </row>
    <row r="125" spans="2:10" x14ac:dyDescent="0.25">
      <c r="C125" s="9"/>
      <c r="D125" s="9"/>
      <c r="E125" s="9"/>
      <c r="F125" s="9"/>
      <c r="G125" s="9"/>
      <c r="H125" s="9"/>
      <c r="I125" s="9"/>
      <c r="J125" s="9"/>
    </row>
    <row r="126" spans="2:10" x14ac:dyDescent="0.25">
      <c r="C126" s="9"/>
      <c r="D126" s="9"/>
      <c r="E126" s="9"/>
      <c r="F126" s="9"/>
      <c r="G126" s="9"/>
      <c r="H126" s="9"/>
      <c r="I126" s="9"/>
      <c r="J126" s="9"/>
    </row>
    <row r="127" spans="2:10" x14ac:dyDescent="0.25">
      <c r="C127" s="9"/>
      <c r="D127" s="9"/>
      <c r="E127" s="9"/>
      <c r="F127" s="9"/>
      <c r="G127" s="9"/>
      <c r="H127" s="9"/>
      <c r="I127" s="9"/>
      <c r="J127" s="9"/>
    </row>
    <row r="128" spans="2:10" x14ac:dyDescent="0.25">
      <c r="C128" s="9"/>
      <c r="D128" s="9"/>
      <c r="E128" s="9"/>
      <c r="F128" s="9"/>
      <c r="G128" s="9"/>
      <c r="H128" s="9"/>
      <c r="I128" s="9"/>
      <c r="J128" s="9"/>
    </row>
    <row r="129" spans="3:10" x14ac:dyDescent="0.25">
      <c r="C129" s="9"/>
      <c r="D129" s="9"/>
      <c r="E129" s="9"/>
      <c r="F129" s="9"/>
      <c r="G129" s="9"/>
      <c r="H129" s="9"/>
      <c r="I129" s="9"/>
      <c r="J129" s="9"/>
    </row>
    <row r="130" spans="3:10" x14ac:dyDescent="0.25">
      <c r="C130" s="9"/>
      <c r="D130" s="9"/>
      <c r="E130" s="9"/>
      <c r="F130" s="9"/>
      <c r="G130" s="9"/>
      <c r="H130" s="9"/>
      <c r="I130" s="9"/>
      <c r="J130" s="9"/>
    </row>
    <row r="131" spans="3:10" x14ac:dyDescent="0.25">
      <c r="C131" s="9"/>
      <c r="D131" s="9"/>
      <c r="E131" s="9"/>
      <c r="F131" s="9"/>
      <c r="G131" s="9"/>
      <c r="H131" s="9"/>
      <c r="I131" s="9"/>
      <c r="J131" s="9"/>
    </row>
    <row r="132" spans="3:10" x14ac:dyDescent="0.25">
      <c r="C132" s="9"/>
      <c r="D132" s="9"/>
      <c r="E132" s="9"/>
      <c r="F132" s="9"/>
      <c r="G132" s="9"/>
      <c r="H132" s="9"/>
      <c r="I132" s="9"/>
      <c r="J132" s="9"/>
    </row>
    <row r="133" spans="3:10" x14ac:dyDescent="0.25">
      <c r="C133" s="9"/>
      <c r="D133" s="9"/>
      <c r="E133" s="9"/>
      <c r="F133" s="9"/>
      <c r="G133" s="9"/>
      <c r="H133" s="9"/>
      <c r="I133" s="9"/>
      <c r="J133" s="9"/>
    </row>
    <row r="134" spans="3:10" x14ac:dyDescent="0.25">
      <c r="C134" s="9"/>
      <c r="D134" s="9"/>
      <c r="E134" s="9"/>
      <c r="F134" s="9"/>
      <c r="G134" s="9"/>
      <c r="H134" s="9"/>
      <c r="I134" s="9"/>
      <c r="J134" s="9"/>
    </row>
    <row r="135" spans="3:10" x14ac:dyDescent="0.25">
      <c r="C135" s="9"/>
      <c r="D135" s="9"/>
      <c r="E135" s="9"/>
      <c r="F135" s="9"/>
      <c r="G135" s="9"/>
      <c r="H135" s="9"/>
      <c r="I135" s="9"/>
      <c r="J135" s="9"/>
    </row>
  </sheetData>
  <sheetProtection algorithmName="SHA-512" hashValue="G988fXz2bPFDv00HDTopfQu2csViXXroNrEOZ06RteNt7OgPaDc/gNmcO3+JbF24+wqq+n66/6fqlGrJQE2GsQ==" saltValue="6r4OWMGP44kjjQ5zTFjeUQ==" spinCount="100000" sheet="1" objects="1" scenarios="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L343"/>
  <sheetViews>
    <sheetView topLeftCell="C1" zoomScale="85" zoomScaleNormal="85" workbookViewId="0">
      <selection activeCell="C1" sqref="C1"/>
    </sheetView>
  </sheetViews>
  <sheetFormatPr defaultColWidth="8.81640625" defaultRowHeight="12.5" x14ac:dyDescent="0.25"/>
  <cols>
    <col min="1" max="1" width="18" style="9" customWidth="1"/>
    <col min="2" max="2" width="17.54296875" style="9" bestFit="1" customWidth="1"/>
    <col min="3" max="5" width="17.54296875" style="9" customWidth="1"/>
    <col min="6" max="6" width="8.81640625" style="9"/>
    <col min="7" max="7" width="9.81640625" style="9" customWidth="1"/>
    <col min="8" max="8" width="7.81640625" style="9" bestFit="1" customWidth="1"/>
    <col min="9" max="9" width="7.81640625" style="9" customWidth="1"/>
    <col min="10" max="10" width="58.81640625" style="9" bestFit="1" customWidth="1"/>
    <col min="11" max="11" width="8.81640625" style="9"/>
    <col min="12" max="12" width="44.1796875" style="9" bestFit="1" customWidth="1"/>
    <col min="13" max="16384" width="8.81640625" style="9"/>
  </cols>
  <sheetData>
    <row r="1" spans="1:12" ht="13" x14ac:dyDescent="0.25">
      <c r="A1" s="8" t="s">
        <v>24</v>
      </c>
      <c r="B1" s="8" t="s">
        <v>44</v>
      </c>
      <c r="C1" s="8"/>
      <c r="D1" s="8" t="s">
        <v>47</v>
      </c>
      <c r="E1" s="8" t="s">
        <v>652</v>
      </c>
      <c r="G1" s="10" t="s">
        <v>45</v>
      </c>
      <c r="H1" s="10" t="s">
        <v>46</v>
      </c>
      <c r="I1" s="11"/>
      <c r="J1" s="8" t="s">
        <v>573</v>
      </c>
      <c r="L1" s="8" t="s">
        <v>574</v>
      </c>
    </row>
    <row r="2" spans="1:12" ht="15.5" x14ac:dyDescent="0.25">
      <c r="A2" s="12" t="s">
        <v>25</v>
      </c>
      <c r="B2" s="12" t="s">
        <v>3</v>
      </c>
      <c r="C2" s="12">
        <f>IF(COUNTIF('End-of-Year Inventory'!B$26:B$75,B2)&gt;=1,"",ROW())</f>
        <v>2</v>
      </c>
      <c r="D2" s="12" t="str">
        <f t="shared" ref="D2:D19" si="0">IF(ROW(B2)-ROW(B$2)+1&gt;COUNT(C$2:C$19),"",INDEX(B:B,SMALL(C$2:C$19,1+ROW(B2)-ROW(B$2))))</f>
        <v>HFC-23</v>
      </c>
      <c r="E2" s="12" t="s">
        <v>3</v>
      </c>
      <c r="G2" s="12">
        <v>1</v>
      </c>
      <c r="H2" s="12">
        <v>2022</v>
      </c>
      <c r="J2" s="16" t="s">
        <v>52</v>
      </c>
      <c r="L2" s="142" t="s">
        <v>53</v>
      </c>
    </row>
    <row r="3" spans="1:12" ht="15.5" x14ac:dyDescent="0.25">
      <c r="A3" s="12" t="s">
        <v>26</v>
      </c>
      <c r="B3" s="12" t="s">
        <v>4</v>
      </c>
      <c r="C3" s="12">
        <f>IF(COUNTIF('End-of-Year Inventory'!B$26:B$75,B3)&gt;=1,"",ROW())</f>
        <v>3</v>
      </c>
      <c r="D3" s="12" t="str">
        <f t="shared" si="0"/>
        <v>HFC-32</v>
      </c>
      <c r="E3" s="12" t="s">
        <v>4</v>
      </c>
      <c r="G3" s="12">
        <v>2</v>
      </c>
      <c r="H3" s="12">
        <v>2023</v>
      </c>
      <c r="J3" s="16" t="s">
        <v>54</v>
      </c>
      <c r="L3" s="142" t="s">
        <v>55</v>
      </c>
    </row>
    <row r="4" spans="1:12" ht="15.5" x14ac:dyDescent="0.25">
      <c r="A4" s="12" t="s">
        <v>27</v>
      </c>
      <c r="B4" s="12" t="s">
        <v>5</v>
      </c>
      <c r="C4" s="12">
        <f>IF(COUNTIF('End-of-Year Inventory'!B$26:B$75,B4)&gt;=1,"",ROW())</f>
        <v>4</v>
      </c>
      <c r="D4" s="12" t="str">
        <f t="shared" si="0"/>
        <v>HFC-41</v>
      </c>
      <c r="E4" s="12" t="s">
        <v>5</v>
      </c>
      <c r="G4" s="12">
        <v>3</v>
      </c>
      <c r="H4" s="12">
        <v>2024</v>
      </c>
      <c r="J4" s="16" t="s">
        <v>56</v>
      </c>
      <c r="L4" s="142" t="s">
        <v>57</v>
      </c>
    </row>
    <row r="5" spans="1:12" ht="15.5" x14ac:dyDescent="0.25">
      <c r="A5" s="12" t="s">
        <v>28</v>
      </c>
      <c r="B5" s="12" t="s">
        <v>6</v>
      </c>
      <c r="C5" s="12">
        <f>IF(COUNTIF('End-of-Year Inventory'!B$26:B$75,B5)&gt;=1,"",ROW())</f>
        <v>5</v>
      </c>
      <c r="D5" s="12" t="str">
        <f t="shared" si="0"/>
        <v>HFC-43-10mee</v>
      </c>
      <c r="E5" s="12" t="s">
        <v>6</v>
      </c>
      <c r="G5" s="12">
        <v>4</v>
      </c>
      <c r="H5" s="12">
        <v>2025</v>
      </c>
      <c r="J5" s="16" t="s">
        <v>58</v>
      </c>
      <c r="L5" s="142" t="s">
        <v>59</v>
      </c>
    </row>
    <row r="6" spans="1:12" ht="15.5" x14ac:dyDescent="0.25">
      <c r="A6" s="12" t="s">
        <v>29</v>
      </c>
      <c r="B6" s="12" t="s">
        <v>7</v>
      </c>
      <c r="C6" s="12">
        <f>IF(COUNTIF('End-of-Year Inventory'!B$26:B$75,B6)&gt;=1,"",ROW())</f>
        <v>6</v>
      </c>
      <c r="D6" s="12" t="str">
        <f t="shared" si="0"/>
        <v>HFC-125</v>
      </c>
      <c r="E6" s="12" t="s">
        <v>7</v>
      </c>
      <c r="G6" s="12"/>
      <c r="H6" s="12">
        <v>2026</v>
      </c>
      <c r="J6" s="16" t="s">
        <v>60</v>
      </c>
      <c r="L6" s="142" t="s">
        <v>61</v>
      </c>
    </row>
    <row r="7" spans="1:12" ht="15.5" x14ac:dyDescent="0.25">
      <c r="A7" s="12" t="s">
        <v>30</v>
      </c>
      <c r="B7" s="12" t="s">
        <v>1</v>
      </c>
      <c r="C7" s="12">
        <f>IF(COUNTIF('End-of-Year Inventory'!B$26:B$75,B7)&gt;=1,"",ROW())</f>
        <v>7</v>
      </c>
      <c r="D7" s="12" t="str">
        <f t="shared" si="0"/>
        <v>HFC-134</v>
      </c>
      <c r="E7" s="12" t="s">
        <v>1</v>
      </c>
      <c r="G7" s="12"/>
      <c r="H7" s="12">
        <v>2027</v>
      </c>
      <c r="J7" s="16" t="s">
        <v>62</v>
      </c>
      <c r="L7" s="141" t="s">
        <v>788</v>
      </c>
    </row>
    <row r="8" spans="1:12" ht="15.5" x14ac:dyDescent="0.25">
      <c r="A8" s="12" t="s">
        <v>31</v>
      </c>
      <c r="B8" s="12" t="s">
        <v>2</v>
      </c>
      <c r="C8" s="12">
        <f>IF(COUNTIF('End-of-Year Inventory'!B$26:B$75,B8)&gt;=1,"",ROW())</f>
        <v>8</v>
      </c>
      <c r="D8" s="12" t="str">
        <f t="shared" si="0"/>
        <v>HFC-134a</v>
      </c>
      <c r="E8" s="12" t="s">
        <v>2</v>
      </c>
      <c r="G8" s="12"/>
      <c r="H8" s="12">
        <v>2028</v>
      </c>
      <c r="J8" s="16" t="s">
        <v>64</v>
      </c>
      <c r="L8" s="142" t="s">
        <v>63</v>
      </c>
    </row>
    <row r="9" spans="1:12" ht="15.5" x14ac:dyDescent="0.25">
      <c r="A9" s="12" t="s">
        <v>32</v>
      </c>
      <c r="B9" s="12" t="s">
        <v>8</v>
      </c>
      <c r="C9" s="12">
        <f>IF(COUNTIF('End-of-Year Inventory'!B$26:B$75,B9)&gt;=1,"",ROW())</f>
        <v>9</v>
      </c>
      <c r="D9" s="12" t="str">
        <f t="shared" si="0"/>
        <v>HFC-143</v>
      </c>
      <c r="E9" s="12" t="s">
        <v>8</v>
      </c>
      <c r="G9" s="12"/>
      <c r="H9" s="12">
        <v>2029</v>
      </c>
      <c r="J9" s="16" t="s">
        <v>66</v>
      </c>
      <c r="L9" s="142" t="s">
        <v>65</v>
      </c>
    </row>
    <row r="10" spans="1:12" ht="15.5" x14ac:dyDescent="0.25">
      <c r="A10" s="12" t="s">
        <v>33</v>
      </c>
      <c r="B10" s="12" t="s">
        <v>9</v>
      </c>
      <c r="C10" s="12">
        <f>IF(COUNTIF('End-of-Year Inventory'!B$26:B$75,B10)&gt;=1,"",ROW())</f>
        <v>10</v>
      </c>
      <c r="D10" s="12" t="str">
        <f t="shared" si="0"/>
        <v>HFC-143a</v>
      </c>
      <c r="E10" s="12" t="s">
        <v>9</v>
      </c>
      <c r="G10" s="12"/>
      <c r="H10" s="12">
        <v>2030</v>
      </c>
      <c r="J10" s="16" t="s">
        <v>68</v>
      </c>
      <c r="L10" s="142" t="s">
        <v>67</v>
      </c>
    </row>
    <row r="11" spans="1:12" ht="15.5" x14ac:dyDescent="0.25">
      <c r="A11" s="12" t="s">
        <v>34</v>
      </c>
      <c r="B11" s="12" t="s">
        <v>10</v>
      </c>
      <c r="C11" s="12">
        <f>IF(COUNTIF('End-of-Year Inventory'!B$26:B$75,B11)&gt;=1,"",ROW())</f>
        <v>11</v>
      </c>
      <c r="D11" s="12" t="str">
        <f t="shared" si="0"/>
        <v>HFC-152</v>
      </c>
      <c r="E11" s="12" t="s">
        <v>10</v>
      </c>
      <c r="G11"/>
      <c r="H11"/>
      <c r="J11" s="16" t="s">
        <v>70</v>
      </c>
      <c r="L11" s="141" t="s">
        <v>789</v>
      </c>
    </row>
    <row r="12" spans="1:12" ht="15.5" x14ac:dyDescent="0.25">
      <c r="A12" s="12" t="s">
        <v>35</v>
      </c>
      <c r="B12" s="12" t="s">
        <v>11</v>
      </c>
      <c r="C12" s="12">
        <f>IF(COUNTIF('End-of-Year Inventory'!B$26:B$75,B12)&gt;=1,"",ROW())</f>
        <v>12</v>
      </c>
      <c r="D12" s="12" t="str">
        <f t="shared" si="0"/>
        <v>HFC-152a</v>
      </c>
      <c r="E12" s="12" t="s">
        <v>11</v>
      </c>
      <c r="G12"/>
      <c r="H12"/>
      <c r="J12" s="16" t="s">
        <v>72</v>
      </c>
      <c r="L12" s="142" t="s">
        <v>69</v>
      </c>
    </row>
    <row r="13" spans="1:12" ht="15.5" x14ac:dyDescent="0.25">
      <c r="A13" s="12" t="s">
        <v>36</v>
      </c>
      <c r="B13" s="12" t="s">
        <v>12</v>
      </c>
      <c r="C13" s="12">
        <f>IF(COUNTIF('End-of-Year Inventory'!B$26:B$75,B13)&gt;=1,"",ROW())</f>
        <v>13</v>
      </c>
      <c r="D13" s="12" t="str">
        <f t="shared" si="0"/>
        <v>HFC-227ea</v>
      </c>
      <c r="E13" s="12" t="s">
        <v>12</v>
      </c>
      <c r="G13"/>
      <c r="J13" s="16" t="s">
        <v>74</v>
      </c>
      <c r="L13" s="142" t="s">
        <v>71</v>
      </c>
    </row>
    <row r="14" spans="1:12" ht="15.5" x14ac:dyDescent="0.25">
      <c r="A14" s="12" t="s">
        <v>37</v>
      </c>
      <c r="B14" s="12" t="s">
        <v>13</v>
      </c>
      <c r="C14" s="12">
        <f>IF(COUNTIF('End-of-Year Inventory'!B$26:B$75,B14)&gt;=1,"",ROW())</f>
        <v>14</v>
      </c>
      <c r="D14" s="12" t="str">
        <f t="shared" si="0"/>
        <v>HFC-236cb</v>
      </c>
      <c r="E14" s="12" t="s">
        <v>13</v>
      </c>
      <c r="J14" s="16" t="s">
        <v>76</v>
      </c>
      <c r="L14" s="142" t="s">
        <v>73</v>
      </c>
    </row>
    <row r="15" spans="1:12" ht="15.5" x14ac:dyDescent="0.25">
      <c r="A15" s="12" t="s">
        <v>38</v>
      </c>
      <c r="B15" s="12" t="s">
        <v>14</v>
      </c>
      <c r="C15" s="12">
        <f>IF(COUNTIF('End-of-Year Inventory'!B$26:B$75,B15)&gt;=1,"",ROW())</f>
        <v>15</v>
      </c>
      <c r="D15" s="12" t="str">
        <f t="shared" si="0"/>
        <v>HFC-236ea</v>
      </c>
      <c r="E15" s="12" t="s">
        <v>14</v>
      </c>
      <c r="J15" s="16" t="s">
        <v>78</v>
      </c>
      <c r="L15" s="142" t="s">
        <v>75</v>
      </c>
    </row>
    <row r="16" spans="1:12" ht="15.5" x14ac:dyDescent="0.25">
      <c r="A16" s="12" t="s">
        <v>39</v>
      </c>
      <c r="B16" s="12" t="s">
        <v>15</v>
      </c>
      <c r="C16" s="12">
        <f>IF(COUNTIF('End-of-Year Inventory'!B$26:B$75,B16)&gt;=1,"",ROW())</f>
        <v>16</v>
      </c>
      <c r="D16" s="12" t="str">
        <f t="shared" si="0"/>
        <v>HFC-236fa</v>
      </c>
      <c r="E16" s="12" t="s">
        <v>15</v>
      </c>
      <c r="J16" s="16" t="s">
        <v>80</v>
      </c>
      <c r="L16" s="142" t="s">
        <v>77</v>
      </c>
    </row>
    <row r="17" spans="1:12" ht="15.5" x14ac:dyDescent="0.25">
      <c r="A17" s="12" t="s">
        <v>40</v>
      </c>
      <c r="B17" s="12" t="s">
        <v>16</v>
      </c>
      <c r="C17" s="12">
        <f>IF(COUNTIF('End-of-Year Inventory'!B$26:B$75,B17)&gt;=1,"",ROW())</f>
        <v>17</v>
      </c>
      <c r="D17" s="12" t="str">
        <f t="shared" si="0"/>
        <v>HFC-245ca</v>
      </c>
      <c r="E17" s="12" t="s">
        <v>16</v>
      </c>
      <c r="J17" s="16" t="s">
        <v>82</v>
      </c>
      <c r="L17" s="142" t="s">
        <v>79</v>
      </c>
    </row>
    <row r="18" spans="1:12" ht="15.5" x14ac:dyDescent="0.25">
      <c r="A18" s="12" t="s">
        <v>39</v>
      </c>
      <c r="B18" s="12" t="s">
        <v>17</v>
      </c>
      <c r="C18" s="12">
        <f>IF(COUNTIF('End-of-Year Inventory'!B$26:B$75,B18)&gt;=1,"",ROW())</f>
        <v>18</v>
      </c>
      <c r="D18" s="12" t="str">
        <f t="shared" si="0"/>
        <v>HFC-245fa</v>
      </c>
      <c r="E18" s="12" t="s">
        <v>17</v>
      </c>
      <c r="J18" s="16" t="s">
        <v>84</v>
      </c>
      <c r="L18" s="142" t="s">
        <v>81</v>
      </c>
    </row>
    <row r="19" spans="1:12" ht="15.5" x14ac:dyDescent="0.25">
      <c r="A19" s="12" t="s">
        <v>41</v>
      </c>
      <c r="B19" s="12" t="s">
        <v>18</v>
      </c>
      <c r="C19" s="12">
        <f>IF(COUNTIF('End-of-Year Inventory'!B$26:B$75,B19)&gt;=1,"",ROW())</f>
        <v>19</v>
      </c>
      <c r="D19" s="12" t="str">
        <f t="shared" si="0"/>
        <v>HFC-365mfc</v>
      </c>
      <c r="E19" s="12" t="s">
        <v>18</v>
      </c>
      <c r="J19" s="16" t="s">
        <v>86</v>
      </c>
      <c r="L19" s="142" t="s">
        <v>83</v>
      </c>
    </row>
    <row r="20" spans="1:12" x14ac:dyDescent="0.25">
      <c r="A20" s="12"/>
      <c r="B20" s="12" t="s">
        <v>668</v>
      </c>
      <c r="C20"/>
      <c r="D20"/>
      <c r="E20"/>
      <c r="J20" s="16" t="s">
        <v>88</v>
      </c>
      <c r="L20" s="142" t="s">
        <v>85</v>
      </c>
    </row>
    <row r="21" spans="1:12" x14ac:dyDescent="0.25">
      <c r="A21"/>
      <c r="B21" s="12" t="s">
        <v>669</v>
      </c>
      <c r="J21" s="16" t="s">
        <v>90</v>
      </c>
      <c r="L21" s="142" t="s">
        <v>87</v>
      </c>
    </row>
    <row r="22" spans="1:12" ht="13" x14ac:dyDescent="0.25">
      <c r="A22"/>
      <c r="B22" s="12" t="s">
        <v>670</v>
      </c>
      <c r="D22" s="10" t="s">
        <v>606</v>
      </c>
      <c r="E22" s="11"/>
      <c r="J22" s="16" t="s">
        <v>92</v>
      </c>
      <c r="L22" s="142" t="s">
        <v>89</v>
      </c>
    </row>
    <row r="23" spans="1:12" x14ac:dyDescent="0.25">
      <c r="A23"/>
      <c r="B23" s="12" t="s">
        <v>671</v>
      </c>
      <c r="D23" s="14" t="s">
        <v>42</v>
      </c>
      <c r="E23" s="67"/>
      <c r="J23" s="16" t="s">
        <v>94</v>
      </c>
      <c r="L23" s="142" t="s">
        <v>577</v>
      </c>
    </row>
    <row r="24" spans="1:12" x14ac:dyDescent="0.25">
      <c r="B24" s="12" t="s">
        <v>672</v>
      </c>
      <c r="D24" s="13" t="s">
        <v>43</v>
      </c>
      <c r="E24" s="68"/>
      <c r="J24" s="16" t="s">
        <v>96</v>
      </c>
      <c r="L24" s="142" t="s">
        <v>91</v>
      </c>
    </row>
    <row r="25" spans="1:12" x14ac:dyDescent="0.25">
      <c r="B25" s="12" t="s">
        <v>673</v>
      </c>
      <c r="C25" s="15"/>
      <c r="D25" s="13" t="s">
        <v>657</v>
      </c>
      <c r="E25" s="68"/>
      <c r="J25" s="16" t="s">
        <v>98</v>
      </c>
      <c r="L25" s="142" t="s">
        <v>93</v>
      </c>
    </row>
    <row r="26" spans="1:12" x14ac:dyDescent="0.25">
      <c r="B26" s="12" t="s">
        <v>674</v>
      </c>
      <c r="C26" s="15"/>
      <c r="D26" s="13" t="s">
        <v>619</v>
      </c>
      <c r="J26" s="16" t="s">
        <v>100</v>
      </c>
      <c r="L26" s="142" t="s">
        <v>95</v>
      </c>
    </row>
    <row r="27" spans="1:12" ht="13" x14ac:dyDescent="0.25">
      <c r="B27" s="12" t="s">
        <v>675</v>
      </c>
      <c r="C27" s="15"/>
      <c r="E27" s="66"/>
      <c r="J27" s="16" t="s">
        <v>101</v>
      </c>
      <c r="L27" s="142" t="s">
        <v>97</v>
      </c>
    </row>
    <row r="28" spans="1:12" ht="13" x14ac:dyDescent="0.25">
      <c r="B28" s="12" t="s">
        <v>676</v>
      </c>
      <c r="C28" s="15"/>
      <c r="D28" s="8" t="s">
        <v>636</v>
      </c>
      <c r="E28" s="15"/>
      <c r="J28" s="16" t="s">
        <v>103</v>
      </c>
      <c r="L28" s="142" t="s">
        <v>99</v>
      </c>
    </row>
    <row r="29" spans="1:12" x14ac:dyDescent="0.25">
      <c r="B29" s="12" t="s">
        <v>677</v>
      </c>
      <c r="C29" s="15"/>
      <c r="D29" s="12" t="s">
        <v>615</v>
      </c>
      <c r="E29" s="15"/>
      <c r="J29" s="16" t="s">
        <v>105</v>
      </c>
      <c r="L29" s="142" t="s">
        <v>578</v>
      </c>
    </row>
    <row r="30" spans="1:12" x14ac:dyDescent="0.25">
      <c r="B30" s="12" t="s">
        <v>678</v>
      </c>
      <c r="C30" s="15"/>
      <c r="D30" s="12" t="s">
        <v>607</v>
      </c>
      <c r="E30" s="15"/>
      <c r="J30" s="16" t="s">
        <v>107</v>
      </c>
      <c r="L30" s="142" t="s">
        <v>579</v>
      </c>
    </row>
    <row r="31" spans="1:12" x14ac:dyDescent="0.25">
      <c r="B31" s="12" t="s">
        <v>679</v>
      </c>
      <c r="C31" s="15"/>
      <c r="D31" s="12" t="s">
        <v>608</v>
      </c>
      <c r="E31" s="15"/>
      <c r="J31" s="16" t="s">
        <v>108</v>
      </c>
      <c r="L31" s="142" t="s">
        <v>102</v>
      </c>
    </row>
    <row r="32" spans="1:12" x14ac:dyDescent="0.25">
      <c r="B32" s="12" t="s">
        <v>680</v>
      </c>
      <c r="C32" s="15"/>
      <c r="D32" s="12" t="s">
        <v>609</v>
      </c>
      <c r="E32" s="15"/>
      <c r="J32" s="16" t="s">
        <v>110</v>
      </c>
      <c r="L32" s="142" t="s">
        <v>104</v>
      </c>
    </row>
    <row r="33" spans="2:12" x14ac:dyDescent="0.25">
      <c r="B33" s="12" t="s">
        <v>681</v>
      </c>
      <c r="C33" s="15"/>
      <c r="D33" s="15"/>
      <c r="E33" s="15"/>
      <c r="J33" s="16" t="s">
        <v>112</v>
      </c>
      <c r="L33" s="142" t="s">
        <v>106</v>
      </c>
    </row>
    <row r="34" spans="2:12" x14ac:dyDescent="0.25">
      <c r="B34" s="12" t="s">
        <v>682</v>
      </c>
      <c r="C34" s="15"/>
      <c r="D34" s="15"/>
      <c r="E34" s="15"/>
      <c r="J34" s="16" t="s">
        <v>114</v>
      </c>
      <c r="L34" s="142" t="s">
        <v>109</v>
      </c>
    </row>
    <row r="35" spans="2:12" x14ac:dyDescent="0.25">
      <c r="B35" s="12" t="s">
        <v>683</v>
      </c>
      <c r="C35" s="15"/>
      <c r="D35" s="15"/>
      <c r="E35" s="15"/>
      <c r="J35" s="16" t="s">
        <v>116</v>
      </c>
      <c r="L35" s="142" t="s">
        <v>111</v>
      </c>
    </row>
    <row r="36" spans="2:12" x14ac:dyDescent="0.25">
      <c r="B36" s="12" t="s">
        <v>684</v>
      </c>
      <c r="C36" s="15"/>
      <c r="D36" s="15"/>
      <c r="E36" s="15"/>
      <c r="J36" s="16" t="s">
        <v>118</v>
      </c>
      <c r="L36" s="142" t="s">
        <v>113</v>
      </c>
    </row>
    <row r="37" spans="2:12" x14ac:dyDescent="0.25">
      <c r="B37" s="12" t="s">
        <v>685</v>
      </c>
      <c r="C37" s="15"/>
      <c r="D37" s="15"/>
      <c r="E37" s="15"/>
      <c r="J37" s="16" t="s">
        <v>120</v>
      </c>
      <c r="L37" s="142" t="s">
        <v>115</v>
      </c>
    </row>
    <row r="38" spans="2:12" x14ac:dyDescent="0.25">
      <c r="B38" s="12" t="s">
        <v>686</v>
      </c>
      <c r="C38" s="15"/>
      <c r="D38" s="15"/>
      <c r="E38" s="15"/>
      <c r="J38" s="16" t="s">
        <v>122</v>
      </c>
      <c r="L38" s="141" t="s">
        <v>790</v>
      </c>
    </row>
    <row r="39" spans="2:12" x14ac:dyDescent="0.25">
      <c r="B39" s="12" t="s">
        <v>687</v>
      </c>
      <c r="C39" s="15"/>
      <c r="D39" s="15"/>
      <c r="E39" s="15"/>
      <c r="J39" s="16" t="s">
        <v>124</v>
      </c>
      <c r="L39" s="142" t="s">
        <v>117</v>
      </c>
    </row>
    <row r="40" spans="2:12" x14ac:dyDescent="0.25">
      <c r="B40" s="12" t="s">
        <v>688</v>
      </c>
      <c r="C40" s="15"/>
      <c r="D40" s="15"/>
      <c r="E40" s="15"/>
      <c r="J40" s="16" t="s">
        <v>126</v>
      </c>
      <c r="L40" s="142" t="s">
        <v>119</v>
      </c>
    </row>
    <row r="41" spans="2:12" x14ac:dyDescent="0.25">
      <c r="B41" s="12" t="s">
        <v>689</v>
      </c>
      <c r="C41" s="15"/>
      <c r="D41" s="15"/>
      <c r="E41" s="15"/>
      <c r="J41" s="16" t="s">
        <v>128</v>
      </c>
      <c r="L41" s="142" t="s">
        <v>121</v>
      </c>
    </row>
    <row r="42" spans="2:12" x14ac:dyDescent="0.25">
      <c r="B42" s="12" t="s">
        <v>690</v>
      </c>
      <c r="D42" s="15"/>
      <c r="E42" s="15"/>
      <c r="J42" s="16" t="s">
        <v>129</v>
      </c>
      <c r="L42" s="142" t="s">
        <v>123</v>
      </c>
    </row>
    <row r="43" spans="2:12" x14ac:dyDescent="0.25">
      <c r="B43" s="12" t="s">
        <v>691</v>
      </c>
      <c r="D43" s="15"/>
      <c r="E43" s="15"/>
      <c r="J43" s="16" t="s">
        <v>131</v>
      </c>
      <c r="L43" s="141" t="s">
        <v>791</v>
      </c>
    </row>
    <row r="44" spans="2:12" x14ac:dyDescent="0.25">
      <c r="B44" s="12" t="s">
        <v>692</v>
      </c>
      <c r="D44" s="15"/>
      <c r="J44" s="16" t="s">
        <v>133</v>
      </c>
      <c r="L44" s="141" t="s">
        <v>792</v>
      </c>
    </row>
    <row r="45" spans="2:12" x14ac:dyDescent="0.25">
      <c r="B45" s="12" t="s">
        <v>693</v>
      </c>
      <c r="J45" s="16" t="s">
        <v>135</v>
      </c>
      <c r="L45" s="142" t="s">
        <v>125</v>
      </c>
    </row>
    <row r="46" spans="2:12" x14ac:dyDescent="0.25">
      <c r="B46" s="12" t="s">
        <v>694</v>
      </c>
      <c r="J46" s="16" t="s">
        <v>137</v>
      </c>
      <c r="L46" s="142" t="s">
        <v>127</v>
      </c>
    </row>
    <row r="47" spans="2:12" x14ac:dyDescent="0.25">
      <c r="B47" s="12" t="s">
        <v>695</v>
      </c>
      <c r="J47" s="16" t="s">
        <v>138</v>
      </c>
      <c r="L47" s="142" t="s">
        <v>580</v>
      </c>
    </row>
    <row r="48" spans="2:12" x14ac:dyDescent="0.25">
      <c r="B48" s="12" t="s">
        <v>696</v>
      </c>
      <c r="J48" s="16" t="s">
        <v>140</v>
      </c>
      <c r="L48" s="142" t="s">
        <v>581</v>
      </c>
    </row>
    <row r="49" spans="2:12" x14ac:dyDescent="0.25">
      <c r="B49" s="12" t="s">
        <v>697</v>
      </c>
      <c r="J49" s="16" t="s">
        <v>142</v>
      </c>
      <c r="L49" s="142" t="s">
        <v>130</v>
      </c>
    </row>
    <row r="50" spans="2:12" x14ac:dyDescent="0.25">
      <c r="B50" s="12" t="s">
        <v>698</v>
      </c>
      <c r="J50" s="16" t="s">
        <v>144</v>
      </c>
      <c r="L50" s="142" t="s">
        <v>582</v>
      </c>
    </row>
    <row r="51" spans="2:12" x14ac:dyDescent="0.25">
      <c r="B51" s="12" t="s">
        <v>699</v>
      </c>
      <c r="J51" s="16" t="s">
        <v>146</v>
      </c>
      <c r="L51" s="142" t="s">
        <v>132</v>
      </c>
    </row>
    <row r="52" spans="2:12" x14ac:dyDescent="0.25">
      <c r="B52" s="12" t="s">
        <v>700</v>
      </c>
      <c r="J52" s="16" t="s">
        <v>148</v>
      </c>
      <c r="L52" s="142" t="s">
        <v>134</v>
      </c>
    </row>
    <row r="53" spans="2:12" x14ac:dyDescent="0.25">
      <c r="B53" s="12" t="s">
        <v>701</v>
      </c>
      <c r="J53" s="16" t="s">
        <v>150</v>
      </c>
      <c r="L53" s="142" t="s">
        <v>136</v>
      </c>
    </row>
    <row r="54" spans="2:12" x14ac:dyDescent="0.25">
      <c r="B54" s="12" t="s">
        <v>702</v>
      </c>
      <c r="J54" s="16" t="s">
        <v>152</v>
      </c>
      <c r="L54" s="142" t="s">
        <v>583</v>
      </c>
    </row>
    <row r="55" spans="2:12" x14ac:dyDescent="0.25">
      <c r="B55" s="12" t="s">
        <v>703</v>
      </c>
      <c r="J55" s="16" t="s">
        <v>154</v>
      </c>
      <c r="L55" s="142" t="s">
        <v>139</v>
      </c>
    </row>
    <row r="56" spans="2:12" x14ac:dyDescent="0.25">
      <c r="B56" s="12" t="s">
        <v>704</v>
      </c>
      <c r="J56" s="16" t="s">
        <v>156</v>
      </c>
      <c r="L56" s="142" t="s">
        <v>141</v>
      </c>
    </row>
    <row r="57" spans="2:12" x14ac:dyDescent="0.25">
      <c r="B57" s="12" t="s">
        <v>705</v>
      </c>
      <c r="J57" s="16" t="s">
        <v>158</v>
      </c>
      <c r="L57" s="142" t="s">
        <v>143</v>
      </c>
    </row>
    <row r="58" spans="2:12" x14ac:dyDescent="0.25">
      <c r="B58" s="12" t="s">
        <v>706</v>
      </c>
      <c r="J58" s="16" t="s">
        <v>160</v>
      </c>
      <c r="L58" s="142" t="s">
        <v>145</v>
      </c>
    </row>
    <row r="59" spans="2:12" x14ac:dyDescent="0.25">
      <c r="B59" s="12" t="s">
        <v>707</v>
      </c>
      <c r="J59" s="16" t="s">
        <v>161</v>
      </c>
      <c r="L59" s="142" t="s">
        <v>147</v>
      </c>
    </row>
    <row r="60" spans="2:12" x14ac:dyDescent="0.25">
      <c r="B60" s="12" t="s">
        <v>708</v>
      </c>
      <c r="J60" s="16" t="s">
        <v>163</v>
      </c>
      <c r="L60" s="142" t="s">
        <v>149</v>
      </c>
    </row>
    <row r="61" spans="2:12" x14ac:dyDescent="0.25">
      <c r="B61" s="12" t="s">
        <v>709</v>
      </c>
      <c r="J61" s="16" t="s">
        <v>165</v>
      </c>
      <c r="L61" s="142" t="s">
        <v>151</v>
      </c>
    </row>
    <row r="62" spans="2:12" x14ac:dyDescent="0.25">
      <c r="B62" s="12" t="s">
        <v>710</v>
      </c>
      <c r="J62" s="16" t="s">
        <v>167</v>
      </c>
      <c r="L62" s="142" t="s">
        <v>153</v>
      </c>
    </row>
    <row r="63" spans="2:12" x14ac:dyDescent="0.25">
      <c r="B63" s="12" t="s">
        <v>711</v>
      </c>
      <c r="J63" s="16" t="s">
        <v>169</v>
      </c>
      <c r="L63" s="142" t="s">
        <v>155</v>
      </c>
    </row>
    <row r="64" spans="2:12" x14ac:dyDescent="0.25">
      <c r="B64" s="12" t="s">
        <v>712</v>
      </c>
      <c r="J64" s="16" t="s">
        <v>171</v>
      </c>
      <c r="L64" s="142" t="s">
        <v>157</v>
      </c>
    </row>
    <row r="65" spans="2:12" x14ac:dyDescent="0.25">
      <c r="B65" s="12" t="s">
        <v>713</v>
      </c>
      <c r="J65" s="16" t="s">
        <v>173</v>
      </c>
      <c r="L65" s="142" t="s">
        <v>159</v>
      </c>
    </row>
    <row r="66" spans="2:12" x14ac:dyDescent="0.25">
      <c r="B66" s="12" t="s">
        <v>714</v>
      </c>
      <c r="J66" s="16" t="s">
        <v>175</v>
      </c>
      <c r="L66" s="142" t="s">
        <v>592</v>
      </c>
    </row>
    <row r="67" spans="2:12" x14ac:dyDescent="0.25">
      <c r="B67" s="12" t="s">
        <v>715</v>
      </c>
      <c r="J67" s="16" t="s">
        <v>177</v>
      </c>
      <c r="L67" s="142" t="s">
        <v>162</v>
      </c>
    </row>
    <row r="68" spans="2:12" x14ac:dyDescent="0.25">
      <c r="B68" s="12" t="s">
        <v>716</v>
      </c>
      <c r="J68" s="16" t="s">
        <v>179</v>
      </c>
      <c r="L68" s="141" t="s">
        <v>793</v>
      </c>
    </row>
    <row r="69" spans="2:12" x14ac:dyDescent="0.25">
      <c r="B69" s="12" t="s">
        <v>717</v>
      </c>
      <c r="J69" s="16" t="s">
        <v>181</v>
      </c>
      <c r="L69" s="141" t="s">
        <v>794</v>
      </c>
    </row>
    <row r="70" spans="2:12" x14ac:dyDescent="0.25">
      <c r="B70" s="12" t="s">
        <v>718</v>
      </c>
      <c r="J70" s="16" t="s">
        <v>183</v>
      </c>
      <c r="L70" s="142" t="s">
        <v>164</v>
      </c>
    </row>
    <row r="71" spans="2:12" x14ac:dyDescent="0.25">
      <c r="B71" s="12" t="s">
        <v>719</v>
      </c>
      <c r="J71" s="16" t="s">
        <v>185</v>
      </c>
      <c r="L71" s="142" t="s">
        <v>166</v>
      </c>
    </row>
    <row r="72" spans="2:12" x14ac:dyDescent="0.25">
      <c r="B72" s="12" t="s">
        <v>720</v>
      </c>
      <c r="J72" s="16" t="s">
        <v>187</v>
      </c>
      <c r="L72" s="142" t="s">
        <v>168</v>
      </c>
    </row>
    <row r="73" spans="2:12" x14ac:dyDescent="0.25">
      <c r="B73" s="12" t="s">
        <v>721</v>
      </c>
      <c r="J73" s="16" t="s">
        <v>189</v>
      </c>
      <c r="L73" s="141" t="s">
        <v>795</v>
      </c>
    </row>
    <row r="74" spans="2:12" x14ac:dyDescent="0.25">
      <c r="B74" s="12" t="s">
        <v>722</v>
      </c>
      <c r="J74" s="16" t="s">
        <v>191</v>
      </c>
      <c r="L74" s="141" t="s">
        <v>796</v>
      </c>
    </row>
    <row r="75" spans="2:12" x14ac:dyDescent="0.25">
      <c r="B75" s="12" t="s">
        <v>723</v>
      </c>
      <c r="J75" s="16" t="s">
        <v>193</v>
      </c>
      <c r="L75" s="142" t="s">
        <v>170</v>
      </c>
    </row>
    <row r="76" spans="2:12" x14ac:dyDescent="0.25">
      <c r="B76" s="12" t="s">
        <v>724</v>
      </c>
      <c r="J76" s="16" t="s">
        <v>195</v>
      </c>
      <c r="L76" s="142" t="s">
        <v>172</v>
      </c>
    </row>
    <row r="77" spans="2:12" x14ac:dyDescent="0.25">
      <c r="B77" s="12" t="s">
        <v>725</v>
      </c>
      <c r="J77" s="16" t="s">
        <v>197</v>
      </c>
      <c r="L77" s="142" t="s">
        <v>174</v>
      </c>
    </row>
    <row r="78" spans="2:12" x14ac:dyDescent="0.25">
      <c r="B78" s="12" t="s">
        <v>726</v>
      </c>
      <c r="J78" s="16" t="s">
        <v>199</v>
      </c>
      <c r="L78" s="142" t="s">
        <v>176</v>
      </c>
    </row>
    <row r="79" spans="2:12" x14ac:dyDescent="0.25">
      <c r="B79" s="12" t="s">
        <v>727</v>
      </c>
      <c r="J79" s="16" t="s">
        <v>201</v>
      </c>
      <c r="L79" s="142" t="s">
        <v>178</v>
      </c>
    </row>
    <row r="80" spans="2:12" x14ac:dyDescent="0.25">
      <c r="B80" s="12" t="s">
        <v>728</v>
      </c>
      <c r="J80" s="16" t="s">
        <v>203</v>
      </c>
      <c r="L80" s="141" t="s">
        <v>797</v>
      </c>
    </row>
    <row r="81" spans="2:12" x14ac:dyDescent="0.25">
      <c r="B81" s="12" t="s">
        <v>729</v>
      </c>
      <c r="J81" s="16" t="s">
        <v>205</v>
      </c>
      <c r="L81" s="142" t="s">
        <v>180</v>
      </c>
    </row>
    <row r="82" spans="2:12" x14ac:dyDescent="0.25">
      <c r="B82" s="12" t="s">
        <v>730</v>
      </c>
      <c r="J82" s="16" t="s">
        <v>207</v>
      </c>
      <c r="L82" s="141" t="s">
        <v>798</v>
      </c>
    </row>
    <row r="83" spans="2:12" x14ac:dyDescent="0.25">
      <c r="B83" s="12" t="s">
        <v>731</v>
      </c>
      <c r="J83" s="16" t="s">
        <v>209</v>
      </c>
      <c r="L83" s="142" t="s">
        <v>182</v>
      </c>
    </row>
    <row r="84" spans="2:12" x14ac:dyDescent="0.25">
      <c r="B84" s="12" t="s">
        <v>732</v>
      </c>
      <c r="J84" s="16" t="s">
        <v>211</v>
      </c>
      <c r="L84" s="141" t="s">
        <v>799</v>
      </c>
    </row>
    <row r="85" spans="2:12" x14ac:dyDescent="0.25">
      <c r="B85" s="12" t="s">
        <v>733</v>
      </c>
      <c r="J85" s="16" t="s">
        <v>213</v>
      </c>
      <c r="L85" s="142" t="s">
        <v>184</v>
      </c>
    </row>
    <row r="86" spans="2:12" x14ac:dyDescent="0.25">
      <c r="B86" s="12" t="s">
        <v>734</v>
      </c>
      <c r="J86" s="16" t="s">
        <v>215</v>
      </c>
      <c r="L86" s="141" t="s">
        <v>800</v>
      </c>
    </row>
    <row r="87" spans="2:12" x14ac:dyDescent="0.25">
      <c r="B87" s="12" t="s">
        <v>735</v>
      </c>
      <c r="J87" s="16" t="s">
        <v>217</v>
      </c>
      <c r="L87" s="142" t="s">
        <v>186</v>
      </c>
    </row>
    <row r="88" spans="2:12" x14ac:dyDescent="0.25">
      <c r="B88" s="12" t="s">
        <v>736</v>
      </c>
      <c r="J88" s="16" t="s">
        <v>219</v>
      </c>
      <c r="L88" s="142" t="s">
        <v>188</v>
      </c>
    </row>
    <row r="89" spans="2:12" x14ac:dyDescent="0.25">
      <c r="B89" s="12" t="s">
        <v>737</v>
      </c>
      <c r="J89" s="16" t="s">
        <v>221</v>
      </c>
      <c r="L89" s="142" t="s">
        <v>190</v>
      </c>
    </row>
    <row r="90" spans="2:12" x14ac:dyDescent="0.25">
      <c r="B90" s="12" t="s">
        <v>738</v>
      </c>
      <c r="J90" s="16" t="s">
        <v>223</v>
      </c>
      <c r="L90" s="142" t="s">
        <v>192</v>
      </c>
    </row>
    <row r="91" spans="2:12" x14ac:dyDescent="0.25">
      <c r="B91" s="12" t="s">
        <v>739</v>
      </c>
      <c r="J91" s="16" t="s">
        <v>225</v>
      </c>
      <c r="L91" s="142" t="s">
        <v>194</v>
      </c>
    </row>
    <row r="92" spans="2:12" x14ac:dyDescent="0.25">
      <c r="B92" s="12" t="s">
        <v>740</v>
      </c>
      <c r="J92" s="16" t="s">
        <v>227</v>
      </c>
      <c r="L92" s="142" t="s">
        <v>196</v>
      </c>
    </row>
    <row r="93" spans="2:12" x14ac:dyDescent="0.25">
      <c r="B93" s="12" t="s">
        <v>741</v>
      </c>
      <c r="J93" s="16" t="s">
        <v>229</v>
      </c>
      <c r="L93" s="142" t="s">
        <v>584</v>
      </c>
    </row>
    <row r="94" spans="2:12" x14ac:dyDescent="0.25">
      <c r="B94" s="12" t="s">
        <v>742</v>
      </c>
      <c r="J94" s="16" t="s">
        <v>231</v>
      </c>
      <c r="L94" s="142" t="s">
        <v>198</v>
      </c>
    </row>
    <row r="95" spans="2:12" x14ac:dyDescent="0.25">
      <c r="B95" s="12" t="s">
        <v>743</v>
      </c>
      <c r="J95" s="16" t="s">
        <v>232</v>
      </c>
      <c r="L95" s="142" t="s">
        <v>200</v>
      </c>
    </row>
    <row r="96" spans="2:12" x14ac:dyDescent="0.25">
      <c r="B96" s="12" t="s">
        <v>744</v>
      </c>
      <c r="J96" s="16" t="s">
        <v>234</v>
      </c>
      <c r="L96" s="142" t="s">
        <v>202</v>
      </c>
    </row>
    <row r="97" spans="2:12" x14ac:dyDescent="0.25">
      <c r="B97" s="12" t="s">
        <v>745</v>
      </c>
      <c r="J97" s="16" t="s">
        <v>236</v>
      </c>
      <c r="L97" s="142" t="s">
        <v>204</v>
      </c>
    </row>
    <row r="98" spans="2:12" x14ac:dyDescent="0.25">
      <c r="B98" s="12" t="s">
        <v>746</v>
      </c>
      <c r="J98" s="16" t="s">
        <v>238</v>
      </c>
      <c r="L98" s="142" t="s">
        <v>206</v>
      </c>
    </row>
    <row r="99" spans="2:12" x14ac:dyDescent="0.25">
      <c r="B99" s="12" t="s">
        <v>747</v>
      </c>
      <c r="J99" s="16" t="s">
        <v>240</v>
      </c>
      <c r="L99" s="142" t="s">
        <v>208</v>
      </c>
    </row>
    <row r="100" spans="2:12" x14ac:dyDescent="0.25">
      <c r="B100" s="12" t="s">
        <v>748</v>
      </c>
      <c r="J100" s="16" t="s">
        <v>242</v>
      </c>
      <c r="L100" s="142" t="s">
        <v>210</v>
      </c>
    </row>
    <row r="101" spans="2:12" x14ac:dyDescent="0.25">
      <c r="B101" s="12" t="s">
        <v>749</v>
      </c>
      <c r="J101" s="16" t="s">
        <v>244</v>
      </c>
      <c r="L101" s="142" t="s">
        <v>212</v>
      </c>
    </row>
    <row r="102" spans="2:12" x14ac:dyDescent="0.25">
      <c r="B102" s="12" t="s">
        <v>750</v>
      </c>
      <c r="J102" s="16" t="s">
        <v>246</v>
      </c>
      <c r="L102" s="142" t="s">
        <v>214</v>
      </c>
    </row>
    <row r="103" spans="2:12" x14ac:dyDescent="0.25">
      <c r="B103" s="12" t="s">
        <v>751</v>
      </c>
      <c r="J103" s="16" t="s">
        <v>248</v>
      </c>
      <c r="L103" s="142" t="s">
        <v>216</v>
      </c>
    </row>
    <row r="104" spans="2:12" x14ac:dyDescent="0.25">
      <c r="B104" s="12" t="s">
        <v>752</v>
      </c>
      <c r="J104" s="16" t="s">
        <v>250</v>
      </c>
      <c r="L104" s="142" t="s">
        <v>218</v>
      </c>
    </row>
    <row r="105" spans="2:12" x14ac:dyDescent="0.25">
      <c r="B105" s="12" t="s">
        <v>753</v>
      </c>
      <c r="J105" s="16" t="s">
        <v>252</v>
      </c>
      <c r="L105" s="141" t="s">
        <v>801</v>
      </c>
    </row>
    <row r="106" spans="2:12" x14ac:dyDescent="0.25">
      <c r="B106" s="12" t="s">
        <v>754</v>
      </c>
      <c r="J106" s="16" t="s">
        <v>254</v>
      </c>
      <c r="L106" s="142" t="s">
        <v>220</v>
      </c>
    </row>
    <row r="107" spans="2:12" x14ac:dyDescent="0.25">
      <c r="B107" s="12" t="s">
        <v>755</v>
      </c>
      <c r="J107" s="16" t="s">
        <v>256</v>
      </c>
      <c r="L107" s="142" t="s">
        <v>222</v>
      </c>
    </row>
    <row r="108" spans="2:12" x14ac:dyDescent="0.25">
      <c r="B108" s="12" t="s">
        <v>756</v>
      </c>
      <c r="J108" s="16" t="s">
        <v>258</v>
      </c>
      <c r="L108" s="142" t="s">
        <v>224</v>
      </c>
    </row>
    <row r="109" spans="2:12" x14ac:dyDescent="0.25">
      <c r="B109" s="12" t="s">
        <v>757</v>
      </c>
      <c r="J109" s="16" t="s">
        <v>260</v>
      </c>
      <c r="L109" s="142" t="s">
        <v>226</v>
      </c>
    </row>
    <row r="110" spans="2:12" x14ac:dyDescent="0.25">
      <c r="B110" s="12" t="s">
        <v>758</v>
      </c>
      <c r="J110" s="16" t="s">
        <v>262</v>
      </c>
      <c r="L110" s="142" t="s">
        <v>228</v>
      </c>
    </row>
    <row r="111" spans="2:12" x14ac:dyDescent="0.25">
      <c r="B111" s="12" t="s">
        <v>759</v>
      </c>
      <c r="J111" s="16" t="s">
        <v>264</v>
      </c>
      <c r="L111" s="142" t="s">
        <v>230</v>
      </c>
    </row>
    <row r="112" spans="2:12" x14ac:dyDescent="0.25">
      <c r="B112" s="12" t="s">
        <v>760</v>
      </c>
      <c r="J112" s="16" t="s">
        <v>266</v>
      </c>
      <c r="L112" s="142" t="s">
        <v>585</v>
      </c>
    </row>
    <row r="113" spans="2:12" x14ac:dyDescent="0.25">
      <c r="B113" s="12" t="s">
        <v>761</v>
      </c>
      <c r="J113" s="16" t="s">
        <v>268</v>
      </c>
      <c r="L113" s="142" t="s">
        <v>233</v>
      </c>
    </row>
    <row r="114" spans="2:12" x14ac:dyDescent="0.25">
      <c r="B114" s="12" t="s">
        <v>762</v>
      </c>
      <c r="J114" s="16" t="s">
        <v>270</v>
      </c>
      <c r="L114" s="142" t="s">
        <v>235</v>
      </c>
    </row>
    <row r="115" spans="2:12" x14ac:dyDescent="0.25">
      <c r="B115" s="12" t="s">
        <v>763</v>
      </c>
      <c r="J115" s="16" t="s">
        <v>272</v>
      </c>
      <c r="L115" s="142" t="s">
        <v>237</v>
      </c>
    </row>
    <row r="116" spans="2:12" x14ac:dyDescent="0.25">
      <c r="B116" s="12" t="s">
        <v>764</v>
      </c>
      <c r="J116" s="16" t="s">
        <v>274</v>
      </c>
      <c r="L116" s="142" t="s">
        <v>239</v>
      </c>
    </row>
    <row r="117" spans="2:12" x14ac:dyDescent="0.25">
      <c r="B117" s="12" t="s">
        <v>765</v>
      </c>
      <c r="J117" s="16" t="s">
        <v>276</v>
      </c>
      <c r="L117" s="142" t="s">
        <v>241</v>
      </c>
    </row>
    <row r="118" spans="2:12" x14ac:dyDescent="0.25">
      <c r="B118" s="12" t="s">
        <v>766</v>
      </c>
      <c r="J118" s="16" t="s">
        <v>278</v>
      </c>
      <c r="L118" s="142" t="s">
        <v>243</v>
      </c>
    </row>
    <row r="119" spans="2:12" x14ac:dyDescent="0.25">
      <c r="B119" s="12" t="s">
        <v>767</v>
      </c>
      <c r="J119" s="16" t="s">
        <v>280</v>
      </c>
      <c r="L119" s="142" t="s">
        <v>245</v>
      </c>
    </row>
    <row r="120" spans="2:12" x14ac:dyDescent="0.25">
      <c r="B120" s="12" t="s">
        <v>768</v>
      </c>
      <c r="J120" s="16" t="s">
        <v>282</v>
      </c>
      <c r="L120" s="142" t="s">
        <v>247</v>
      </c>
    </row>
    <row r="121" spans="2:12" x14ac:dyDescent="0.25">
      <c r="B121" s="12" t="s">
        <v>769</v>
      </c>
      <c r="J121" s="16" t="s">
        <v>283</v>
      </c>
      <c r="L121" s="141" t="s">
        <v>802</v>
      </c>
    </row>
    <row r="122" spans="2:12" x14ac:dyDescent="0.25">
      <c r="B122" s="12" t="s">
        <v>770</v>
      </c>
      <c r="J122" s="16" t="s">
        <v>285</v>
      </c>
      <c r="L122" s="142" t="s">
        <v>249</v>
      </c>
    </row>
    <row r="123" spans="2:12" x14ac:dyDescent="0.25">
      <c r="B123" s="12" t="s">
        <v>771</v>
      </c>
      <c r="J123" s="16" t="s">
        <v>287</v>
      </c>
      <c r="L123" s="142" t="s">
        <v>251</v>
      </c>
    </row>
    <row r="124" spans="2:12" x14ac:dyDescent="0.25">
      <c r="B124" s="12" t="s">
        <v>772</v>
      </c>
      <c r="J124" s="16" t="s">
        <v>289</v>
      </c>
      <c r="L124" s="142" t="s">
        <v>253</v>
      </c>
    </row>
    <row r="125" spans="2:12" x14ac:dyDescent="0.25">
      <c r="B125" s="12" t="s">
        <v>773</v>
      </c>
      <c r="J125" s="16" t="s">
        <v>291</v>
      </c>
      <c r="L125" s="142" t="s">
        <v>255</v>
      </c>
    </row>
    <row r="126" spans="2:12" x14ac:dyDescent="0.25">
      <c r="B126" s="12" t="s">
        <v>774</v>
      </c>
      <c r="J126" s="16" t="s">
        <v>293</v>
      </c>
      <c r="L126" s="142" t="s">
        <v>257</v>
      </c>
    </row>
    <row r="127" spans="2:12" x14ac:dyDescent="0.25">
      <c r="B127" s="12" t="s">
        <v>775</v>
      </c>
      <c r="J127" s="16" t="s">
        <v>295</v>
      </c>
      <c r="L127" s="142" t="s">
        <v>259</v>
      </c>
    </row>
    <row r="128" spans="2:12" x14ac:dyDescent="0.25">
      <c r="B128" s="12" t="s">
        <v>776</v>
      </c>
      <c r="J128" s="16" t="s">
        <v>297</v>
      </c>
      <c r="L128" s="141" t="s">
        <v>803</v>
      </c>
    </row>
    <row r="129" spans="2:12" x14ac:dyDescent="0.25">
      <c r="B129" s="12" t="s">
        <v>777</v>
      </c>
      <c r="J129" s="16" t="s">
        <v>299</v>
      </c>
      <c r="L129" s="142" t="s">
        <v>261</v>
      </c>
    </row>
    <row r="130" spans="2:12" x14ac:dyDescent="0.25">
      <c r="B130" s="12" t="s">
        <v>778</v>
      </c>
      <c r="J130" s="16" t="s">
        <v>300</v>
      </c>
      <c r="L130" s="141" t="s">
        <v>804</v>
      </c>
    </row>
    <row r="131" spans="2:12" x14ac:dyDescent="0.25">
      <c r="B131" s="12" t="s">
        <v>779</v>
      </c>
      <c r="J131" s="16" t="s">
        <v>302</v>
      </c>
      <c r="L131" s="142" t="s">
        <v>263</v>
      </c>
    </row>
    <row r="132" spans="2:12" x14ac:dyDescent="0.25">
      <c r="B132" s="12" t="s">
        <v>780</v>
      </c>
      <c r="J132" s="16" t="s">
        <v>304</v>
      </c>
      <c r="L132" s="142" t="s">
        <v>265</v>
      </c>
    </row>
    <row r="133" spans="2:12" x14ac:dyDescent="0.25">
      <c r="B133" s="12" t="s">
        <v>781</v>
      </c>
      <c r="J133" s="16" t="s">
        <v>306</v>
      </c>
      <c r="L133" s="141" t="s">
        <v>805</v>
      </c>
    </row>
    <row r="134" spans="2:12" x14ac:dyDescent="0.25">
      <c r="B134" s="12" t="s">
        <v>667</v>
      </c>
      <c r="J134" s="16" t="s">
        <v>308</v>
      </c>
      <c r="L134" s="142" t="s">
        <v>267</v>
      </c>
    </row>
    <row r="135" spans="2:12" x14ac:dyDescent="0.25">
      <c r="J135" s="16" t="s">
        <v>310</v>
      </c>
      <c r="L135" s="142" t="s">
        <v>269</v>
      </c>
    </row>
    <row r="136" spans="2:12" x14ac:dyDescent="0.25">
      <c r="J136" s="16" t="s">
        <v>312</v>
      </c>
      <c r="L136" s="142" t="s">
        <v>271</v>
      </c>
    </row>
    <row r="137" spans="2:12" x14ac:dyDescent="0.25">
      <c r="J137" s="16" t="s">
        <v>314</v>
      </c>
      <c r="L137" s="142" t="s">
        <v>273</v>
      </c>
    </row>
    <row r="138" spans="2:12" x14ac:dyDescent="0.25">
      <c r="J138" s="16" t="s">
        <v>316</v>
      </c>
      <c r="L138" s="142" t="s">
        <v>275</v>
      </c>
    </row>
    <row r="139" spans="2:12" x14ac:dyDescent="0.25">
      <c r="B139" s="15"/>
      <c r="J139" s="16" t="s">
        <v>318</v>
      </c>
      <c r="L139" s="142" t="s">
        <v>277</v>
      </c>
    </row>
    <row r="140" spans="2:12" x14ac:dyDescent="0.25">
      <c r="B140" s="15"/>
      <c r="J140" s="16" t="s">
        <v>320</v>
      </c>
      <c r="L140" s="141" t="s">
        <v>806</v>
      </c>
    </row>
    <row r="141" spans="2:12" x14ac:dyDescent="0.25">
      <c r="B141" s="15"/>
      <c r="J141" s="16" t="s">
        <v>322</v>
      </c>
      <c r="L141" s="142" t="s">
        <v>279</v>
      </c>
    </row>
    <row r="142" spans="2:12" x14ac:dyDescent="0.25">
      <c r="B142" s="15"/>
      <c r="J142" s="16" t="s">
        <v>324</v>
      </c>
      <c r="L142" s="142" t="s">
        <v>281</v>
      </c>
    </row>
    <row r="143" spans="2:12" x14ac:dyDescent="0.25">
      <c r="B143" s="15"/>
      <c r="J143" s="16" t="s">
        <v>326</v>
      </c>
      <c r="L143" s="142" t="s">
        <v>586</v>
      </c>
    </row>
    <row r="144" spans="2:12" x14ac:dyDescent="0.25">
      <c r="B144" s="15"/>
      <c r="J144" s="16" t="s">
        <v>328</v>
      </c>
      <c r="L144" s="142" t="s">
        <v>284</v>
      </c>
    </row>
    <row r="145" spans="2:12" x14ac:dyDescent="0.25">
      <c r="B145" s="15"/>
      <c r="J145" s="16" t="s">
        <v>330</v>
      </c>
      <c r="L145" s="142" t="s">
        <v>286</v>
      </c>
    </row>
    <row r="146" spans="2:12" x14ac:dyDescent="0.25">
      <c r="B146" s="15"/>
      <c r="J146" s="16" t="s">
        <v>331</v>
      </c>
      <c r="L146" s="142" t="s">
        <v>288</v>
      </c>
    </row>
    <row r="147" spans="2:12" x14ac:dyDescent="0.25">
      <c r="B147" s="15"/>
      <c r="J147" s="16" t="s">
        <v>333</v>
      </c>
      <c r="L147" s="142" t="s">
        <v>290</v>
      </c>
    </row>
    <row r="148" spans="2:12" x14ac:dyDescent="0.25">
      <c r="B148" s="15"/>
      <c r="J148" s="16" t="s">
        <v>335</v>
      </c>
      <c r="L148" s="141" t="s">
        <v>807</v>
      </c>
    </row>
    <row r="149" spans="2:12" x14ac:dyDescent="0.25">
      <c r="B149" s="15"/>
      <c r="J149" s="16" t="s">
        <v>337</v>
      </c>
      <c r="L149" s="142" t="s">
        <v>587</v>
      </c>
    </row>
    <row r="150" spans="2:12" x14ac:dyDescent="0.25">
      <c r="B150" s="15"/>
      <c r="J150" s="16" t="s">
        <v>339</v>
      </c>
      <c r="L150" s="142" t="s">
        <v>292</v>
      </c>
    </row>
    <row r="151" spans="2:12" x14ac:dyDescent="0.25">
      <c r="B151" s="15"/>
      <c r="J151" s="16" t="s">
        <v>341</v>
      </c>
      <c r="L151" s="142" t="s">
        <v>294</v>
      </c>
    </row>
    <row r="152" spans="2:12" x14ac:dyDescent="0.25">
      <c r="B152" s="15"/>
      <c r="J152" s="16" t="s">
        <v>343</v>
      </c>
      <c r="L152" s="142" t="s">
        <v>296</v>
      </c>
    </row>
    <row r="153" spans="2:12" x14ac:dyDescent="0.25">
      <c r="B153" s="15"/>
      <c r="J153" s="16" t="s">
        <v>345</v>
      </c>
      <c r="L153" s="142" t="s">
        <v>298</v>
      </c>
    </row>
    <row r="154" spans="2:12" x14ac:dyDescent="0.25">
      <c r="B154" s="15"/>
      <c r="J154" s="16" t="s">
        <v>347</v>
      </c>
      <c r="L154" s="142" t="s">
        <v>588</v>
      </c>
    </row>
    <row r="155" spans="2:12" x14ac:dyDescent="0.25">
      <c r="B155" s="15"/>
      <c r="J155" s="16" t="s">
        <v>349</v>
      </c>
      <c r="L155" s="141" t="s">
        <v>808</v>
      </c>
    </row>
    <row r="156" spans="2:12" x14ac:dyDescent="0.25">
      <c r="J156" s="16" t="s">
        <v>351</v>
      </c>
      <c r="L156" s="142" t="s">
        <v>589</v>
      </c>
    </row>
    <row r="157" spans="2:12" x14ac:dyDescent="0.25">
      <c r="J157" s="16" t="s">
        <v>353</v>
      </c>
      <c r="L157" s="142" t="s">
        <v>301</v>
      </c>
    </row>
    <row r="158" spans="2:12" x14ac:dyDescent="0.25">
      <c r="J158" s="16" t="s">
        <v>355</v>
      </c>
      <c r="L158" s="141" t="s">
        <v>809</v>
      </c>
    </row>
    <row r="159" spans="2:12" x14ac:dyDescent="0.25">
      <c r="J159" s="16" t="s">
        <v>357</v>
      </c>
      <c r="L159" s="142" t="s">
        <v>303</v>
      </c>
    </row>
    <row r="160" spans="2:12" x14ac:dyDescent="0.25">
      <c r="J160" s="16" t="s">
        <v>359</v>
      </c>
      <c r="L160" s="142" t="s">
        <v>305</v>
      </c>
    </row>
    <row r="161" spans="10:12" x14ac:dyDescent="0.25">
      <c r="J161" s="16" t="s">
        <v>361</v>
      </c>
      <c r="L161" s="142" t="s">
        <v>307</v>
      </c>
    </row>
    <row r="162" spans="10:12" x14ac:dyDescent="0.25">
      <c r="J162" s="16" t="s">
        <v>363</v>
      </c>
      <c r="L162" s="142" t="s">
        <v>309</v>
      </c>
    </row>
    <row r="163" spans="10:12" x14ac:dyDescent="0.25">
      <c r="J163" s="16" t="s">
        <v>365</v>
      </c>
      <c r="L163" s="142" t="s">
        <v>311</v>
      </c>
    </row>
    <row r="164" spans="10:12" x14ac:dyDescent="0.25">
      <c r="J164" s="16" t="s">
        <v>367</v>
      </c>
      <c r="L164" s="142" t="s">
        <v>313</v>
      </c>
    </row>
    <row r="165" spans="10:12" x14ac:dyDescent="0.25">
      <c r="J165" s="16" t="s">
        <v>368</v>
      </c>
      <c r="L165" s="142" t="s">
        <v>315</v>
      </c>
    </row>
    <row r="166" spans="10:12" x14ac:dyDescent="0.25">
      <c r="J166" s="16" t="s">
        <v>370</v>
      </c>
      <c r="L166" s="141" t="s">
        <v>810</v>
      </c>
    </row>
    <row r="167" spans="10:12" x14ac:dyDescent="0.25">
      <c r="J167" s="16" t="s">
        <v>372</v>
      </c>
      <c r="L167" s="142" t="s">
        <v>317</v>
      </c>
    </row>
    <row r="168" spans="10:12" x14ac:dyDescent="0.25">
      <c r="J168" s="16" t="s">
        <v>374</v>
      </c>
      <c r="L168" s="142" t="s">
        <v>319</v>
      </c>
    </row>
    <row r="169" spans="10:12" x14ac:dyDescent="0.25">
      <c r="J169" s="16" t="s">
        <v>376</v>
      </c>
      <c r="L169" s="142" t="s">
        <v>321</v>
      </c>
    </row>
    <row r="170" spans="10:12" x14ac:dyDescent="0.25">
      <c r="J170" s="16" t="s">
        <v>378</v>
      </c>
      <c r="L170" s="141" t="s">
        <v>811</v>
      </c>
    </row>
    <row r="171" spans="10:12" x14ac:dyDescent="0.25">
      <c r="J171" s="16" t="s">
        <v>380</v>
      </c>
      <c r="L171" s="142" t="s">
        <v>323</v>
      </c>
    </row>
    <row r="172" spans="10:12" x14ac:dyDescent="0.25">
      <c r="J172" s="16" t="s">
        <v>382</v>
      </c>
      <c r="L172" s="142" t="s">
        <v>325</v>
      </c>
    </row>
    <row r="173" spans="10:12" x14ac:dyDescent="0.25">
      <c r="J173" s="16" t="s">
        <v>383</v>
      </c>
      <c r="L173" s="142" t="s">
        <v>327</v>
      </c>
    </row>
    <row r="174" spans="10:12" x14ac:dyDescent="0.25">
      <c r="J174" s="16" t="s">
        <v>385</v>
      </c>
      <c r="L174" s="141" t="s">
        <v>812</v>
      </c>
    </row>
    <row r="175" spans="10:12" x14ac:dyDescent="0.25">
      <c r="J175" s="16" t="s">
        <v>387</v>
      </c>
      <c r="L175" s="142" t="s">
        <v>329</v>
      </c>
    </row>
    <row r="176" spans="10:12" x14ac:dyDescent="0.25">
      <c r="J176" s="16" t="s">
        <v>389</v>
      </c>
      <c r="L176" s="142" t="s">
        <v>590</v>
      </c>
    </row>
    <row r="177" spans="10:12" x14ac:dyDescent="0.25">
      <c r="J177" s="16" t="s">
        <v>391</v>
      </c>
      <c r="L177" s="142" t="s">
        <v>332</v>
      </c>
    </row>
    <row r="178" spans="10:12" x14ac:dyDescent="0.25">
      <c r="J178" s="16" t="s">
        <v>393</v>
      </c>
      <c r="L178" s="142" t="s">
        <v>334</v>
      </c>
    </row>
    <row r="179" spans="10:12" x14ac:dyDescent="0.25">
      <c r="J179" s="16" t="s">
        <v>395</v>
      </c>
      <c r="L179" s="142" t="s">
        <v>336</v>
      </c>
    </row>
    <row r="180" spans="10:12" x14ac:dyDescent="0.25">
      <c r="J180" s="16" t="s">
        <v>397</v>
      </c>
      <c r="L180" s="142" t="s">
        <v>338</v>
      </c>
    </row>
    <row r="181" spans="10:12" x14ac:dyDescent="0.25">
      <c r="J181" s="16" t="s">
        <v>399</v>
      </c>
      <c r="L181" s="142" t="s">
        <v>340</v>
      </c>
    </row>
    <row r="182" spans="10:12" x14ac:dyDescent="0.25">
      <c r="J182" s="16" t="s">
        <v>401</v>
      </c>
      <c r="L182" s="142" t="s">
        <v>342</v>
      </c>
    </row>
    <row r="183" spans="10:12" x14ac:dyDescent="0.25">
      <c r="J183" s="16" t="s">
        <v>403</v>
      </c>
      <c r="L183" s="142" t="s">
        <v>344</v>
      </c>
    </row>
    <row r="184" spans="10:12" x14ac:dyDescent="0.25">
      <c r="J184" s="16" t="s">
        <v>405</v>
      </c>
      <c r="L184" s="142" t="s">
        <v>346</v>
      </c>
    </row>
    <row r="185" spans="10:12" x14ac:dyDescent="0.25">
      <c r="J185" s="16" t="s">
        <v>407</v>
      </c>
      <c r="L185" s="142" t="s">
        <v>348</v>
      </c>
    </row>
    <row r="186" spans="10:12" x14ac:dyDescent="0.25">
      <c r="J186" s="16" t="s">
        <v>409</v>
      </c>
      <c r="L186" s="142" t="s">
        <v>350</v>
      </c>
    </row>
    <row r="187" spans="10:12" x14ac:dyDescent="0.25">
      <c r="J187" s="16" t="s">
        <v>411</v>
      </c>
      <c r="L187" s="142" t="s">
        <v>352</v>
      </c>
    </row>
    <row r="188" spans="10:12" x14ac:dyDescent="0.25">
      <c r="J188" s="16" t="s">
        <v>412</v>
      </c>
      <c r="L188" s="142" t="s">
        <v>354</v>
      </c>
    </row>
    <row r="189" spans="10:12" x14ac:dyDescent="0.25">
      <c r="J189" s="16" t="s">
        <v>413</v>
      </c>
      <c r="L189" s="142" t="s">
        <v>356</v>
      </c>
    </row>
    <row r="190" spans="10:12" x14ac:dyDescent="0.25">
      <c r="J190" s="16" t="s">
        <v>415</v>
      </c>
      <c r="L190" s="142" t="s">
        <v>358</v>
      </c>
    </row>
    <row r="191" spans="10:12" x14ac:dyDescent="0.25">
      <c r="J191" s="16" t="s">
        <v>417</v>
      </c>
      <c r="L191" s="142" t="s">
        <v>360</v>
      </c>
    </row>
    <row r="192" spans="10:12" x14ac:dyDescent="0.25">
      <c r="J192" s="16" t="s">
        <v>419</v>
      </c>
      <c r="L192" s="142" t="s">
        <v>362</v>
      </c>
    </row>
    <row r="193" spans="10:12" x14ac:dyDescent="0.25">
      <c r="J193" s="16" t="s">
        <v>421</v>
      </c>
      <c r="L193" s="142" t="s">
        <v>364</v>
      </c>
    </row>
    <row r="194" spans="10:12" x14ac:dyDescent="0.25">
      <c r="J194" s="16" t="s">
        <v>422</v>
      </c>
      <c r="L194" s="142" t="s">
        <v>366</v>
      </c>
    </row>
    <row r="195" spans="10:12" x14ac:dyDescent="0.25">
      <c r="J195" s="16" t="s">
        <v>424</v>
      </c>
      <c r="L195" s="142" t="s">
        <v>591</v>
      </c>
    </row>
    <row r="196" spans="10:12" x14ac:dyDescent="0.25">
      <c r="J196" s="16" t="s">
        <v>426</v>
      </c>
      <c r="L196" s="142" t="s">
        <v>369</v>
      </c>
    </row>
    <row r="197" spans="10:12" x14ac:dyDescent="0.25">
      <c r="J197" s="16" t="s">
        <v>428</v>
      </c>
      <c r="L197" s="142" t="s">
        <v>371</v>
      </c>
    </row>
    <row r="198" spans="10:12" x14ac:dyDescent="0.25">
      <c r="J198" s="16" t="s">
        <v>429</v>
      </c>
      <c r="L198" s="142" t="s">
        <v>373</v>
      </c>
    </row>
    <row r="199" spans="10:12" x14ac:dyDescent="0.25">
      <c r="J199" s="16" t="s">
        <v>430</v>
      </c>
      <c r="L199" s="141" t="s">
        <v>813</v>
      </c>
    </row>
    <row r="200" spans="10:12" x14ac:dyDescent="0.25">
      <c r="J200" s="16" t="s">
        <v>431</v>
      </c>
      <c r="L200" s="141" t="s">
        <v>814</v>
      </c>
    </row>
    <row r="201" spans="10:12" x14ac:dyDescent="0.25">
      <c r="J201" s="16" t="s">
        <v>432</v>
      </c>
      <c r="L201" s="142" t="s">
        <v>375</v>
      </c>
    </row>
    <row r="202" spans="10:12" x14ac:dyDescent="0.25">
      <c r="J202" s="16" t="s">
        <v>433</v>
      </c>
      <c r="L202" s="142" t="s">
        <v>377</v>
      </c>
    </row>
    <row r="203" spans="10:12" x14ac:dyDescent="0.25">
      <c r="J203" s="16" t="s">
        <v>434</v>
      </c>
      <c r="L203" s="141" t="s">
        <v>815</v>
      </c>
    </row>
    <row r="204" spans="10:12" x14ac:dyDescent="0.25">
      <c r="J204" s="16" t="s">
        <v>435</v>
      </c>
      <c r="L204" s="142" t="s">
        <v>379</v>
      </c>
    </row>
    <row r="205" spans="10:12" x14ac:dyDescent="0.25">
      <c r="J205" s="16" t="s">
        <v>436</v>
      </c>
      <c r="L205" s="142" t="s">
        <v>381</v>
      </c>
    </row>
    <row r="206" spans="10:12" x14ac:dyDescent="0.25">
      <c r="J206" s="16" t="s">
        <v>437</v>
      </c>
      <c r="L206" s="142" t="s">
        <v>593</v>
      </c>
    </row>
    <row r="207" spans="10:12" x14ac:dyDescent="0.25">
      <c r="J207" s="16" t="s">
        <v>438</v>
      </c>
      <c r="L207" s="142" t="s">
        <v>594</v>
      </c>
    </row>
    <row r="208" spans="10:12" x14ac:dyDescent="0.25">
      <c r="J208" s="16" t="s">
        <v>439</v>
      </c>
      <c r="L208" s="142" t="s">
        <v>595</v>
      </c>
    </row>
    <row r="209" spans="10:12" x14ac:dyDescent="0.25">
      <c r="J209" s="16" t="s">
        <v>440</v>
      </c>
      <c r="L209" s="142" t="s">
        <v>384</v>
      </c>
    </row>
    <row r="210" spans="10:12" x14ac:dyDescent="0.25">
      <c r="J210" s="16" t="s">
        <v>441</v>
      </c>
      <c r="L210" s="142" t="s">
        <v>386</v>
      </c>
    </row>
    <row r="211" spans="10:12" x14ac:dyDescent="0.25">
      <c r="J211" s="16" t="s">
        <v>656</v>
      </c>
      <c r="L211" s="142" t="s">
        <v>388</v>
      </c>
    </row>
    <row r="212" spans="10:12" x14ac:dyDescent="0.25">
      <c r="J212" s="16" t="s">
        <v>442</v>
      </c>
      <c r="L212" s="142" t="s">
        <v>390</v>
      </c>
    </row>
    <row r="213" spans="10:12" x14ac:dyDescent="0.25">
      <c r="J213" s="16" t="s">
        <v>443</v>
      </c>
      <c r="L213" s="142" t="s">
        <v>392</v>
      </c>
    </row>
    <row r="214" spans="10:12" x14ac:dyDescent="0.25">
      <c r="J214" s="16" t="s">
        <v>444</v>
      </c>
      <c r="L214" s="142" t="s">
        <v>394</v>
      </c>
    </row>
    <row r="215" spans="10:12" x14ac:dyDescent="0.25">
      <c r="J215" s="16" t="s">
        <v>445</v>
      </c>
      <c r="L215" s="142" t="s">
        <v>396</v>
      </c>
    </row>
    <row r="216" spans="10:12" x14ac:dyDescent="0.25">
      <c r="J216" s="16" t="s">
        <v>446</v>
      </c>
      <c r="L216" s="142" t="s">
        <v>398</v>
      </c>
    </row>
    <row r="217" spans="10:12" x14ac:dyDescent="0.25">
      <c r="J217" s="16" t="s">
        <v>447</v>
      </c>
      <c r="L217" s="142" t="s">
        <v>400</v>
      </c>
    </row>
    <row r="218" spans="10:12" x14ac:dyDescent="0.25">
      <c r="J218" s="16" t="s">
        <v>448</v>
      </c>
      <c r="L218" s="142" t="s">
        <v>402</v>
      </c>
    </row>
    <row r="219" spans="10:12" x14ac:dyDescent="0.25">
      <c r="J219" s="16" t="s">
        <v>449</v>
      </c>
      <c r="L219" s="141" t="s">
        <v>816</v>
      </c>
    </row>
    <row r="220" spans="10:12" x14ac:dyDescent="0.25">
      <c r="J220" s="16" t="s">
        <v>450</v>
      </c>
      <c r="L220" s="142" t="s">
        <v>404</v>
      </c>
    </row>
    <row r="221" spans="10:12" x14ac:dyDescent="0.25">
      <c r="J221" s="16" t="s">
        <v>451</v>
      </c>
      <c r="L221" s="142" t="s">
        <v>406</v>
      </c>
    </row>
    <row r="222" spans="10:12" x14ac:dyDescent="0.25">
      <c r="J222" s="16" t="s">
        <v>452</v>
      </c>
      <c r="L222" s="142" t="s">
        <v>408</v>
      </c>
    </row>
    <row r="223" spans="10:12" x14ac:dyDescent="0.25">
      <c r="J223" s="16" t="s">
        <v>453</v>
      </c>
      <c r="L223" s="142" t="s">
        <v>410</v>
      </c>
    </row>
    <row r="224" spans="10:12" x14ac:dyDescent="0.25">
      <c r="J224" s="16" t="s">
        <v>454</v>
      </c>
      <c r="L224" s="142" t="s">
        <v>596</v>
      </c>
    </row>
    <row r="225" spans="10:12" x14ac:dyDescent="0.25">
      <c r="J225" s="16" t="s">
        <v>455</v>
      </c>
      <c r="L225" s="142" t="s">
        <v>414</v>
      </c>
    </row>
    <row r="226" spans="10:12" x14ac:dyDescent="0.25">
      <c r="J226" s="16" t="s">
        <v>456</v>
      </c>
      <c r="L226" s="142" t="s">
        <v>416</v>
      </c>
    </row>
    <row r="227" spans="10:12" x14ac:dyDescent="0.25">
      <c r="J227" s="16" t="s">
        <v>457</v>
      </c>
      <c r="L227" s="142" t="s">
        <v>418</v>
      </c>
    </row>
    <row r="228" spans="10:12" x14ac:dyDescent="0.25">
      <c r="J228" s="16" t="s">
        <v>458</v>
      </c>
      <c r="L228" s="142" t="s">
        <v>420</v>
      </c>
    </row>
    <row r="229" spans="10:12" x14ac:dyDescent="0.25">
      <c r="J229" s="16" t="s">
        <v>459</v>
      </c>
      <c r="L229" s="142" t="s">
        <v>597</v>
      </c>
    </row>
    <row r="230" spans="10:12" x14ac:dyDescent="0.25">
      <c r="J230" s="16" t="s">
        <v>460</v>
      </c>
      <c r="L230" s="141" t="s">
        <v>817</v>
      </c>
    </row>
    <row r="231" spans="10:12" x14ac:dyDescent="0.25">
      <c r="J231" s="16" t="s">
        <v>461</v>
      </c>
      <c r="L231" s="142" t="s">
        <v>423</v>
      </c>
    </row>
    <row r="232" spans="10:12" x14ac:dyDescent="0.25">
      <c r="J232" s="16" t="s">
        <v>462</v>
      </c>
      <c r="L232" s="142" t="s">
        <v>425</v>
      </c>
    </row>
    <row r="233" spans="10:12" x14ac:dyDescent="0.25">
      <c r="J233" s="16" t="s">
        <v>463</v>
      </c>
      <c r="L233" s="142" t="s">
        <v>427</v>
      </c>
    </row>
    <row r="234" spans="10:12" x14ac:dyDescent="0.25">
      <c r="J234" s="16" t="s">
        <v>464</v>
      </c>
    </row>
    <row r="235" spans="10:12" x14ac:dyDescent="0.25">
      <c r="J235" s="16" t="s">
        <v>465</v>
      </c>
    </row>
    <row r="236" spans="10:12" x14ac:dyDescent="0.25">
      <c r="J236" s="16" t="s">
        <v>466</v>
      </c>
    </row>
    <row r="237" spans="10:12" x14ac:dyDescent="0.25">
      <c r="J237" s="16" t="s">
        <v>467</v>
      </c>
    </row>
    <row r="238" spans="10:12" x14ac:dyDescent="0.25">
      <c r="J238" s="16" t="s">
        <v>468</v>
      </c>
    </row>
    <row r="239" spans="10:12" x14ac:dyDescent="0.25">
      <c r="J239" s="16" t="s">
        <v>469</v>
      </c>
    </row>
    <row r="240" spans="10:12" x14ac:dyDescent="0.25">
      <c r="J240" s="16" t="s">
        <v>470</v>
      </c>
    </row>
    <row r="241" spans="10:10" x14ac:dyDescent="0.25">
      <c r="J241" s="16" t="s">
        <v>471</v>
      </c>
    </row>
    <row r="242" spans="10:10" x14ac:dyDescent="0.25">
      <c r="J242" s="16" t="s">
        <v>666</v>
      </c>
    </row>
    <row r="243" spans="10:10" x14ac:dyDescent="0.25">
      <c r="J243" s="16" t="s">
        <v>472</v>
      </c>
    </row>
    <row r="244" spans="10:10" x14ac:dyDescent="0.25">
      <c r="J244" s="16" t="s">
        <v>473</v>
      </c>
    </row>
    <row r="245" spans="10:10" x14ac:dyDescent="0.25">
      <c r="J245" s="16" t="s">
        <v>474</v>
      </c>
    </row>
    <row r="246" spans="10:10" x14ac:dyDescent="0.25">
      <c r="J246" s="16" t="s">
        <v>475</v>
      </c>
    </row>
    <row r="247" spans="10:10" x14ac:dyDescent="0.25">
      <c r="J247" s="16" t="s">
        <v>476</v>
      </c>
    </row>
    <row r="248" spans="10:10" x14ac:dyDescent="0.25">
      <c r="J248" s="16" t="s">
        <v>477</v>
      </c>
    </row>
    <row r="249" spans="10:10" x14ac:dyDescent="0.25">
      <c r="J249" s="16" t="s">
        <v>478</v>
      </c>
    </row>
    <row r="250" spans="10:10" x14ac:dyDescent="0.25">
      <c r="J250" s="16" t="s">
        <v>479</v>
      </c>
    </row>
    <row r="251" spans="10:10" x14ac:dyDescent="0.25">
      <c r="J251" s="16" t="s">
        <v>480</v>
      </c>
    </row>
    <row r="252" spans="10:10" x14ac:dyDescent="0.25">
      <c r="J252" s="16" t="s">
        <v>481</v>
      </c>
    </row>
    <row r="253" spans="10:10" x14ac:dyDescent="0.25">
      <c r="J253" s="16" t="s">
        <v>482</v>
      </c>
    </row>
    <row r="254" spans="10:10" x14ac:dyDescent="0.25">
      <c r="J254" s="16" t="s">
        <v>483</v>
      </c>
    </row>
    <row r="255" spans="10:10" x14ac:dyDescent="0.25">
      <c r="J255" s="16" t="s">
        <v>484</v>
      </c>
    </row>
    <row r="256" spans="10:10" x14ac:dyDescent="0.25">
      <c r="J256" s="16" t="s">
        <v>485</v>
      </c>
    </row>
    <row r="257" spans="10:10" x14ac:dyDescent="0.25">
      <c r="J257" s="16" t="s">
        <v>486</v>
      </c>
    </row>
    <row r="258" spans="10:10" x14ac:dyDescent="0.25">
      <c r="J258" s="16" t="s">
        <v>487</v>
      </c>
    </row>
    <row r="259" spans="10:10" x14ac:dyDescent="0.25">
      <c r="J259" s="16" t="s">
        <v>488</v>
      </c>
    </row>
    <row r="260" spans="10:10" x14ac:dyDescent="0.25">
      <c r="J260" s="16" t="s">
        <v>489</v>
      </c>
    </row>
    <row r="261" spans="10:10" x14ac:dyDescent="0.25">
      <c r="J261" s="16" t="s">
        <v>490</v>
      </c>
    </row>
    <row r="262" spans="10:10" x14ac:dyDescent="0.25">
      <c r="J262" s="16" t="s">
        <v>491</v>
      </c>
    </row>
    <row r="263" spans="10:10" x14ac:dyDescent="0.25">
      <c r="J263" s="16" t="s">
        <v>492</v>
      </c>
    </row>
    <row r="264" spans="10:10" x14ac:dyDescent="0.25">
      <c r="J264" s="16" t="s">
        <v>493</v>
      </c>
    </row>
    <row r="265" spans="10:10" x14ac:dyDescent="0.25">
      <c r="J265" s="16" t="s">
        <v>494</v>
      </c>
    </row>
    <row r="266" spans="10:10" x14ac:dyDescent="0.25">
      <c r="J266" s="16" t="s">
        <v>495</v>
      </c>
    </row>
    <row r="267" spans="10:10" x14ac:dyDescent="0.25">
      <c r="J267" s="16" t="s">
        <v>496</v>
      </c>
    </row>
    <row r="268" spans="10:10" x14ac:dyDescent="0.25">
      <c r="J268" s="16" t="s">
        <v>497</v>
      </c>
    </row>
    <row r="269" spans="10:10" x14ac:dyDescent="0.25">
      <c r="J269" s="16" t="s">
        <v>498</v>
      </c>
    </row>
    <row r="270" spans="10:10" x14ac:dyDescent="0.25">
      <c r="J270" s="16" t="s">
        <v>499</v>
      </c>
    </row>
    <row r="271" spans="10:10" x14ac:dyDescent="0.25">
      <c r="J271" s="16" t="s">
        <v>500</v>
      </c>
    </row>
    <row r="272" spans="10:10" x14ac:dyDescent="0.25">
      <c r="J272" s="16" t="s">
        <v>501</v>
      </c>
    </row>
    <row r="273" spans="10:10" x14ac:dyDescent="0.25">
      <c r="J273" s="16" t="s">
        <v>502</v>
      </c>
    </row>
    <row r="274" spans="10:10" x14ac:dyDescent="0.25">
      <c r="J274" s="16" t="s">
        <v>503</v>
      </c>
    </row>
    <row r="275" spans="10:10" x14ac:dyDescent="0.25">
      <c r="J275" s="16" t="s">
        <v>504</v>
      </c>
    </row>
    <row r="276" spans="10:10" x14ac:dyDescent="0.25">
      <c r="J276" s="16" t="s">
        <v>505</v>
      </c>
    </row>
    <row r="277" spans="10:10" x14ac:dyDescent="0.25">
      <c r="J277" s="16" t="s">
        <v>506</v>
      </c>
    </row>
    <row r="278" spans="10:10" x14ac:dyDescent="0.25">
      <c r="J278" s="16" t="s">
        <v>507</v>
      </c>
    </row>
    <row r="279" spans="10:10" x14ac:dyDescent="0.25">
      <c r="J279" s="16" t="s">
        <v>508</v>
      </c>
    </row>
    <row r="280" spans="10:10" x14ac:dyDescent="0.25">
      <c r="J280" s="16" t="s">
        <v>509</v>
      </c>
    </row>
    <row r="281" spans="10:10" x14ac:dyDescent="0.25">
      <c r="J281" s="16" t="s">
        <v>510</v>
      </c>
    </row>
    <row r="282" spans="10:10" x14ac:dyDescent="0.25">
      <c r="J282" s="16" t="s">
        <v>511</v>
      </c>
    </row>
    <row r="283" spans="10:10" x14ac:dyDescent="0.25">
      <c r="J283" s="16" t="s">
        <v>512</v>
      </c>
    </row>
    <row r="284" spans="10:10" x14ac:dyDescent="0.25">
      <c r="J284" s="16" t="s">
        <v>513</v>
      </c>
    </row>
    <row r="285" spans="10:10" x14ac:dyDescent="0.25">
      <c r="J285" s="16" t="s">
        <v>514</v>
      </c>
    </row>
    <row r="286" spans="10:10" x14ac:dyDescent="0.25">
      <c r="J286" s="16" t="s">
        <v>515</v>
      </c>
    </row>
    <row r="287" spans="10:10" x14ac:dyDescent="0.25">
      <c r="J287" s="16" t="s">
        <v>516</v>
      </c>
    </row>
    <row r="288" spans="10:10" x14ac:dyDescent="0.25">
      <c r="J288" s="16" t="s">
        <v>517</v>
      </c>
    </row>
    <row r="289" spans="10:10" x14ac:dyDescent="0.25">
      <c r="J289" s="16" t="s">
        <v>518</v>
      </c>
    </row>
    <row r="290" spans="10:10" x14ac:dyDescent="0.25">
      <c r="J290" s="16" t="s">
        <v>519</v>
      </c>
    </row>
    <row r="291" spans="10:10" x14ac:dyDescent="0.25">
      <c r="J291" s="16" t="s">
        <v>520</v>
      </c>
    </row>
    <row r="292" spans="10:10" x14ac:dyDescent="0.25">
      <c r="J292" s="16" t="s">
        <v>521</v>
      </c>
    </row>
    <row r="293" spans="10:10" x14ac:dyDescent="0.25">
      <c r="J293" s="16" t="s">
        <v>522</v>
      </c>
    </row>
    <row r="294" spans="10:10" x14ac:dyDescent="0.25">
      <c r="J294" s="16" t="s">
        <v>523</v>
      </c>
    </row>
    <row r="295" spans="10:10" x14ac:dyDescent="0.25">
      <c r="J295" s="16" t="s">
        <v>524</v>
      </c>
    </row>
    <row r="296" spans="10:10" x14ac:dyDescent="0.25">
      <c r="J296" s="16" t="s">
        <v>525</v>
      </c>
    </row>
    <row r="297" spans="10:10" x14ac:dyDescent="0.25">
      <c r="J297" s="16" t="s">
        <v>526</v>
      </c>
    </row>
    <row r="298" spans="10:10" x14ac:dyDescent="0.25">
      <c r="J298" s="16" t="s">
        <v>527</v>
      </c>
    </row>
    <row r="299" spans="10:10" x14ac:dyDescent="0.25">
      <c r="J299" s="16" t="s">
        <v>528</v>
      </c>
    </row>
    <row r="300" spans="10:10" x14ac:dyDescent="0.25">
      <c r="J300" s="16" t="s">
        <v>529</v>
      </c>
    </row>
    <row r="301" spans="10:10" x14ac:dyDescent="0.25">
      <c r="J301" s="16" t="s">
        <v>530</v>
      </c>
    </row>
    <row r="302" spans="10:10" x14ac:dyDescent="0.25">
      <c r="J302" s="16" t="s">
        <v>531</v>
      </c>
    </row>
    <row r="303" spans="10:10" x14ac:dyDescent="0.25">
      <c r="J303" s="16" t="s">
        <v>532</v>
      </c>
    </row>
    <row r="304" spans="10:10" x14ac:dyDescent="0.25">
      <c r="J304" s="16" t="s">
        <v>533</v>
      </c>
    </row>
    <row r="305" spans="10:10" x14ac:dyDescent="0.25">
      <c r="J305" s="16" t="s">
        <v>534</v>
      </c>
    </row>
    <row r="306" spans="10:10" x14ac:dyDescent="0.25">
      <c r="J306" s="16" t="s">
        <v>535</v>
      </c>
    </row>
    <row r="307" spans="10:10" x14ac:dyDescent="0.25">
      <c r="J307" s="16" t="s">
        <v>536</v>
      </c>
    </row>
    <row r="308" spans="10:10" x14ac:dyDescent="0.25">
      <c r="J308" s="16" t="s">
        <v>537</v>
      </c>
    </row>
    <row r="309" spans="10:10" x14ac:dyDescent="0.25">
      <c r="J309" s="16" t="s">
        <v>538</v>
      </c>
    </row>
    <row r="310" spans="10:10" x14ac:dyDescent="0.25">
      <c r="J310" s="16" t="s">
        <v>539</v>
      </c>
    </row>
    <row r="311" spans="10:10" x14ac:dyDescent="0.25">
      <c r="J311" s="16" t="s">
        <v>540</v>
      </c>
    </row>
    <row r="312" spans="10:10" x14ac:dyDescent="0.25">
      <c r="J312" s="16" t="s">
        <v>541</v>
      </c>
    </row>
    <row r="313" spans="10:10" x14ac:dyDescent="0.25">
      <c r="J313" s="16" t="s">
        <v>542</v>
      </c>
    </row>
    <row r="314" spans="10:10" x14ac:dyDescent="0.25">
      <c r="J314" s="16" t="s">
        <v>543</v>
      </c>
    </row>
    <row r="315" spans="10:10" x14ac:dyDescent="0.25">
      <c r="J315" s="16" t="s">
        <v>544</v>
      </c>
    </row>
    <row r="316" spans="10:10" x14ac:dyDescent="0.25">
      <c r="J316" s="16" t="s">
        <v>545</v>
      </c>
    </row>
    <row r="317" spans="10:10" x14ac:dyDescent="0.25">
      <c r="J317" s="16" t="s">
        <v>546</v>
      </c>
    </row>
    <row r="318" spans="10:10" x14ac:dyDescent="0.25">
      <c r="J318" s="16" t="s">
        <v>547</v>
      </c>
    </row>
    <row r="319" spans="10:10" x14ac:dyDescent="0.25">
      <c r="J319" s="16" t="s">
        <v>548</v>
      </c>
    </row>
    <row r="320" spans="10:10" x14ac:dyDescent="0.25">
      <c r="J320" s="16" t="s">
        <v>549</v>
      </c>
    </row>
    <row r="321" spans="10:10" x14ac:dyDescent="0.25">
      <c r="J321" s="16" t="s">
        <v>550</v>
      </c>
    </row>
    <row r="322" spans="10:10" x14ac:dyDescent="0.25">
      <c r="J322" s="16" t="s">
        <v>551</v>
      </c>
    </row>
    <row r="323" spans="10:10" x14ac:dyDescent="0.25">
      <c r="J323" s="16" t="s">
        <v>552</v>
      </c>
    </row>
    <row r="324" spans="10:10" x14ac:dyDescent="0.25">
      <c r="J324" s="16" t="s">
        <v>553</v>
      </c>
    </row>
    <row r="325" spans="10:10" x14ac:dyDescent="0.25">
      <c r="J325" s="16" t="s">
        <v>554</v>
      </c>
    </row>
    <row r="326" spans="10:10" x14ac:dyDescent="0.25">
      <c r="J326" s="16" t="s">
        <v>555</v>
      </c>
    </row>
    <row r="327" spans="10:10" x14ac:dyDescent="0.25">
      <c r="J327" s="16" t="s">
        <v>556</v>
      </c>
    </row>
    <row r="328" spans="10:10" x14ac:dyDescent="0.25">
      <c r="J328" s="16" t="s">
        <v>557</v>
      </c>
    </row>
    <row r="329" spans="10:10" x14ac:dyDescent="0.25">
      <c r="J329" s="16" t="s">
        <v>558</v>
      </c>
    </row>
    <row r="330" spans="10:10" x14ac:dyDescent="0.25">
      <c r="J330" s="16" t="s">
        <v>559</v>
      </c>
    </row>
    <row r="331" spans="10:10" x14ac:dyDescent="0.25">
      <c r="J331" s="16" t="s">
        <v>560</v>
      </c>
    </row>
    <row r="332" spans="10:10" x14ac:dyDescent="0.25">
      <c r="J332" s="16" t="s">
        <v>561</v>
      </c>
    </row>
    <row r="333" spans="10:10" x14ac:dyDescent="0.25">
      <c r="J333" s="16" t="s">
        <v>562</v>
      </c>
    </row>
    <row r="334" spans="10:10" x14ac:dyDescent="0.25">
      <c r="J334" s="16" t="s">
        <v>563</v>
      </c>
    </row>
    <row r="335" spans="10:10" x14ac:dyDescent="0.25">
      <c r="J335" s="16" t="s">
        <v>564</v>
      </c>
    </row>
    <row r="336" spans="10:10" x14ac:dyDescent="0.25">
      <c r="J336" s="16" t="s">
        <v>565</v>
      </c>
    </row>
    <row r="337" spans="10:10" x14ac:dyDescent="0.25">
      <c r="J337" s="16" t="s">
        <v>566</v>
      </c>
    </row>
    <row r="338" spans="10:10" x14ac:dyDescent="0.25">
      <c r="J338" s="16" t="s">
        <v>567</v>
      </c>
    </row>
    <row r="339" spans="10:10" x14ac:dyDescent="0.25">
      <c r="J339" s="16" t="s">
        <v>568</v>
      </c>
    </row>
    <row r="340" spans="10:10" x14ac:dyDescent="0.25">
      <c r="J340" s="16" t="s">
        <v>569</v>
      </c>
    </row>
    <row r="341" spans="10:10" x14ac:dyDescent="0.25">
      <c r="J341" s="16" t="s">
        <v>570</v>
      </c>
    </row>
    <row r="342" spans="10:10" x14ac:dyDescent="0.25">
      <c r="J342" s="16" t="s">
        <v>571</v>
      </c>
    </row>
    <row r="343" spans="10:10" x14ac:dyDescent="0.25">
      <c r="J343" s="16" t="s">
        <v>572</v>
      </c>
    </row>
  </sheetData>
  <sheetProtection algorithmName="SHA-512" hashValue="HtaZSCJa+hsh9sMD05oASPF2Rb3/HtVGBX4501a96MIP0j0NiORNb0bh0uq5HRlPV8wUyH8Fwb1i9nJGTisUDg==" saltValue="iYS18HgA5WLszaB0UDGRYg==" spinCount="100000" sheet="1" objects="1" scenarios="1"/>
  <autoFilter ref="L1:L233" xr:uid="{00000000-0001-0000-0300-000000000000}">
    <sortState xmlns:xlrd2="http://schemas.microsoft.com/office/spreadsheetml/2017/richdata2" ref="L2:L233">
      <sortCondition ref="L1:L233"/>
    </sortState>
  </autoFilter>
  <pageMargins left="0.7" right="0.7" top="0.75" bottom="0.75" header="0.3" footer="0.3"/>
  <pageSetup orientation="portrait" horizont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C90D3-E8C3-42E9-9800-A6DB9125DC73}">
  <sheetPr codeName="Sheet5"/>
  <dimension ref="B1:T135"/>
  <sheetViews>
    <sheetView topLeftCell="A97" zoomScale="70" zoomScaleNormal="70" workbookViewId="0">
      <selection activeCell="N7" sqref="N7"/>
    </sheetView>
  </sheetViews>
  <sheetFormatPr defaultRowHeight="12.5" x14ac:dyDescent="0.25"/>
  <cols>
    <col min="1" max="1" width="5.90625" customWidth="1"/>
    <col min="2" max="2" width="10.90625" bestFit="1" customWidth="1"/>
    <col min="3" max="4" width="7.1796875" bestFit="1" customWidth="1"/>
    <col min="5" max="5" width="8.08984375" bestFit="1" customWidth="1"/>
    <col min="6" max="8" width="9.08984375" bestFit="1" customWidth="1"/>
    <col min="9" max="9" width="10.08984375" bestFit="1" customWidth="1"/>
    <col min="10" max="10" width="9.81640625" bestFit="1" customWidth="1"/>
    <col min="16" max="18" width="9.453125" bestFit="1" customWidth="1"/>
    <col min="19" max="19" width="10.6328125" bestFit="1" customWidth="1"/>
    <col min="20" max="20" width="10.08984375" bestFit="1" customWidth="1"/>
  </cols>
  <sheetData>
    <row r="1" spans="2:20" ht="13" x14ac:dyDescent="0.25">
      <c r="B1" s="8" t="s">
        <v>782</v>
      </c>
      <c r="C1" s="126" t="s">
        <v>3</v>
      </c>
      <c r="D1" s="126" t="s">
        <v>4</v>
      </c>
      <c r="E1" s="126" t="s">
        <v>7</v>
      </c>
      <c r="F1" s="126" t="s">
        <v>2</v>
      </c>
      <c r="G1" s="126" t="s">
        <v>9</v>
      </c>
      <c r="H1" s="126" t="s">
        <v>11</v>
      </c>
      <c r="I1" s="126" t="s">
        <v>12</v>
      </c>
      <c r="J1" s="126" t="s">
        <v>15</v>
      </c>
      <c r="L1" s="12"/>
      <c r="M1" s="126" t="s">
        <v>3</v>
      </c>
      <c r="N1" s="126" t="s">
        <v>4</v>
      </c>
      <c r="O1" s="126" t="s">
        <v>7</v>
      </c>
      <c r="P1" s="126" t="s">
        <v>2</v>
      </c>
      <c r="Q1" s="126" t="s">
        <v>9</v>
      </c>
      <c r="R1" s="126" t="s">
        <v>11</v>
      </c>
      <c r="S1" s="126" t="s">
        <v>12</v>
      </c>
      <c r="T1" s="126" t="s">
        <v>15</v>
      </c>
    </row>
    <row r="2" spans="2:20" x14ac:dyDescent="0.25">
      <c r="B2" s="12" t="s">
        <v>668</v>
      </c>
      <c r="C2" s="127"/>
      <c r="D2" s="127"/>
      <c r="E2" s="127"/>
      <c r="F2" s="127"/>
      <c r="G2" s="127"/>
      <c r="H2" s="127">
        <v>0.13</v>
      </c>
      <c r="I2" s="127"/>
      <c r="J2" s="127"/>
      <c r="L2" s="12" t="s">
        <v>668</v>
      </c>
      <c r="M2" s="128">
        <f>SUMIFS('Quarterly Information'!$I$40:$I$789,'Quarterly Information'!$H$40:$H$789,Blends!$L2)*C2</f>
        <v>0</v>
      </c>
      <c r="N2" s="128">
        <f>SUMIFS('Quarterly Information'!$I$40:$I$789,'Quarterly Information'!$H$40:$H$789,Blends!$L2)*D2</f>
        <v>0</v>
      </c>
      <c r="O2" s="128">
        <f>SUMIFS('Quarterly Information'!$I$40:$I$789,'Quarterly Information'!$H$40:$H$789,Blends!$L2)*E2</f>
        <v>0</v>
      </c>
      <c r="P2" s="128">
        <f>SUMIFS('Quarterly Information'!$I$40:$I$789,'Quarterly Information'!$H$40:$H$789,Blends!$L2)*F2</f>
        <v>0</v>
      </c>
      <c r="Q2" s="128">
        <f>SUMIFS('Quarterly Information'!$I$40:$I$789,'Quarterly Information'!$H$40:$H$789,Blends!$L2)*G2</f>
        <v>0</v>
      </c>
      <c r="R2" s="128">
        <f>SUMIFS('Quarterly Information'!$I$40:$I$789,'Quarterly Information'!$H$40:$H$789,Blends!$L2)*H2</f>
        <v>0</v>
      </c>
      <c r="S2" s="128">
        <f>SUMIFS('Quarterly Information'!$I$40:$I$789,'Quarterly Information'!$H$40:$H$789,Blends!$L2)*I2</f>
        <v>0</v>
      </c>
      <c r="T2" s="128">
        <f>SUMIFS('Quarterly Information'!$I$40:$I$789,'Quarterly Information'!$H$40:$H$789,Blends!$L2)*J2</f>
        <v>0</v>
      </c>
    </row>
    <row r="3" spans="2:20" x14ac:dyDescent="0.25">
      <c r="B3" s="12" t="s">
        <v>669</v>
      </c>
      <c r="C3" s="127"/>
      <c r="D3" s="127"/>
      <c r="E3" s="127"/>
      <c r="F3" s="127"/>
      <c r="G3" s="127"/>
      <c r="H3" s="127">
        <v>0.11</v>
      </c>
      <c r="I3" s="127"/>
      <c r="J3" s="127"/>
      <c r="L3" s="12" t="s">
        <v>669</v>
      </c>
      <c r="M3" s="128">
        <f>SUMIFS('Quarterly Information'!$I$40:$I$789,'Quarterly Information'!$H$40:$H$789,Blends!$L3)*C3</f>
        <v>0</v>
      </c>
      <c r="N3" s="128">
        <f>SUMIFS('Quarterly Information'!$I$40:$I$789,'Quarterly Information'!$H$40:$H$789,Blends!$L3)*D3</f>
        <v>0</v>
      </c>
      <c r="O3" s="128">
        <f>SUMIFS('Quarterly Information'!$I$40:$I$789,'Quarterly Information'!$H$40:$H$789,Blends!$L3)*E3</f>
        <v>0</v>
      </c>
      <c r="P3" s="128">
        <f>SUMIFS('Quarterly Information'!$I$40:$I$789,'Quarterly Information'!$H$40:$H$789,Blends!$L3)*F3</f>
        <v>0</v>
      </c>
      <c r="Q3" s="128">
        <f>SUMIFS('Quarterly Information'!$I$40:$I$789,'Quarterly Information'!$H$40:$H$789,Blends!$L3)*G3</f>
        <v>0</v>
      </c>
      <c r="R3" s="128">
        <f>SUMIFS('Quarterly Information'!$I$40:$I$789,'Quarterly Information'!$H$40:$H$789,Blends!$L3)*H3</f>
        <v>0</v>
      </c>
      <c r="S3" s="128">
        <f>SUMIFS('Quarterly Information'!$I$40:$I$789,'Quarterly Information'!$H$40:$H$789,Blends!$L3)*I3</f>
        <v>0</v>
      </c>
      <c r="T3" s="128">
        <f>SUMIFS('Quarterly Information'!$I$40:$I$789,'Quarterly Information'!$H$40:$H$789,Blends!$L3)*J3</f>
        <v>0</v>
      </c>
    </row>
    <row r="4" spans="2:20" x14ac:dyDescent="0.25">
      <c r="B4" s="12" t="s">
        <v>670</v>
      </c>
      <c r="C4" s="127"/>
      <c r="D4" s="127"/>
      <c r="E4" s="127"/>
      <c r="F4" s="127"/>
      <c r="G4" s="127"/>
      <c r="H4" s="127">
        <v>0.15</v>
      </c>
      <c r="I4" s="127"/>
      <c r="J4" s="127"/>
      <c r="L4" s="12" t="s">
        <v>670</v>
      </c>
      <c r="M4" s="128">
        <f>SUMIFS('Quarterly Information'!$I$40:$I$789,'Quarterly Information'!$H$40:$H$789,Blends!$L4)*C4</f>
        <v>0</v>
      </c>
      <c r="N4" s="128">
        <f>SUMIFS('Quarterly Information'!$I$40:$I$789,'Quarterly Information'!$H$40:$H$789,Blends!$L4)*D4</f>
        <v>0</v>
      </c>
      <c r="O4" s="128">
        <f>SUMIFS('Quarterly Information'!$I$40:$I$789,'Quarterly Information'!$H$40:$H$789,Blends!$L4)*E4</f>
        <v>0</v>
      </c>
      <c r="P4" s="128">
        <f>SUMIFS('Quarterly Information'!$I$40:$I$789,'Quarterly Information'!$H$40:$H$789,Blends!$L4)*F4</f>
        <v>0</v>
      </c>
      <c r="Q4" s="128">
        <f>SUMIFS('Quarterly Information'!$I$40:$I$789,'Quarterly Information'!$H$40:$H$789,Blends!$L4)*G4</f>
        <v>0</v>
      </c>
      <c r="R4" s="128">
        <f>SUMIFS('Quarterly Information'!$I$40:$I$789,'Quarterly Information'!$H$40:$H$789,Blends!$L4)*H4</f>
        <v>0</v>
      </c>
      <c r="S4" s="128">
        <f>SUMIFS('Quarterly Information'!$I$40:$I$789,'Quarterly Information'!$H$40:$H$789,Blends!$L4)*I4</f>
        <v>0</v>
      </c>
      <c r="T4" s="128">
        <f>SUMIFS('Quarterly Information'!$I$40:$I$789,'Quarterly Information'!$H$40:$H$789,Blends!$L4)*J4</f>
        <v>0</v>
      </c>
    </row>
    <row r="5" spans="2:20" x14ac:dyDescent="0.25">
      <c r="B5" s="12" t="s">
        <v>671</v>
      </c>
      <c r="C5" s="127"/>
      <c r="D5" s="127"/>
      <c r="E5" s="127">
        <v>0.6</v>
      </c>
      <c r="F5" s="127"/>
      <c r="G5" s="127"/>
      <c r="H5" s="127"/>
      <c r="I5" s="127"/>
      <c r="J5" s="127"/>
      <c r="L5" s="12" t="s">
        <v>671</v>
      </c>
      <c r="M5" s="128">
        <f>SUMIFS('Quarterly Information'!$I$40:$I$789,'Quarterly Information'!$H$40:$H$789,Blends!$L5)*C5</f>
        <v>0</v>
      </c>
      <c r="N5" s="128">
        <f>SUMIFS('Quarterly Information'!$I$40:$I$789,'Quarterly Information'!$H$40:$H$789,Blends!$L5)*D5</f>
        <v>0</v>
      </c>
      <c r="O5" s="128">
        <f>SUMIFS('Quarterly Information'!$I$40:$I$789,'Quarterly Information'!$H$40:$H$789,Blends!$L5)*E5</f>
        <v>0</v>
      </c>
      <c r="P5" s="128">
        <f>SUMIFS('Quarterly Information'!$I$40:$I$789,'Quarterly Information'!$H$40:$H$789,Blends!$L5)*F5</f>
        <v>0</v>
      </c>
      <c r="Q5" s="128">
        <f>SUMIFS('Quarterly Information'!$I$40:$I$789,'Quarterly Information'!$H$40:$H$789,Blends!$L5)*G5</f>
        <v>0</v>
      </c>
      <c r="R5" s="128">
        <f>SUMIFS('Quarterly Information'!$I$40:$I$789,'Quarterly Information'!$H$40:$H$789,Blends!$L5)*H5</f>
        <v>0</v>
      </c>
      <c r="S5" s="128">
        <f>SUMIFS('Quarterly Information'!$I$40:$I$789,'Quarterly Information'!$H$40:$H$789,Blends!$L5)*I5</f>
        <v>0</v>
      </c>
      <c r="T5" s="128">
        <f>SUMIFS('Quarterly Information'!$I$40:$I$789,'Quarterly Information'!$H$40:$H$789,Blends!$L5)*J5</f>
        <v>0</v>
      </c>
    </row>
    <row r="6" spans="2:20" x14ac:dyDescent="0.25">
      <c r="B6" s="12" t="s">
        <v>672</v>
      </c>
      <c r="C6" s="127"/>
      <c r="D6" s="127"/>
      <c r="E6" s="127">
        <v>0.38</v>
      </c>
      <c r="F6" s="127"/>
      <c r="G6" s="127"/>
      <c r="H6" s="127"/>
      <c r="I6" s="127"/>
      <c r="J6" s="127"/>
      <c r="L6" s="12" t="s">
        <v>672</v>
      </c>
      <c r="M6" s="128">
        <f>SUMIFS('Quarterly Information'!$I$40:$I$789,'Quarterly Information'!$H$40:$H$789,Blends!$L6)*C6</f>
        <v>0</v>
      </c>
      <c r="N6" s="128">
        <f>SUMIFS('Quarterly Information'!$I$40:$I$789,'Quarterly Information'!$H$40:$H$789,Blends!$L6)*D6</f>
        <v>0</v>
      </c>
      <c r="O6" s="128">
        <f>SUMIFS('Quarterly Information'!$I$40:$I$789,'Quarterly Information'!$H$40:$H$789,Blends!$L6)*E6</f>
        <v>0</v>
      </c>
      <c r="P6" s="128">
        <f>SUMIFS('Quarterly Information'!$I$40:$I$789,'Quarterly Information'!$H$40:$H$789,Blends!$L6)*F6</f>
        <v>0</v>
      </c>
      <c r="Q6" s="128">
        <f>SUMIFS('Quarterly Information'!$I$40:$I$789,'Quarterly Information'!$H$40:$H$789,Blends!$L6)*G6</f>
        <v>0</v>
      </c>
      <c r="R6" s="128">
        <f>SUMIFS('Quarterly Information'!$I$40:$I$789,'Quarterly Information'!$H$40:$H$789,Blends!$L6)*H6</f>
        <v>0</v>
      </c>
      <c r="S6" s="128">
        <f>SUMIFS('Quarterly Information'!$I$40:$I$789,'Quarterly Information'!$H$40:$H$789,Blends!$L6)*I6</f>
        <v>0</v>
      </c>
      <c r="T6" s="128">
        <f>SUMIFS('Quarterly Information'!$I$40:$I$789,'Quarterly Information'!$H$40:$H$789,Blends!$L6)*J6</f>
        <v>0</v>
      </c>
    </row>
    <row r="7" spans="2:20" x14ac:dyDescent="0.25">
      <c r="B7" s="12" t="s">
        <v>673</v>
      </c>
      <c r="C7" s="127"/>
      <c r="D7" s="127"/>
      <c r="E7" s="127">
        <v>0.44</v>
      </c>
      <c r="F7" s="127">
        <v>0.04</v>
      </c>
      <c r="G7" s="127">
        <v>0.52</v>
      </c>
      <c r="H7" s="127"/>
      <c r="I7" s="127"/>
      <c r="J7" s="127"/>
      <c r="L7" s="12" t="s">
        <v>673</v>
      </c>
      <c r="M7" s="128">
        <f>SUMIFS('Quarterly Information'!$I$40:$I$789,'Quarterly Information'!$H$40:$H$789,Blends!$L7)*C7</f>
        <v>0</v>
      </c>
      <c r="N7" s="128">
        <f>SUMIFS('Quarterly Information'!$I$40:$I$789,'Quarterly Information'!$H$40:$H$789,Blends!$L7)*D7</f>
        <v>0</v>
      </c>
      <c r="O7" s="128">
        <f>SUMIFS('Quarterly Information'!$I$40:$I$789,'Quarterly Information'!$H$40:$H$789,Blends!$L7)*E7</f>
        <v>0</v>
      </c>
      <c r="P7" s="128">
        <f>SUMIFS('Quarterly Information'!$I$40:$I$789,'Quarterly Information'!$H$40:$H$789,Blends!$L7)*F7</f>
        <v>0</v>
      </c>
      <c r="Q7" s="128">
        <f>SUMIFS('Quarterly Information'!$I$40:$I$789,'Quarterly Information'!$H$40:$H$789,Blends!$L7)*G7</f>
        <v>0</v>
      </c>
      <c r="R7" s="128">
        <f>SUMIFS('Quarterly Information'!$I$40:$I$789,'Quarterly Information'!$H$40:$H$789,Blends!$L7)*H7</f>
        <v>0</v>
      </c>
      <c r="S7" s="128">
        <f>SUMIFS('Quarterly Information'!$I$40:$I$789,'Quarterly Information'!$H$40:$H$789,Blends!$L7)*I7</f>
        <v>0</v>
      </c>
      <c r="T7" s="128">
        <f>SUMIFS('Quarterly Information'!$I$40:$I$789,'Quarterly Information'!$H$40:$H$789,Blends!$L7)*J7</f>
        <v>0</v>
      </c>
    </row>
    <row r="8" spans="2:20" x14ac:dyDescent="0.25">
      <c r="B8" s="12" t="s">
        <v>674</v>
      </c>
      <c r="C8" s="127"/>
      <c r="D8" s="127"/>
      <c r="E8" s="127"/>
      <c r="F8" s="127"/>
      <c r="G8" s="127"/>
      <c r="H8" s="127">
        <v>7.0000000000000007E-2</v>
      </c>
      <c r="I8" s="127"/>
      <c r="J8" s="127"/>
      <c r="L8" s="12" t="s">
        <v>674</v>
      </c>
      <c r="M8" s="128">
        <f>SUMIFS('Quarterly Information'!$I$40:$I$789,'Quarterly Information'!$H$40:$H$789,Blends!$L8)*C8</f>
        <v>0</v>
      </c>
      <c r="N8" s="128">
        <f>SUMIFS('Quarterly Information'!$I$40:$I$789,'Quarterly Information'!$H$40:$H$789,Blends!$L8)*D8</f>
        <v>0</v>
      </c>
      <c r="O8" s="128">
        <f>SUMIFS('Quarterly Information'!$I$40:$I$789,'Quarterly Information'!$H$40:$H$789,Blends!$L8)*E8</f>
        <v>0</v>
      </c>
      <c r="P8" s="128">
        <f>SUMIFS('Quarterly Information'!$I$40:$I$789,'Quarterly Information'!$H$40:$H$789,Blends!$L8)*F8</f>
        <v>0</v>
      </c>
      <c r="Q8" s="128">
        <f>SUMIFS('Quarterly Information'!$I$40:$I$789,'Quarterly Information'!$H$40:$H$789,Blends!$L8)*G8</f>
        <v>0</v>
      </c>
      <c r="R8" s="128">
        <f>SUMIFS('Quarterly Information'!$I$40:$I$789,'Quarterly Information'!$H$40:$H$789,Blends!$L8)*H8</f>
        <v>0</v>
      </c>
      <c r="S8" s="128">
        <f>SUMIFS('Quarterly Information'!$I$40:$I$789,'Quarterly Information'!$H$40:$H$789,Blends!$L8)*I8</f>
        <v>0</v>
      </c>
      <c r="T8" s="128">
        <f>SUMIFS('Quarterly Information'!$I$40:$I$789,'Quarterly Information'!$H$40:$H$789,Blends!$L8)*J8</f>
        <v>0</v>
      </c>
    </row>
    <row r="9" spans="2:20" x14ac:dyDescent="0.25">
      <c r="B9" s="12" t="s">
        <v>675</v>
      </c>
      <c r="C9" s="127"/>
      <c r="D9" s="127">
        <v>0.2</v>
      </c>
      <c r="E9" s="127">
        <v>0.4</v>
      </c>
      <c r="F9" s="127">
        <v>0.4</v>
      </c>
      <c r="G9" s="127"/>
      <c r="H9" s="127"/>
      <c r="I9" s="127"/>
      <c r="J9" s="127"/>
      <c r="L9" s="12" t="s">
        <v>675</v>
      </c>
      <c r="M9" s="128">
        <f>SUMIFS('Quarterly Information'!$I$40:$I$789,'Quarterly Information'!$H$40:$H$789,Blends!$L9)*C9</f>
        <v>0</v>
      </c>
      <c r="N9" s="128">
        <f>SUMIFS('Quarterly Information'!$I$40:$I$789,'Quarterly Information'!$H$40:$H$789,Blends!$L9)*D9</f>
        <v>0</v>
      </c>
      <c r="O9" s="128">
        <f>SUMIFS('Quarterly Information'!$I$40:$I$789,'Quarterly Information'!$H$40:$H$789,Blends!$L9)*E9</f>
        <v>0</v>
      </c>
      <c r="P9" s="128">
        <f>SUMIFS('Quarterly Information'!$I$40:$I$789,'Quarterly Information'!$H$40:$H$789,Blends!$L9)*F9</f>
        <v>0</v>
      </c>
      <c r="Q9" s="128">
        <f>SUMIFS('Quarterly Information'!$I$40:$I$789,'Quarterly Information'!$H$40:$H$789,Blends!$L9)*G9</f>
        <v>0</v>
      </c>
      <c r="R9" s="128">
        <f>SUMIFS('Quarterly Information'!$I$40:$I$789,'Quarterly Information'!$H$40:$H$789,Blends!$L9)*H9</f>
        <v>0</v>
      </c>
      <c r="S9" s="128">
        <f>SUMIFS('Quarterly Information'!$I$40:$I$789,'Quarterly Information'!$H$40:$H$789,Blends!$L9)*I9</f>
        <v>0</v>
      </c>
      <c r="T9" s="128">
        <f>SUMIFS('Quarterly Information'!$I$40:$I$789,'Quarterly Information'!$H$40:$H$789,Blends!$L9)*J9</f>
        <v>0</v>
      </c>
    </row>
    <row r="10" spans="2:20" x14ac:dyDescent="0.25">
      <c r="B10" s="12" t="s">
        <v>676</v>
      </c>
      <c r="C10" s="127"/>
      <c r="D10" s="127">
        <v>0.1</v>
      </c>
      <c r="E10" s="127">
        <v>0.7</v>
      </c>
      <c r="F10" s="127">
        <v>0.2</v>
      </c>
      <c r="G10" s="127"/>
      <c r="H10" s="127"/>
      <c r="I10" s="127"/>
      <c r="J10" s="127"/>
      <c r="L10" s="12" t="s">
        <v>676</v>
      </c>
      <c r="M10" s="128">
        <f>SUMIFS('Quarterly Information'!$I$40:$I$789,'Quarterly Information'!$H$40:$H$789,Blends!$L10)*C10</f>
        <v>0</v>
      </c>
      <c r="N10" s="128">
        <f>SUMIFS('Quarterly Information'!$I$40:$I$789,'Quarterly Information'!$H$40:$H$789,Blends!$L10)*D10</f>
        <v>0</v>
      </c>
      <c r="O10" s="128">
        <f>SUMIFS('Quarterly Information'!$I$40:$I$789,'Quarterly Information'!$H$40:$H$789,Blends!$L10)*E10</f>
        <v>0</v>
      </c>
      <c r="P10" s="128">
        <f>SUMIFS('Quarterly Information'!$I$40:$I$789,'Quarterly Information'!$H$40:$H$789,Blends!$L10)*F10</f>
        <v>0</v>
      </c>
      <c r="Q10" s="128">
        <f>SUMIFS('Quarterly Information'!$I$40:$I$789,'Quarterly Information'!$H$40:$H$789,Blends!$L10)*G10</f>
        <v>0</v>
      </c>
      <c r="R10" s="128">
        <f>SUMIFS('Quarterly Information'!$I$40:$I$789,'Quarterly Information'!$H$40:$H$789,Blends!$L10)*H10</f>
        <v>0</v>
      </c>
      <c r="S10" s="128">
        <f>SUMIFS('Quarterly Information'!$I$40:$I$789,'Quarterly Information'!$H$40:$H$789,Blends!$L10)*I10</f>
        <v>0</v>
      </c>
      <c r="T10" s="128">
        <f>SUMIFS('Quarterly Information'!$I$40:$I$789,'Quarterly Information'!$H$40:$H$789,Blends!$L10)*J10</f>
        <v>0</v>
      </c>
    </row>
    <row r="11" spans="2:20" x14ac:dyDescent="0.25">
      <c r="B11" s="12" t="s">
        <v>677</v>
      </c>
      <c r="C11" s="127"/>
      <c r="D11" s="127">
        <v>0.23</v>
      </c>
      <c r="E11" s="127">
        <v>0.25</v>
      </c>
      <c r="F11" s="127">
        <v>0.52</v>
      </c>
      <c r="G11" s="127"/>
      <c r="H11" s="127"/>
      <c r="I11" s="127"/>
      <c r="J11" s="127"/>
      <c r="L11" s="12" t="s">
        <v>677</v>
      </c>
      <c r="M11" s="128">
        <f>SUMIFS('Quarterly Information'!$I$40:$I$789,'Quarterly Information'!$H$40:$H$789,Blends!$L11)*C11</f>
        <v>0</v>
      </c>
      <c r="N11" s="128">
        <f>SUMIFS('Quarterly Information'!$I$40:$I$789,'Quarterly Information'!$H$40:$H$789,Blends!$L11)*D11</f>
        <v>0</v>
      </c>
      <c r="O11" s="128">
        <f>SUMIFS('Quarterly Information'!$I$40:$I$789,'Quarterly Information'!$H$40:$H$789,Blends!$L11)*E11</f>
        <v>0</v>
      </c>
      <c r="P11" s="128">
        <f>SUMIFS('Quarterly Information'!$I$40:$I$789,'Quarterly Information'!$H$40:$H$789,Blends!$L11)*F11</f>
        <v>0</v>
      </c>
      <c r="Q11" s="128">
        <f>SUMIFS('Quarterly Information'!$I$40:$I$789,'Quarterly Information'!$H$40:$H$789,Blends!$L11)*G11</f>
        <v>0</v>
      </c>
      <c r="R11" s="128">
        <f>SUMIFS('Quarterly Information'!$I$40:$I$789,'Quarterly Information'!$H$40:$H$789,Blends!$L11)*H11</f>
        <v>0</v>
      </c>
      <c r="S11" s="128">
        <f>SUMIFS('Quarterly Information'!$I$40:$I$789,'Quarterly Information'!$H$40:$H$789,Blends!$L11)*I11</f>
        <v>0</v>
      </c>
      <c r="T11" s="128">
        <f>SUMIFS('Quarterly Information'!$I$40:$I$789,'Quarterly Information'!$H$40:$H$789,Blends!$L11)*J11</f>
        <v>0</v>
      </c>
    </row>
    <row r="12" spans="2:20" x14ac:dyDescent="0.25">
      <c r="B12" s="12" t="s">
        <v>678</v>
      </c>
      <c r="C12" s="127"/>
      <c r="D12" s="127">
        <v>0.15</v>
      </c>
      <c r="E12" s="127">
        <v>0.15</v>
      </c>
      <c r="F12" s="127">
        <v>0.7</v>
      </c>
      <c r="G12" s="127"/>
      <c r="H12" s="127"/>
      <c r="I12" s="127"/>
      <c r="J12" s="127"/>
      <c r="L12" s="12" t="s">
        <v>678</v>
      </c>
      <c r="M12" s="128">
        <f>SUMIFS('Quarterly Information'!$I$40:$I$789,'Quarterly Information'!$H$40:$H$789,Blends!$L12)*C12</f>
        <v>0</v>
      </c>
      <c r="N12" s="128">
        <f>SUMIFS('Quarterly Information'!$I$40:$I$789,'Quarterly Information'!$H$40:$H$789,Blends!$L12)*D12</f>
        <v>0</v>
      </c>
      <c r="O12" s="128">
        <f>SUMIFS('Quarterly Information'!$I$40:$I$789,'Quarterly Information'!$H$40:$H$789,Blends!$L12)*E12</f>
        <v>0</v>
      </c>
      <c r="P12" s="128">
        <f>SUMIFS('Quarterly Information'!$I$40:$I$789,'Quarterly Information'!$H$40:$H$789,Blends!$L12)*F12</f>
        <v>0</v>
      </c>
      <c r="Q12" s="128">
        <f>SUMIFS('Quarterly Information'!$I$40:$I$789,'Quarterly Information'!$H$40:$H$789,Blends!$L12)*G12</f>
        <v>0</v>
      </c>
      <c r="R12" s="128">
        <f>SUMIFS('Quarterly Information'!$I$40:$I$789,'Quarterly Information'!$H$40:$H$789,Blends!$L12)*H12</f>
        <v>0</v>
      </c>
      <c r="S12" s="128">
        <f>SUMIFS('Quarterly Information'!$I$40:$I$789,'Quarterly Information'!$H$40:$H$789,Blends!$L12)*I12</f>
        <v>0</v>
      </c>
      <c r="T12" s="128">
        <f>SUMIFS('Quarterly Information'!$I$40:$I$789,'Quarterly Information'!$H$40:$H$789,Blends!$L12)*J12</f>
        <v>0</v>
      </c>
    </row>
    <row r="13" spans="2:20" x14ac:dyDescent="0.25">
      <c r="B13" s="12" t="s">
        <v>679</v>
      </c>
      <c r="C13" s="127"/>
      <c r="D13" s="127">
        <v>0.25</v>
      </c>
      <c r="E13" s="127">
        <v>0.15</v>
      </c>
      <c r="F13" s="127">
        <v>0.6</v>
      </c>
      <c r="G13" s="127"/>
      <c r="H13" s="127"/>
      <c r="I13" s="127"/>
      <c r="J13" s="127"/>
      <c r="L13" s="12" t="s">
        <v>679</v>
      </c>
      <c r="M13" s="128">
        <f>SUMIFS('Quarterly Information'!$I$40:$I$789,'Quarterly Information'!$H$40:$H$789,Blends!$L13)*C13</f>
        <v>0</v>
      </c>
      <c r="N13" s="128">
        <f>SUMIFS('Quarterly Information'!$I$40:$I$789,'Quarterly Information'!$H$40:$H$789,Blends!$L13)*D13</f>
        <v>0</v>
      </c>
      <c r="O13" s="128">
        <f>SUMIFS('Quarterly Information'!$I$40:$I$789,'Quarterly Information'!$H$40:$H$789,Blends!$L13)*E13</f>
        <v>0</v>
      </c>
      <c r="P13" s="128">
        <f>SUMIFS('Quarterly Information'!$I$40:$I$789,'Quarterly Information'!$H$40:$H$789,Blends!$L13)*F13</f>
        <v>0</v>
      </c>
      <c r="Q13" s="128">
        <f>SUMIFS('Quarterly Information'!$I$40:$I$789,'Quarterly Information'!$H$40:$H$789,Blends!$L13)*G13</f>
        <v>0</v>
      </c>
      <c r="R13" s="128">
        <f>SUMIFS('Quarterly Information'!$I$40:$I$789,'Quarterly Information'!$H$40:$H$789,Blends!$L13)*H13</f>
        <v>0</v>
      </c>
      <c r="S13" s="128">
        <f>SUMIFS('Quarterly Information'!$I$40:$I$789,'Quarterly Information'!$H$40:$H$789,Blends!$L13)*I13</f>
        <v>0</v>
      </c>
      <c r="T13" s="128">
        <f>SUMIFS('Quarterly Information'!$I$40:$I$789,'Quarterly Information'!$H$40:$H$789,Blends!$L13)*J13</f>
        <v>0</v>
      </c>
    </row>
    <row r="14" spans="2:20" x14ac:dyDescent="0.25">
      <c r="B14" s="12" t="s">
        <v>680</v>
      </c>
      <c r="C14" s="127"/>
      <c r="D14" s="127">
        <v>0.3</v>
      </c>
      <c r="E14" s="127">
        <v>0.3</v>
      </c>
      <c r="F14" s="127">
        <v>0.4</v>
      </c>
      <c r="G14" s="127"/>
      <c r="H14" s="127"/>
      <c r="I14" s="127"/>
      <c r="J14" s="127"/>
      <c r="L14" s="12" t="s">
        <v>680</v>
      </c>
      <c r="M14" s="128">
        <f>SUMIFS('Quarterly Information'!$I$40:$I$789,'Quarterly Information'!$H$40:$H$789,Blends!$L14)*C14</f>
        <v>0</v>
      </c>
      <c r="N14" s="128">
        <f>SUMIFS('Quarterly Information'!$I$40:$I$789,'Quarterly Information'!$H$40:$H$789,Blends!$L14)*D14</f>
        <v>0</v>
      </c>
      <c r="O14" s="128">
        <f>SUMIFS('Quarterly Information'!$I$40:$I$789,'Quarterly Information'!$H$40:$H$789,Blends!$L14)*E14</f>
        <v>0</v>
      </c>
      <c r="P14" s="128">
        <f>SUMIFS('Quarterly Information'!$I$40:$I$789,'Quarterly Information'!$H$40:$H$789,Blends!$L14)*F14</f>
        <v>0</v>
      </c>
      <c r="Q14" s="128">
        <f>SUMIFS('Quarterly Information'!$I$40:$I$789,'Quarterly Information'!$H$40:$H$789,Blends!$L14)*G14</f>
        <v>0</v>
      </c>
      <c r="R14" s="128">
        <f>SUMIFS('Quarterly Information'!$I$40:$I$789,'Quarterly Information'!$H$40:$H$789,Blends!$L14)*H14</f>
        <v>0</v>
      </c>
      <c r="S14" s="128">
        <f>SUMIFS('Quarterly Information'!$I$40:$I$789,'Quarterly Information'!$H$40:$H$789,Blends!$L14)*I14</f>
        <v>0</v>
      </c>
      <c r="T14" s="128">
        <f>SUMIFS('Quarterly Information'!$I$40:$I$789,'Quarterly Information'!$H$40:$H$789,Blends!$L14)*J14</f>
        <v>0</v>
      </c>
    </row>
    <row r="15" spans="2:20" x14ac:dyDescent="0.25">
      <c r="B15" s="12" t="s">
        <v>681</v>
      </c>
      <c r="C15" s="127"/>
      <c r="D15" s="127">
        <v>2.5000000000000001E-2</v>
      </c>
      <c r="E15" s="127">
        <v>2.5000000000000001E-2</v>
      </c>
      <c r="F15" s="127">
        <v>0.95</v>
      </c>
      <c r="G15" s="127"/>
      <c r="H15" s="127"/>
      <c r="I15" s="127"/>
      <c r="J15" s="127"/>
      <c r="L15" s="12" t="s">
        <v>681</v>
      </c>
      <c r="M15" s="128">
        <f>SUMIFS('Quarterly Information'!$I$40:$I$789,'Quarterly Information'!$H$40:$H$789,Blends!$L15)*C15</f>
        <v>0</v>
      </c>
      <c r="N15" s="128">
        <f>SUMIFS('Quarterly Information'!$I$40:$I$789,'Quarterly Information'!$H$40:$H$789,Blends!$L15)*D15</f>
        <v>0</v>
      </c>
      <c r="O15" s="128">
        <f>SUMIFS('Quarterly Information'!$I$40:$I$789,'Quarterly Information'!$H$40:$H$789,Blends!$L15)*E15</f>
        <v>0</v>
      </c>
      <c r="P15" s="128">
        <f>SUMIFS('Quarterly Information'!$I$40:$I$789,'Quarterly Information'!$H$40:$H$789,Blends!$L15)*F15</f>
        <v>0</v>
      </c>
      <c r="Q15" s="128">
        <f>SUMIFS('Quarterly Information'!$I$40:$I$789,'Quarterly Information'!$H$40:$H$789,Blends!$L15)*G15</f>
        <v>0</v>
      </c>
      <c r="R15" s="128">
        <f>SUMIFS('Quarterly Information'!$I$40:$I$789,'Quarterly Information'!$H$40:$H$789,Blends!$L15)*H15</f>
        <v>0</v>
      </c>
      <c r="S15" s="128">
        <f>SUMIFS('Quarterly Information'!$I$40:$I$789,'Quarterly Information'!$H$40:$H$789,Blends!$L15)*I15</f>
        <v>0</v>
      </c>
      <c r="T15" s="128">
        <f>SUMIFS('Quarterly Information'!$I$40:$I$789,'Quarterly Information'!$H$40:$H$789,Blends!$L15)*J15</f>
        <v>0</v>
      </c>
    </row>
    <row r="16" spans="2:20" x14ac:dyDescent="0.25">
      <c r="B16" s="12" t="s">
        <v>682</v>
      </c>
      <c r="C16" s="127"/>
      <c r="D16" s="127">
        <v>0.32500000000000001</v>
      </c>
      <c r="E16" s="127">
        <v>0.15</v>
      </c>
      <c r="F16" s="127">
        <v>0.52500000000000002</v>
      </c>
      <c r="G16" s="127"/>
      <c r="H16" s="127"/>
      <c r="I16" s="127"/>
      <c r="J16" s="127"/>
      <c r="L16" s="12" t="s">
        <v>682</v>
      </c>
      <c r="M16" s="128">
        <f>SUMIFS('Quarterly Information'!$I$40:$I$789,'Quarterly Information'!$H$40:$H$789,Blends!$L16)*C16</f>
        <v>0</v>
      </c>
      <c r="N16" s="128">
        <f>SUMIFS('Quarterly Information'!$I$40:$I$789,'Quarterly Information'!$H$40:$H$789,Blends!$L16)*D16</f>
        <v>0</v>
      </c>
      <c r="O16" s="128">
        <f>SUMIFS('Quarterly Information'!$I$40:$I$789,'Quarterly Information'!$H$40:$H$789,Blends!$L16)*E16</f>
        <v>0</v>
      </c>
      <c r="P16" s="128">
        <f>SUMIFS('Quarterly Information'!$I$40:$I$789,'Quarterly Information'!$H$40:$H$789,Blends!$L16)*F16</f>
        <v>0</v>
      </c>
      <c r="Q16" s="128">
        <f>SUMIFS('Quarterly Information'!$I$40:$I$789,'Quarterly Information'!$H$40:$H$789,Blends!$L16)*G16</f>
        <v>0</v>
      </c>
      <c r="R16" s="128">
        <f>SUMIFS('Quarterly Information'!$I$40:$I$789,'Quarterly Information'!$H$40:$H$789,Blends!$L16)*H16</f>
        <v>0</v>
      </c>
      <c r="S16" s="128">
        <f>SUMIFS('Quarterly Information'!$I$40:$I$789,'Quarterly Information'!$H$40:$H$789,Blends!$L16)*I16</f>
        <v>0</v>
      </c>
      <c r="T16" s="128">
        <f>SUMIFS('Quarterly Information'!$I$40:$I$789,'Quarterly Information'!$H$40:$H$789,Blends!$L16)*J16</f>
        <v>0</v>
      </c>
    </row>
    <row r="17" spans="2:20" x14ac:dyDescent="0.25">
      <c r="B17" s="12" t="s">
        <v>683</v>
      </c>
      <c r="C17" s="127"/>
      <c r="D17" s="127">
        <v>0.19500000000000001</v>
      </c>
      <c r="E17" s="127">
        <v>8.5000000000000006E-2</v>
      </c>
      <c r="F17" s="127">
        <v>0.72</v>
      </c>
      <c r="G17" s="127"/>
      <c r="H17" s="127"/>
      <c r="I17" s="127"/>
      <c r="J17" s="127"/>
      <c r="L17" s="12" t="s">
        <v>683</v>
      </c>
      <c r="M17" s="128">
        <f>SUMIFS('Quarterly Information'!$I$40:$I$789,'Quarterly Information'!$H$40:$H$789,Blends!$L17)*C17</f>
        <v>0</v>
      </c>
      <c r="N17" s="128">
        <f>SUMIFS('Quarterly Information'!$I$40:$I$789,'Quarterly Information'!$H$40:$H$789,Blends!$L17)*D17</f>
        <v>0</v>
      </c>
      <c r="O17" s="128">
        <f>SUMIFS('Quarterly Information'!$I$40:$I$789,'Quarterly Information'!$H$40:$H$789,Blends!$L17)*E17</f>
        <v>0</v>
      </c>
      <c r="P17" s="128">
        <f>SUMIFS('Quarterly Information'!$I$40:$I$789,'Quarterly Information'!$H$40:$H$789,Blends!$L17)*F17</f>
        <v>0</v>
      </c>
      <c r="Q17" s="128">
        <f>SUMIFS('Quarterly Information'!$I$40:$I$789,'Quarterly Information'!$H$40:$H$789,Blends!$L17)*G17</f>
        <v>0</v>
      </c>
      <c r="R17" s="128">
        <f>SUMIFS('Quarterly Information'!$I$40:$I$789,'Quarterly Information'!$H$40:$H$789,Blends!$L17)*H17</f>
        <v>0</v>
      </c>
      <c r="S17" s="128">
        <f>SUMIFS('Quarterly Information'!$I$40:$I$789,'Quarterly Information'!$H$40:$H$789,Blends!$L17)*I17</f>
        <v>0</v>
      </c>
      <c r="T17" s="128">
        <f>SUMIFS('Quarterly Information'!$I$40:$I$789,'Quarterly Information'!$H$40:$H$789,Blends!$L17)*J17</f>
        <v>0</v>
      </c>
    </row>
    <row r="18" spans="2:20" x14ac:dyDescent="0.25">
      <c r="B18" s="12" t="s">
        <v>684</v>
      </c>
      <c r="C18" s="127"/>
      <c r="D18" s="127"/>
      <c r="E18" s="127">
        <v>7.0000000000000007E-2</v>
      </c>
      <c r="F18" s="127"/>
      <c r="G18" s="127">
        <v>0.46</v>
      </c>
      <c r="H18" s="127"/>
      <c r="I18" s="127"/>
      <c r="J18" s="127"/>
      <c r="L18" s="12" t="s">
        <v>684</v>
      </c>
      <c r="M18" s="128">
        <f>SUMIFS('Quarterly Information'!$I$40:$I$789,'Quarterly Information'!$H$40:$H$789,Blends!$L18)*C18</f>
        <v>0</v>
      </c>
      <c r="N18" s="128">
        <f>SUMIFS('Quarterly Information'!$I$40:$I$789,'Quarterly Information'!$H$40:$H$789,Blends!$L18)*D18</f>
        <v>0</v>
      </c>
      <c r="O18" s="128">
        <f>SUMIFS('Quarterly Information'!$I$40:$I$789,'Quarterly Information'!$H$40:$H$789,Blends!$L18)*E18</f>
        <v>0</v>
      </c>
      <c r="P18" s="128">
        <f>SUMIFS('Quarterly Information'!$I$40:$I$789,'Quarterly Information'!$H$40:$H$789,Blends!$L18)*F18</f>
        <v>0</v>
      </c>
      <c r="Q18" s="128">
        <f>SUMIFS('Quarterly Information'!$I$40:$I$789,'Quarterly Information'!$H$40:$H$789,Blends!$L18)*G18</f>
        <v>0</v>
      </c>
      <c r="R18" s="128">
        <f>SUMIFS('Quarterly Information'!$I$40:$I$789,'Quarterly Information'!$H$40:$H$789,Blends!$L18)*H18</f>
        <v>0</v>
      </c>
      <c r="S18" s="128">
        <f>SUMIFS('Quarterly Information'!$I$40:$I$789,'Quarterly Information'!$H$40:$H$789,Blends!$L18)*I18</f>
        <v>0</v>
      </c>
      <c r="T18" s="128">
        <f>SUMIFS('Quarterly Information'!$I$40:$I$789,'Quarterly Information'!$H$40:$H$789,Blends!$L18)*J18</f>
        <v>0</v>
      </c>
    </row>
    <row r="19" spans="2:20" x14ac:dyDescent="0.25">
      <c r="B19" s="12" t="s">
        <v>685</v>
      </c>
      <c r="C19" s="127"/>
      <c r="D19" s="127">
        <v>0.5</v>
      </c>
      <c r="E19" s="127">
        <v>0.5</v>
      </c>
      <c r="F19" s="127"/>
      <c r="G19" s="127"/>
      <c r="H19" s="127"/>
      <c r="I19" s="127"/>
      <c r="J19" s="127"/>
      <c r="L19" s="12" t="s">
        <v>685</v>
      </c>
      <c r="M19" s="128">
        <f>SUMIFS('Quarterly Information'!$I$40:$I$789,'Quarterly Information'!$H$40:$H$789,Blends!$L19)*C19</f>
        <v>0</v>
      </c>
      <c r="N19" s="128">
        <f>SUMIFS('Quarterly Information'!$I$40:$I$789,'Quarterly Information'!$H$40:$H$789,Blends!$L19)*D19</f>
        <v>0</v>
      </c>
      <c r="O19" s="128">
        <f>SUMIFS('Quarterly Information'!$I$40:$I$789,'Quarterly Information'!$H$40:$H$789,Blends!$L19)*E19</f>
        <v>0</v>
      </c>
      <c r="P19" s="128">
        <f>SUMIFS('Quarterly Information'!$I$40:$I$789,'Quarterly Information'!$H$40:$H$789,Blends!$L19)*F19</f>
        <v>0</v>
      </c>
      <c r="Q19" s="128">
        <f>SUMIFS('Quarterly Information'!$I$40:$I$789,'Quarterly Information'!$H$40:$H$789,Blends!$L19)*G19</f>
        <v>0</v>
      </c>
      <c r="R19" s="128">
        <f>SUMIFS('Quarterly Information'!$I$40:$I$789,'Quarterly Information'!$H$40:$H$789,Blends!$L19)*H19</f>
        <v>0</v>
      </c>
      <c r="S19" s="128">
        <f>SUMIFS('Quarterly Information'!$I$40:$I$789,'Quarterly Information'!$H$40:$H$789,Blends!$L19)*I19</f>
        <v>0</v>
      </c>
      <c r="T19" s="128">
        <f>SUMIFS('Quarterly Information'!$I$40:$I$789,'Quarterly Information'!$H$40:$H$789,Blends!$L19)*J19</f>
        <v>0</v>
      </c>
    </row>
    <row r="20" spans="2:20" x14ac:dyDescent="0.25">
      <c r="B20" s="12" t="s">
        <v>686</v>
      </c>
      <c r="C20" s="127"/>
      <c r="D20" s="127">
        <v>0.45</v>
      </c>
      <c r="E20" s="127">
        <v>0.55000000000000004</v>
      </c>
      <c r="F20" s="127"/>
      <c r="G20" s="127"/>
      <c r="H20" s="127"/>
      <c r="I20" s="127"/>
      <c r="J20" s="127"/>
      <c r="L20" s="12" t="s">
        <v>686</v>
      </c>
      <c r="M20" s="128">
        <f>SUMIFS('Quarterly Information'!$I$40:$I$789,'Quarterly Information'!$H$40:$H$789,Blends!$L20)*C20</f>
        <v>0</v>
      </c>
      <c r="N20" s="128">
        <f>SUMIFS('Quarterly Information'!$I$40:$I$789,'Quarterly Information'!$H$40:$H$789,Blends!$L20)*D20</f>
        <v>0</v>
      </c>
      <c r="O20" s="128">
        <f>SUMIFS('Quarterly Information'!$I$40:$I$789,'Quarterly Information'!$H$40:$H$789,Blends!$L20)*E20</f>
        <v>0</v>
      </c>
      <c r="P20" s="128">
        <f>SUMIFS('Quarterly Information'!$I$40:$I$789,'Quarterly Information'!$H$40:$H$789,Blends!$L20)*F20</f>
        <v>0</v>
      </c>
      <c r="Q20" s="128">
        <f>SUMIFS('Quarterly Information'!$I$40:$I$789,'Quarterly Information'!$H$40:$H$789,Blends!$L20)*G20</f>
        <v>0</v>
      </c>
      <c r="R20" s="128">
        <f>SUMIFS('Quarterly Information'!$I$40:$I$789,'Quarterly Information'!$H$40:$H$789,Blends!$L20)*H20</f>
        <v>0</v>
      </c>
      <c r="S20" s="128">
        <f>SUMIFS('Quarterly Information'!$I$40:$I$789,'Quarterly Information'!$H$40:$H$789,Blends!$L20)*I20</f>
        <v>0</v>
      </c>
      <c r="T20" s="128">
        <f>SUMIFS('Quarterly Information'!$I$40:$I$789,'Quarterly Information'!$H$40:$H$789,Blends!$L20)*J20</f>
        <v>0</v>
      </c>
    </row>
    <row r="21" spans="2:20" x14ac:dyDescent="0.25">
      <c r="B21" s="12" t="s">
        <v>687</v>
      </c>
      <c r="C21" s="127"/>
      <c r="D21" s="127"/>
      <c r="E21" s="127"/>
      <c r="F21" s="127"/>
      <c r="G21" s="127"/>
      <c r="H21" s="127">
        <v>0.11</v>
      </c>
      <c r="I21" s="127"/>
      <c r="J21" s="127"/>
      <c r="L21" s="12" t="s">
        <v>687</v>
      </c>
      <c r="M21" s="128">
        <f>SUMIFS('Quarterly Information'!$I$40:$I$789,'Quarterly Information'!$H$40:$H$789,Blends!$L21)*C21</f>
        <v>0</v>
      </c>
      <c r="N21" s="128">
        <f>SUMIFS('Quarterly Information'!$I$40:$I$789,'Quarterly Information'!$H$40:$H$789,Blends!$L21)*D21</f>
        <v>0</v>
      </c>
      <c r="O21" s="128">
        <f>SUMIFS('Quarterly Information'!$I$40:$I$789,'Quarterly Information'!$H$40:$H$789,Blends!$L21)*E21</f>
        <v>0</v>
      </c>
      <c r="P21" s="128">
        <f>SUMIFS('Quarterly Information'!$I$40:$I$789,'Quarterly Information'!$H$40:$H$789,Blends!$L21)*F21</f>
        <v>0</v>
      </c>
      <c r="Q21" s="128">
        <f>SUMIFS('Quarterly Information'!$I$40:$I$789,'Quarterly Information'!$H$40:$H$789,Blends!$L21)*G21</f>
        <v>0</v>
      </c>
      <c r="R21" s="128">
        <f>SUMIFS('Quarterly Information'!$I$40:$I$789,'Quarterly Information'!$H$40:$H$789,Blends!$L21)*H21</f>
        <v>0</v>
      </c>
      <c r="S21" s="128">
        <f>SUMIFS('Quarterly Information'!$I$40:$I$789,'Quarterly Information'!$H$40:$H$789,Blends!$L21)*I21</f>
        <v>0</v>
      </c>
      <c r="T21" s="128">
        <f>SUMIFS('Quarterly Information'!$I$40:$I$789,'Quarterly Information'!$H$40:$H$789,Blends!$L21)*J21</f>
        <v>0</v>
      </c>
    </row>
    <row r="22" spans="2:20" x14ac:dyDescent="0.25">
      <c r="B22" s="12" t="s">
        <v>688</v>
      </c>
      <c r="C22" s="127"/>
      <c r="D22" s="127"/>
      <c r="E22" s="127"/>
      <c r="F22" s="127"/>
      <c r="G22" s="127"/>
      <c r="H22" s="127">
        <v>0.03</v>
      </c>
      <c r="I22" s="127"/>
      <c r="J22" s="127"/>
      <c r="L22" s="12" t="s">
        <v>688</v>
      </c>
      <c r="M22" s="128">
        <f>SUMIFS('Quarterly Information'!$I$40:$I$789,'Quarterly Information'!$H$40:$H$789,Blends!$L22)*C22</f>
        <v>0</v>
      </c>
      <c r="N22" s="128">
        <f>SUMIFS('Quarterly Information'!$I$40:$I$789,'Quarterly Information'!$H$40:$H$789,Blends!$L22)*D22</f>
        <v>0</v>
      </c>
      <c r="O22" s="128">
        <f>SUMIFS('Quarterly Information'!$I$40:$I$789,'Quarterly Information'!$H$40:$H$789,Blends!$L22)*E22</f>
        <v>0</v>
      </c>
      <c r="P22" s="128">
        <f>SUMIFS('Quarterly Information'!$I$40:$I$789,'Quarterly Information'!$H$40:$H$789,Blends!$L22)*F22</f>
        <v>0</v>
      </c>
      <c r="Q22" s="128">
        <f>SUMIFS('Quarterly Information'!$I$40:$I$789,'Quarterly Information'!$H$40:$H$789,Blends!$L22)*G22</f>
        <v>0</v>
      </c>
      <c r="R22" s="128">
        <f>SUMIFS('Quarterly Information'!$I$40:$I$789,'Quarterly Information'!$H$40:$H$789,Blends!$L22)*H22</f>
        <v>0</v>
      </c>
      <c r="S22" s="128">
        <f>SUMIFS('Quarterly Information'!$I$40:$I$789,'Quarterly Information'!$H$40:$H$789,Blends!$L22)*I22</f>
        <v>0</v>
      </c>
      <c r="T22" s="128">
        <f>SUMIFS('Quarterly Information'!$I$40:$I$789,'Quarterly Information'!$H$40:$H$789,Blends!$L22)*J22</f>
        <v>0</v>
      </c>
    </row>
    <row r="23" spans="2:20" x14ac:dyDescent="0.25">
      <c r="B23" s="12" t="s">
        <v>689</v>
      </c>
      <c r="C23" s="127"/>
      <c r="D23" s="127"/>
      <c r="E23" s="127"/>
      <c r="F23" s="127">
        <v>0.88</v>
      </c>
      <c r="G23" s="127"/>
      <c r="H23" s="127"/>
      <c r="I23" s="127"/>
      <c r="J23" s="127"/>
      <c r="L23" s="12" t="s">
        <v>689</v>
      </c>
      <c r="M23" s="128">
        <f>SUMIFS('Quarterly Information'!$I$40:$I$789,'Quarterly Information'!$H$40:$H$789,Blends!$L23)*C23</f>
        <v>0</v>
      </c>
      <c r="N23" s="128">
        <f>SUMIFS('Quarterly Information'!$I$40:$I$789,'Quarterly Information'!$H$40:$H$789,Blends!$L23)*D23</f>
        <v>0</v>
      </c>
      <c r="O23" s="128">
        <f>SUMIFS('Quarterly Information'!$I$40:$I$789,'Quarterly Information'!$H$40:$H$789,Blends!$L23)*E23</f>
        <v>0</v>
      </c>
      <c r="P23" s="128">
        <f>SUMIFS('Quarterly Information'!$I$40:$I$789,'Quarterly Information'!$H$40:$H$789,Blends!$L23)*F23</f>
        <v>0</v>
      </c>
      <c r="Q23" s="128">
        <f>SUMIFS('Quarterly Information'!$I$40:$I$789,'Quarterly Information'!$H$40:$H$789,Blends!$L23)*G23</f>
        <v>0</v>
      </c>
      <c r="R23" s="128">
        <f>SUMIFS('Quarterly Information'!$I$40:$I$789,'Quarterly Information'!$H$40:$H$789,Blends!$L23)*H23</f>
        <v>0</v>
      </c>
      <c r="S23" s="128">
        <f>SUMIFS('Quarterly Information'!$I$40:$I$789,'Quarterly Information'!$H$40:$H$789,Blends!$L23)*I23</f>
        <v>0</v>
      </c>
      <c r="T23" s="128">
        <f>SUMIFS('Quarterly Information'!$I$40:$I$789,'Quarterly Information'!$H$40:$H$789,Blends!$L23)*J23</f>
        <v>0</v>
      </c>
    </row>
    <row r="24" spans="2:20" x14ac:dyDescent="0.25">
      <c r="B24" s="12" t="s">
        <v>690</v>
      </c>
      <c r="C24" s="127"/>
      <c r="D24" s="127"/>
      <c r="E24" s="127"/>
      <c r="F24" s="127"/>
      <c r="G24" s="127"/>
      <c r="H24" s="127">
        <v>0.18</v>
      </c>
      <c r="I24" s="127"/>
      <c r="J24" s="127"/>
      <c r="L24" s="12" t="s">
        <v>690</v>
      </c>
      <c r="M24" s="128">
        <f>SUMIFS('Quarterly Information'!$I$40:$I$789,'Quarterly Information'!$H$40:$H$789,Blends!$L24)*C24</f>
        <v>0</v>
      </c>
      <c r="N24" s="128">
        <f>SUMIFS('Quarterly Information'!$I$40:$I$789,'Quarterly Information'!$H$40:$H$789,Blends!$L24)*D24</f>
        <v>0</v>
      </c>
      <c r="O24" s="128">
        <f>SUMIFS('Quarterly Information'!$I$40:$I$789,'Quarterly Information'!$H$40:$H$789,Blends!$L24)*E24</f>
        <v>0</v>
      </c>
      <c r="P24" s="128">
        <f>SUMIFS('Quarterly Information'!$I$40:$I$789,'Quarterly Information'!$H$40:$H$789,Blends!$L24)*F24</f>
        <v>0</v>
      </c>
      <c r="Q24" s="128">
        <f>SUMIFS('Quarterly Information'!$I$40:$I$789,'Quarterly Information'!$H$40:$H$789,Blends!$L24)*G24</f>
        <v>0</v>
      </c>
      <c r="R24" s="128">
        <f>SUMIFS('Quarterly Information'!$I$40:$I$789,'Quarterly Information'!$H$40:$H$789,Blends!$L24)*H24</f>
        <v>0</v>
      </c>
      <c r="S24" s="128">
        <f>SUMIFS('Quarterly Information'!$I$40:$I$789,'Quarterly Information'!$H$40:$H$789,Blends!$L24)*I24</f>
        <v>0</v>
      </c>
      <c r="T24" s="128">
        <f>SUMIFS('Quarterly Information'!$I$40:$I$789,'Quarterly Information'!$H$40:$H$789,Blends!$L24)*J24</f>
        <v>0</v>
      </c>
    </row>
    <row r="25" spans="2:20" x14ac:dyDescent="0.25">
      <c r="B25" s="12" t="s">
        <v>691</v>
      </c>
      <c r="C25" s="127"/>
      <c r="D25" s="127"/>
      <c r="E25" s="127"/>
      <c r="F25" s="127"/>
      <c r="G25" s="127"/>
      <c r="H25" s="127">
        <v>0.75</v>
      </c>
      <c r="I25" s="127"/>
      <c r="J25" s="127"/>
      <c r="L25" s="12" t="s">
        <v>691</v>
      </c>
      <c r="M25" s="128">
        <f>SUMIFS('Quarterly Information'!$I$40:$I$789,'Quarterly Information'!$H$40:$H$789,Blends!$L25)*C25</f>
        <v>0</v>
      </c>
      <c r="N25" s="128">
        <f>SUMIFS('Quarterly Information'!$I$40:$I$789,'Quarterly Information'!$H$40:$H$789,Blends!$L25)*D25</f>
        <v>0</v>
      </c>
      <c r="O25" s="128">
        <f>SUMIFS('Quarterly Information'!$I$40:$I$789,'Quarterly Information'!$H$40:$H$789,Blends!$L25)*E25</f>
        <v>0</v>
      </c>
      <c r="P25" s="128">
        <f>SUMIFS('Quarterly Information'!$I$40:$I$789,'Quarterly Information'!$H$40:$H$789,Blends!$L25)*F25</f>
        <v>0</v>
      </c>
      <c r="Q25" s="128">
        <f>SUMIFS('Quarterly Information'!$I$40:$I$789,'Quarterly Information'!$H$40:$H$789,Blends!$L25)*G25</f>
        <v>0</v>
      </c>
      <c r="R25" s="128">
        <f>SUMIFS('Quarterly Information'!$I$40:$I$789,'Quarterly Information'!$H$40:$H$789,Blends!$L25)*H25</f>
        <v>0</v>
      </c>
      <c r="S25" s="128">
        <f>SUMIFS('Quarterly Information'!$I$40:$I$789,'Quarterly Information'!$H$40:$H$789,Blends!$L25)*I25</f>
        <v>0</v>
      </c>
      <c r="T25" s="128">
        <f>SUMIFS('Quarterly Information'!$I$40:$I$789,'Quarterly Information'!$H$40:$H$789,Blends!$L25)*J25</f>
        <v>0</v>
      </c>
    </row>
    <row r="26" spans="2:20" x14ac:dyDescent="0.25">
      <c r="B26" s="12" t="s">
        <v>692</v>
      </c>
      <c r="C26" s="127"/>
      <c r="D26" s="127"/>
      <c r="E26" s="127"/>
      <c r="F26" s="127">
        <v>0.59</v>
      </c>
      <c r="G26" s="127"/>
      <c r="H26" s="127"/>
      <c r="I26" s="127"/>
      <c r="J26" s="127"/>
      <c r="L26" s="12" t="s">
        <v>692</v>
      </c>
      <c r="M26" s="128">
        <f>SUMIFS('Quarterly Information'!$I$40:$I$789,'Quarterly Information'!$H$40:$H$789,Blends!$L26)*C26</f>
        <v>0</v>
      </c>
      <c r="N26" s="128">
        <f>SUMIFS('Quarterly Information'!$I$40:$I$789,'Quarterly Information'!$H$40:$H$789,Blends!$L26)*D26</f>
        <v>0</v>
      </c>
      <c r="O26" s="128">
        <f>SUMIFS('Quarterly Information'!$I$40:$I$789,'Quarterly Information'!$H$40:$H$789,Blends!$L26)*E26</f>
        <v>0</v>
      </c>
      <c r="P26" s="128">
        <f>SUMIFS('Quarterly Information'!$I$40:$I$789,'Quarterly Information'!$H$40:$H$789,Blends!$L26)*F26</f>
        <v>0</v>
      </c>
      <c r="Q26" s="128">
        <f>SUMIFS('Quarterly Information'!$I$40:$I$789,'Quarterly Information'!$H$40:$H$789,Blends!$L26)*G26</f>
        <v>0</v>
      </c>
      <c r="R26" s="128">
        <f>SUMIFS('Quarterly Information'!$I$40:$I$789,'Quarterly Information'!$H$40:$H$789,Blends!$L26)*H26</f>
        <v>0</v>
      </c>
      <c r="S26" s="128">
        <f>SUMIFS('Quarterly Information'!$I$40:$I$789,'Quarterly Information'!$H$40:$H$789,Blends!$L26)*I26</f>
        <v>0</v>
      </c>
      <c r="T26" s="128">
        <f>SUMIFS('Quarterly Information'!$I$40:$I$789,'Quarterly Information'!$H$40:$H$789,Blends!$L26)*J26</f>
        <v>0</v>
      </c>
    </row>
    <row r="27" spans="2:20" x14ac:dyDescent="0.25">
      <c r="B27" s="12" t="s">
        <v>693</v>
      </c>
      <c r="C27" s="127"/>
      <c r="D27" s="127"/>
      <c r="E27" s="127">
        <v>0.46600000000000003</v>
      </c>
      <c r="F27" s="127">
        <v>0.5</v>
      </c>
      <c r="G27" s="127"/>
      <c r="H27" s="127"/>
      <c r="I27" s="127"/>
      <c r="J27" s="127"/>
      <c r="L27" s="12" t="s">
        <v>693</v>
      </c>
      <c r="M27" s="128">
        <f>SUMIFS('Quarterly Information'!$I$40:$I$789,'Quarterly Information'!$H$40:$H$789,Blends!$L27)*C27</f>
        <v>0</v>
      </c>
      <c r="N27" s="128">
        <f>SUMIFS('Quarterly Information'!$I$40:$I$789,'Quarterly Information'!$H$40:$H$789,Blends!$L27)*D27</f>
        <v>0</v>
      </c>
      <c r="O27" s="128">
        <f>SUMIFS('Quarterly Information'!$I$40:$I$789,'Quarterly Information'!$H$40:$H$789,Blends!$L27)*E27</f>
        <v>0</v>
      </c>
      <c r="P27" s="128">
        <f>SUMIFS('Quarterly Information'!$I$40:$I$789,'Quarterly Information'!$H$40:$H$789,Blends!$L27)*F27</f>
        <v>0</v>
      </c>
      <c r="Q27" s="128">
        <f>SUMIFS('Quarterly Information'!$I$40:$I$789,'Quarterly Information'!$H$40:$H$789,Blends!$L27)*G27</f>
        <v>0</v>
      </c>
      <c r="R27" s="128">
        <f>SUMIFS('Quarterly Information'!$I$40:$I$789,'Quarterly Information'!$H$40:$H$789,Blends!$L27)*H27</f>
        <v>0</v>
      </c>
      <c r="S27" s="128">
        <f>SUMIFS('Quarterly Information'!$I$40:$I$789,'Quarterly Information'!$H$40:$H$789,Blends!$L27)*I27</f>
        <v>0</v>
      </c>
      <c r="T27" s="128">
        <f>SUMIFS('Quarterly Information'!$I$40:$I$789,'Quarterly Information'!$H$40:$H$789,Blends!$L27)*J27</f>
        <v>0</v>
      </c>
    </row>
    <row r="28" spans="2:20" x14ac:dyDescent="0.25">
      <c r="B28" s="12" t="s">
        <v>694</v>
      </c>
      <c r="C28" s="127"/>
      <c r="D28" s="127"/>
      <c r="E28" s="127">
        <v>0.79</v>
      </c>
      <c r="F28" s="127">
        <v>0.183</v>
      </c>
      <c r="G28" s="127"/>
      <c r="H28" s="127"/>
      <c r="I28" s="127"/>
      <c r="J28" s="127"/>
      <c r="L28" s="12" t="s">
        <v>694</v>
      </c>
      <c r="M28" s="128">
        <f>SUMIFS('Quarterly Information'!$I$40:$I$789,'Quarterly Information'!$H$40:$H$789,Blends!$L28)*C28</f>
        <v>0</v>
      </c>
      <c r="N28" s="128">
        <f>SUMIFS('Quarterly Information'!$I$40:$I$789,'Quarterly Information'!$H$40:$H$789,Blends!$L28)*D28</f>
        <v>0</v>
      </c>
      <c r="O28" s="128">
        <f>SUMIFS('Quarterly Information'!$I$40:$I$789,'Quarterly Information'!$H$40:$H$789,Blends!$L28)*E28</f>
        <v>0</v>
      </c>
      <c r="P28" s="128">
        <f>SUMIFS('Quarterly Information'!$I$40:$I$789,'Quarterly Information'!$H$40:$H$789,Blends!$L28)*F28</f>
        <v>0</v>
      </c>
      <c r="Q28" s="128">
        <f>SUMIFS('Quarterly Information'!$I$40:$I$789,'Quarterly Information'!$H$40:$H$789,Blends!$L28)*G28</f>
        <v>0</v>
      </c>
      <c r="R28" s="128">
        <f>SUMIFS('Quarterly Information'!$I$40:$I$789,'Quarterly Information'!$H$40:$H$789,Blends!$L28)*H28</f>
        <v>0</v>
      </c>
      <c r="S28" s="128">
        <f>SUMIFS('Quarterly Information'!$I$40:$I$789,'Quarterly Information'!$H$40:$H$789,Blends!$L28)*I28</f>
        <v>0</v>
      </c>
      <c r="T28" s="128">
        <f>SUMIFS('Quarterly Information'!$I$40:$I$789,'Quarterly Information'!$H$40:$H$789,Blends!$L28)*J28</f>
        <v>0</v>
      </c>
    </row>
    <row r="29" spans="2:20" x14ac:dyDescent="0.25">
      <c r="B29" s="12" t="s">
        <v>695</v>
      </c>
      <c r="C29" s="127"/>
      <c r="D29" s="127"/>
      <c r="E29" s="127">
        <v>0.19500000000000001</v>
      </c>
      <c r="F29" s="127">
        <v>0.78799999999999992</v>
      </c>
      <c r="G29" s="127"/>
      <c r="H29" s="127"/>
      <c r="I29" s="127"/>
      <c r="J29" s="127"/>
      <c r="L29" s="12" t="s">
        <v>695</v>
      </c>
      <c r="M29" s="128">
        <f>SUMIFS('Quarterly Information'!$I$40:$I$789,'Quarterly Information'!$H$40:$H$789,Blends!$L29)*C29</f>
        <v>0</v>
      </c>
      <c r="N29" s="128">
        <f>SUMIFS('Quarterly Information'!$I$40:$I$789,'Quarterly Information'!$H$40:$H$789,Blends!$L29)*D29</f>
        <v>0</v>
      </c>
      <c r="O29" s="128">
        <f>SUMIFS('Quarterly Information'!$I$40:$I$789,'Quarterly Information'!$H$40:$H$789,Blends!$L29)*E29</f>
        <v>0</v>
      </c>
      <c r="P29" s="128">
        <f>SUMIFS('Quarterly Information'!$I$40:$I$789,'Quarterly Information'!$H$40:$H$789,Blends!$L29)*F29</f>
        <v>0</v>
      </c>
      <c r="Q29" s="128">
        <f>SUMIFS('Quarterly Information'!$I$40:$I$789,'Quarterly Information'!$H$40:$H$789,Blends!$L29)*G29</f>
        <v>0</v>
      </c>
      <c r="R29" s="128">
        <f>SUMIFS('Quarterly Information'!$I$40:$I$789,'Quarterly Information'!$H$40:$H$789,Blends!$L29)*H29</f>
        <v>0</v>
      </c>
      <c r="S29" s="128">
        <f>SUMIFS('Quarterly Information'!$I$40:$I$789,'Quarterly Information'!$H$40:$H$789,Blends!$L29)*I29</f>
        <v>0</v>
      </c>
      <c r="T29" s="128">
        <f>SUMIFS('Quarterly Information'!$I$40:$I$789,'Quarterly Information'!$H$40:$H$789,Blends!$L29)*J29</f>
        <v>0</v>
      </c>
    </row>
    <row r="30" spans="2:20" x14ac:dyDescent="0.25">
      <c r="B30" s="12" t="s">
        <v>696</v>
      </c>
      <c r="C30" s="127"/>
      <c r="D30" s="127"/>
      <c r="E30" s="127"/>
      <c r="F30" s="127"/>
      <c r="G30" s="127"/>
      <c r="H30" s="127">
        <v>2.5000000000000001E-2</v>
      </c>
      <c r="I30" s="127"/>
      <c r="J30" s="127"/>
      <c r="L30" s="12" t="s">
        <v>696</v>
      </c>
      <c r="M30" s="128">
        <f>SUMIFS('Quarterly Information'!$I$40:$I$789,'Quarterly Information'!$H$40:$H$789,Blends!$L30)*C30</f>
        <v>0</v>
      </c>
      <c r="N30" s="128">
        <f>SUMIFS('Quarterly Information'!$I$40:$I$789,'Quarterly Information'!$H$40:$H$789,Blends!$L30)*D30</f>
        <v>0</v>
      </c>
      <c r="O30" s="128">
        <f>SUMIFS('Quarterly Information'!$I$40:$I$789,'Quarterly Information'!$H$40:$H$789,Blends!$L30)*E30</f>
        <v>0</v>
      </c>
      <c r="P30" s="128">
        <f>SUMIFS('Quarterly Information'!$I$40:$I$789,'Quarterly Information'!$H$40:$H$789,Blends!$L30)*F30</f>
        <v>0</v>
      </c>
      <c r="Q30" s="128">
        <f>SUMIFS('Quarterly Information'!$I$40:$I$789,'Quarterly Information'!$H$40:$H$789,Blends!$L30)*G30</f>
        <v>0</v>
      </c>
      <c r="R30" s="128">
        <f>SUMIFS('Quarterly Information'!$I$40:$I$789,'Quarterly Information'!$H$40:$H$789,Blends!$L30)*H30</f>
        <v>0</v>
      </c>
      <c r="S30" s="128">
        <f>SUMIFS('Quarterly Information'!$I$40:$I$789,'Quarterly Information'!$H$40:$H$789,Blends!$L30)*I30</f>
        <v>0</v>
      </c>
      <c r="T30" s="128">
        <f>SUMIFS('Quarterly Information'!$I$40:$I$789,'Quarterly Information'!$H$40:$H$789,Blends!$L30)*J30</f>
        <v>0</v>
      </c>
    </row>
    <row r="31" spans="2:20" x14ac:dyDescent="0.25">
      <c r="B31" s="12" t="s">
        <v>697</v>
      </c>
      <c r="C31" s="127"/>
      <c r="D31" s="127"/>
      <c r="E31" s="127">
        <v>0.77</v>
      </c>
      <c r="F31" s="127">
        <v>0.19</v>
      </c>
      <c r="G31" s="127"/>
      <c r="H31" s="127"/>
      <c r="I31" s="127"/>
      <c r="J31" s="127"/>
      <c r="L31" s="12" t="s">
        <v>697</v>
      </c>
      <c r="M31" s="128">
        <f>SUMIFS('Quarterly Information'!$I$40:$I$789,'Quarterly Information'!$H$40:$H$789,Blends!$L31)*C31</f>
        <v>0</v>
      </c>
      <c r="N31" s="128">
        <f>SUMIFS('Quarterly Information'!$I$40:$I$789,'Quarterly Information'!$H$40:$H$789,Blends!$L31)*D31</f>
        <v>0</v>
      </c>
      <c r="O31" s="128">
        <f>SUMIFS('Quarterly Information'!$I$40:$I$789,'Quarterly Information'!$H$40:$H$789,Blends!$L31)*E31</f>
        <v>0</v>
      </c>
      <c r="P31" s="128">
        <f>SUMIFS('Quarterly Information'!$I$40:$I$789,'Quarterly Information'!$H$40:$H$789,Blends!$L31)*F31</f>
        <v>0</v>
      </c>
      <c r="Q31" s="128">
        <f>SUMIFS('Quarterly Information'!$I$40:$I$789,'Quarterly Information'!$H$40:$H$789,Blends!$L31)*G31</f>
        <v>0</v>
      </c>
      <c r="R31" s="128">
        <f>SUMIFS('Quarterly Information'!$I$40:$I$789,'Quarterly Information'!$H$40:$H$789,Blends!$L31)*H31</f>
        <v>0</v>
      </c>
      <c r="S31" s="128">
        <f>SUMIFS('Quarterly Information'!$I$40:$I$789,'Quarterly Information'!$H$40:$H$789,Blends!$L31)*I31</f>
        <v>0</v>
      </c>
      <c r="T31" s="128">
        <f>SUMIFS('Quarterly Information'!$I$40:$I$789,'Quarterly Information'!$H$40:$H$789,Blends!$L31)*J31</f>
        <v>0</v>
      </c>
    </row>
    <row r="32" spans="2:20" x14ac:dyDescent="0.25">
      <c r="B32" s="12" t="s">
        <v>698</v>
      </c>
      <c r="C32" s="127"/>
      <c r="D32" s="127"/>
      <c r="E32" s="127">
        <v>0.48499999999999999</v>
      </c>
      <c r="F32" s="127">
        <v>0.48</v>
      </c>
      <c r="G32" s="127"/>
      <c r="H32" s="127"/>
      <c r="I32" s="127"/>
      <c r="J32" s="127"/>
      <c r="L32" s="12" t="s">
        <v>698</v>
      </c>
      <c r="M32" s="128">
        <f>SUMIFS('Quarterly Information'!$I$40:$I$789,'Quarterly Information'!$H$40:$H$789,Blends!$L32)*C32</f>
        <v>0</v>
      </c>
      <c r="N32" s="128">
        <f>SUMIFS('Quarterly Information'!$I$40:$I$789,'Quarterly Information'!$H$40:$H$789,Blends!$L32)*D32</f>
        <v>0</v>
      </c>
      <c r="O32" s="128">
        <f>SUMIFS('Quarterly Information'!$I$40:$I$789,'Quarterly Information'!$H$40:$H$789,Blends!$L32)*E32</f>
        <v>0</v>
      </c>
      <c r="P32" s="128">
        <f>SUMIFS('Quarterly Information'!$I$40:$I$789,'Quarterly Information'!$H$40:$H$789,Blends!$L32)*F32</f>
        <v>0</v>
      </c>
      <c r="Q32" s="128">
        <f>SUMIFS('Quarterly Information'!$I$40:$I$789,'Quarterly Information'!$H$40:$H$789,Blends!$L32)*G32</f>
        <v>0</v>
      </c>
      <c r="R32" s="128">
        <f>SUMIFS('Quarterly Information'!$I$40:$I$789,'Quarterly Information'!$H$40:$H$789,Blends!$L32)*H32</f>
        <v>0</v>
      </c>
      <c r="S32" s="128">
        <f>SUMIFS('Quarterly Information'!$I$40:$I$789,'Quarterly Information'!$H$40:$H$789,Blends!$L32)*I32</f>
        <v>0</v>
      </c>
      <c r="T32" s="128">
        <f>SUMIFS('Quarterly Information'!$I$40:$I$789,'Quarterly Information'!$H$40:$H$789,Blends!$L32)*J32</f>
        <v>0</v>
      </c>
    </row>
    <row r="33" spans="2:20" x14ac:dyDescent="0.25">
      <c r="B33" s="12" t="s">
        <v>699</v>
      </c>
      <c r="C33" s="127"/>
      <c r="D33" s="127"/>
      <c r="E33" s="127"/>
      <c r="F33" s="127">
        <v>0.88</v>
      </c>
      <c r="G33" s="127"/>
      <c r="H33" s="127"/>
      <c r="I33" s="127"/>
      <c r="J33" s="127"/>
      <c r="L33" s="12" t="s">
        <v>699</v>
      </c>
      <c r="M33" s="128">
        <f>SUMIFS('Quarterly Information'!$I$40:$I$789,'Quarterly Information'!$H$40:$H$789,Blends!$L33)*C33</f>
        <v>0</v>
      </c>
      <c r="N33" s="128">
        <f>SUMIFS('Quarterly Information'!$I$40:$I$789,'Quarterly Information'!$H$40:$H$789,Blends!$L33)*D33</f>
        <v>0</v>
      </c>
      <c r="O33" s="128">
        <f>SUMIFS('Quarterly Information'!$I$40:$I$789,'Quarterly Information'!$H$40:$H$789,Blends!$L33)*E33</f>
        <v>0</v>
      </c>
      <c r="P33" s="128">
        <f>SUMIFS('Quarterly Information'!$I$40:$I$789,'Quarterly Information'!$H$40:$H$789,Blends!$L33)*F33</f>
        <v>0</v>
      </c>
      <c r="Q33" s="128">
        <f>SUMIFS('Quarterly Information'!$I$40:$I$789,'Quarterly Information'!$H$40:$H$789,Blends!$L33)*G33</f>
        <v>0</v>
      </c>
      <c r="R33" s="128">
        <f>SUMIFS('Quarterly Information'!$I$40:$I$789,'Quarterly Information'!$H$40:$H$789,Blends!$L33)*H33</f>
        <v>0</v>
      </c>
      <c r="S33" s="128">
        <f>SUMIFS('Quarterly Information'!$I$40:$I$789,'Quarterly Information'!$H$40:$H$789,Blends!$L33)*I33</f>
        <v>0</v>
      </c>
      <c r="T33" s="128">
        <f>SUMIFS('Quarterly Information'!$I$40:$I$789,'Quarterly Information'!$H$40:$H$789,Blends!$L33)*J33</f>
        <v>0</v>
      </c>
    </row>
    <row r="34" spans="2:20" x14ac:dyDescent="0.25">
      <c r="B34" s="12" t="s">
        <v>700</v>
      </c>
      <c r="C34" s="127"/>
      <c r="D34" s="127"/>
      <c r="E34" s="127">
        <v>0.57999999999999996</v>
      </c>
      <c r="F34" s="127">
        <v>0.42</v>
      </c>
      <c r="G34" s="127"/>
      <c r="H34" s="127"/>
      <c r="I34" s="127"/>
      <c r="J34" s="127"/>
      <c r="L34" s="12" t="s">
        <v>700</v>
      </c>
      <c r="M34" s="128">
        <f>SUMIFS('Quarterly Information'!$I$40:$I$789,'Quarterly Information'!$H$40:$H$789,Blends!$L34)*C34</f>
        <v>0</v>
      </c>
      <c r="N34" s="128">
        <f>SUMIFS('Quarterly Information'!$I$40:$I$789,'Quarterly Information'!$H$40:$H$789,Blends!$L34)*D34</f>
        <v>0</v>
      </c>
      <c r="O34" s="128">
        <f>SUMIFS('Quarterly Information'!$I$40:$I$789,'Quarterly Information'!$H$40:$H$789,Blends!$L34)*E34</f>
        <v>0</v>
      </c>
      <c r="P34" s="128">
        <f>SUMIFS('Quarterly Information'!$I$40:$I$789,'Quarterly Information'!$H$40:$H$789,Blends!$L34)*F34</f>
        <v>0</v>
      </c>
      <c r="Q34" s="128">
        <f>SUMIFS('Quarterly Information'!$I$40:$I$789,'Quarterly Information'!$H$40:$H$789,Blends!$L34)*G34</f>
        <v>0</v>
      </c>
      <c r="R34" s="128">
        <f>SUMIFS('Quarterly Information'!$I$40:$I$789,'Quarterly Information'!$H$40:$H$789,Blends!$L34)*H34</f>
        <v>0</v>
      </c>
      <c r="S34" s="128">
        <f>SUMIFS('Quarterly Information'!$I$40:$I$789,'Quarterly Information'!$H$40:$H$789,Blends!$L34)*I34</f>
        <v>0</v>
      </c>
      <c r="T34" s="128">
        <f>SUMIFS('Quarterly Information'!$I$40:$I$789,'Quarterly Information'!$H$40:$H$789,Blends!$L34)*J34</f>
        <v>0</v>
      </c>
    </row>
    <row r="35" spans="2:20" x14ac:dyDescent="0.25">
      <c r="B35" s="12" t="s">
        <v>701</v>
      </c>
      <c r="C35" s="127"/>
      <c r="D35" s="127"/>
      <c r="E35" s="127">
        <v>0.85</v>
      </c>
      <c r="F35" s="127">
        <v>0.15</v>
      </c>
      <c r="G35" s="127"/>
      <c r="H35" s="127"/>
      <c r="I35" s="127"/>
      <c r="J35" s="127"/>
      <c r="L35" s="12" t="s">
        <v>701</v>
      </c>
      <c r="M35" s="128">
        <f>SUMIFS('Quarterly Information'!$I$40:$I$789,'Quarterly Information'!$H$40:$H$789,Blends!$L35)*C35</f>
        <v>0</v>
      </c>
      <c r="N35" s="128">
        <f>SUMIFS('Quarterly Information'!$I$40:$I$789,'Quarterly Information'!$H$40:$H$789,Blends!$L35)*D35</f>
        <v>0</v>
      </c>
      <c r="O35" s="128">
        <f>SUMIFS('Quarterly Information'!$I$40:$I$789,'Quarterly Information'!$H$40:$H$789,Blends!$L35)*E35</f>
        <v>0</v>
      </c>
      <c r="P35" s="128">
        <f>SUMIFS('Quarterly Information'!$I$40:$I$789,'Quarterly Information'!$H$40:$H$789,Blends!$L35)*F35</f>
        <v>0</v>
      </c>
      <c r="Q35" s="128">
        <f>SUMIFS('Quarterly Information'!$I$40:$I$789,'Quarterly Information'!$H$40:$H$789,Blends!$L35)*G35</f>
        <v>0</v>
      </c>
      <c r="R35" s="128">
        <f>SUMIFS('Quarterly Information'!$I$40:$I$789,'Quarterly Information'!$H$40:$H$789,Blends!$L35)*H35</f>
        <v>0</v>
      </c>
      <c r="S35" s="128">
        <f>SUMIFS('Quarterly Information'!$I$40:$I$789,'Quarterly Information'!$H$40:$H$789,Blends!$L35)*I35</f>
        <v>0</v>
      </c>
      <c r="T35" s="128">
        <f>SUMIFS('Quarterly Information'!$I$40:$I$789,'Quarterly Information'!$H$40:$H$789,Blends!$L35)*J35</f>
        <v>0</v>
      </c>
    </row>
    <row r="36" spans="2:20" x14ac:dyDescent="0.25">
      <c r="B36" s="12" t="s">
        <v>702</v>
      </c>
      <c r="C36" s="127"/>
      <c r="D36" s="127"/>
      <c r="E36" s="127">
        <v>0.85099999999999998</v>
      </c>
      <c r="F36" s="127">
        <v>0.115</v>
      </c>
      <c r="G36" s="127"/>
      <c r="H36" s="127"/>
      <c r="I36" s="127"/>
      <c r="J36" s="127"/>
      <c r="L36" s="12" t="s">
        <v>702</v>
      </c>
      <c r="M36" s="128">
        <f>SUMIFS('Quarterly Information'!$I$40:$I$789,'Quarterly Information'!$H$40:$H$789,Blends!$L36)*C36</f>
        <v>0</v>
      </c>
      <c r="N36" s="128">
        <f>SUMIFS('Quarterly Information'!$I$40:$I$789,'Quarterly Information'!$H$40:$H$789,Blends!$L36)*D36</f>
        <v>0</v>
      </c>
      <c r="O36" s="128">
        <f>SUMIFS('Quarterly Information'!$I$40:$I$789,'Quarterly Information'!$H$40:$H$789,Blends!$L36)*E36</f>
        <v>0</v>
      </c>
      <c r="P36" s="128">
        <f>SUMIFS('Quarterly Information'!$I$40:$I$789,'Quarterly Information'!$H$40:$H$789,Blends!$L36)*F36</f>
        <v>0</v>
      </c>
      <c r="Q36" s="128">
        <f>SUMIFS('Quarterly Information'!$I$40:$I$789,'Quarterly Information'!$H$40:$H$789,Blends!$L36)*G36</f>
        <v>0</v>
      </c>
      <c r="R36" s="128">
        <f>SUMIFS('Quarterly Information'!$I$40:$I$789,'Quarterly Information'!$H$40:$H$789,Blends!$L36)*H36</f>
        <v>0</v>
      </c>
      <c r="S36" s="128">
        <f>SUMIFS('Quarterly Information'!$I$40:$I$789,'Quarterly Information'!$H$40:$H$789,Blends!$L36)*I36</f>
        <v>0</v>
      </c>
      <c r="T36" s="128">
        <f>SUMIFS('Quarterly Information'!$I$40:$I$789,'Quarterly Information'!$H$40:$H$789,Blends!$L36)*J36</f>
        <v>0</v>
      </c>
    </row>
    <row r="37" spans="2:20" x14ac:dyDescent="0.25">
      <c r="B37" s="12" t="s">
        <v>703</v>
      </c>
      <c r="C37" s="127"/>
      <c r="D37" s="127"/>
      <c r="E37" s="127">
        <v>0.55000000000000004</v>
      </c>
      <c r="F37" s="127">
        <v>0.42</v>
      </c>
      <c r="G37" s="127"/>
      <c r="H37" s="127"/>
      <c r="I37" s="127"/>
      <c r="J37" s="127"/>
      <c r="L37" s="12" t="s">
        <v>703</v>
      </c>
      <c r="M37" s="128">
        <f>SUMIFS('Quarterly Information'!$I$40:$I$789,'Quarterly Information'!$H$40:$H$789,Blends!$L37)*C37</f>
        <v>0</v>
      </c>
      <c r="N37" s="128">
        <f>SUMIFS('Quarterly Information'!$I$40:$I$789,'Quarterly Information'!$H$40:$H$789,Blends!$L37)*D37</f>
        <v>0</v>
      </c>
      <c r="O37" s="128">
        <f>SUMIFS('Quarterly Information'!$I$40:$I$789,'Quarterly Information'!$H$40:$H$789,Blends!$L37)*E37</f>
        <v>0</v>
      </c>
      <c r="P37" s="128">
        <f>SUMIFS('Quarterly Information'!$I$40:$I$789,'Quarterly Information'!$H$40:$H$789,Blends!$L37)*F37</f>
        <v>0</v>
      </c>
      <c r="Q37" s="128">
        <f>SUMIFS('Quarterly Information'!$I$40:$I$789,'Quarterly Information'!$H$40:$H$789,Blends!$L37)*G37</f>
        <v>0</v>
      </c>
      <c r="R37" s="128">
        <f>SUMIFS('Quarterly Information'!$I$40:$I$789,'Quarterly Information'!$H$40:$H$789,Blends!$L37)*H37</f>
        <v>0</v>
      </c>
      <c r="S37" s="128">
        <f>SUMIFS('Quarterly Information'!$I$40:$I$789,'Quarterly Information'!$H$40:$H$789,Blends!$L37)*I37</f>
        <v>0</v>
      </c>
      <c r="T37" s="128">
        <f>SUMIFS('Quarterly Information'!$I$40:$I$789,'Quarterly Information'!$H$40:$H$789,Blends!$L37)*J37</f>
        <v>0</v>
      </c>
    </row>
    <row r="38" spans="2:20" x14ac:dyDescent="0.25">
      <c r="B38" s="12" t="s">
        <v>704</v>
      </c>
      <c r="C38" s="127"/>
      <c r="D38" s="127"/>
      <c r="E38" s="127">
        <v>0.82</v>
      </c>
      <c r="F38" s="127">
        <v>0.15</v>
      </c>
      <c r="G38" s="127"/>
      <c r="H38" s="127"/>
      <c r="I38" s="127"/>
      <c r="J38" s="127"/>
      <c r="L38" s="12" t="s">
        <v>704</v>
      </c>
      <c r="M38" s="128">
        <f>SUMIFS('Quarterly Information'!$I$40:$I$789,'Quarterly Information'!$H$40:$H$789,Blends!$L38)*C38</f>
        <v>0</v>
      </c>
      <c r="N38" s="128">
        <f>SUMIFS('Quarterly Information'!$I$40:$I$789,'Quarterly Information'!$H$40:$H$789,Blends!$L38)*D38</f>
        <v>0</v>
      </c>
      <c r="O38" s="128">
        <f>SUMIFS('Quarterly Information'!$I$40:$I$789,'Quarterly Information'!$H$40:$H$789,Blends!$L38)*E38</f>
        <v>0</v>
      </c>
      <c r="P38" s="128">
        <f>SUMIFS('Quarterly Information'!$I$40:$I$789,'Quarterly Information'!$H$40:$H$789,Blends!$L38)*F38</f>
        <v>0</v>
      </c>
      <c r="Q38" s="128">
        <f>SUMIFS('Quarterly Information'!$I$40:$I$789,'Quarterly Information'!$H$40:$H$789,Blends!$L38)*G38</f>
        <v>0</v>
      </c>
      <c r="R38" s="128">
        <f>SUMIFS('Quarterly Information'!$I$40:$I$789,'Quarterly Information'!$H$40:$H$789,Blends!$L38)*H38</f>
        <v>0</v>
      </c>
      <c r="S38" s="128">
        <f>SUMIFS('Quarterly Information'!$I$40:$I$789,'Quarterly Information'!$H$40:$H$789,Blends!$L38)*I38</f>
        <v>0</v>
      </c>
      <c r="T38" s="128">
        <f>SUMIFS('Quarterly Information'!$I$40:$I$789,'Quarterly Information'!$H$40:$H$789,Blends!$L38)*J38</f>
        <v>0</v>
      </c>
    </row>
    <row r="39" spans="2:20" x14ac:dyDescent="0.25">
      <c r="B39" s="12" t="s">
        <v>705</v>
      </c>
      <c r="C39" s="127"/>
      <c r="D39" s="127"/>
      <c r="E39" s="127">
        <v>0.65099999999999991</v>
      </c>
      <c r="F39" s="127">
        <v>0.315</v>
      </c>
      <c r="G39" s="127"/>
      <c r="H39" s="127"/>
      <c r="I39" s="127"/>
      <c r="J39" s="127"/>
      <c r="L39" s="12" t="s">
        <v>705</v>
      </c>
      <c r="M39" s="128">
        <f>SUMIFS('Quarterly Information'!$I$40:$I$789,'Quarterly Information'!$H$40:$H$789,Blends!$L39)*C39</f>
        <v>0</v>
      </c>
      <c r="N39" s="128">
        <f>SUMIFS('Quarterly Information'!$I$40:$I$789,'Quarterly Information'!$H$40:$H$789,Blends!$L39)*D39</f>
        <v>0</v>
      </c>
      <c r="O39" s="128">
        <f>SUMIFS('Quarterly Information'!$I$40:$I$789,'Quarterly Information'!$H$40:$H$789,Blends!$L39)*E39</f>
        <v>0</v>
      </c>
      <c r="P39" s="128">
        <f>SUMIFS('Quarterly Information'!$I$40:$I$789,'Quarterly Information'!$H$40:$H$789,Blends!$L39)*F39</f>
        <v>0</v>
      </c>
      <c r="Q39" s="128">
        <f>SUMIFS('Quarterly Information'!$I$40:$I$789,'Quarterly Information'!$H$40:$H$789,Blends!$L39)*G39</f>
        <v>0</v>
      </c>
      <c r="R39" s="128">
        <f>SUMIFS('Quarterly Information'!$I$40:$I$789,'Quarterly Information'!$H$40:$H$789,Blends!$L39)*H39</f>
        <v>0</v>
      </c>
      <c r="S39" s="128">
        <f>SUMIFS('Quarterly Information'!$I$40:$I$789,'Quarterly Information'!$H$40:$H$789,Blends!$L39)*I39</f>
        <v>0</v>
      </c>
      <c r="T39" s="128">
        <f>SUMIFS('Quarterly Information'!$I$40:$I$789,'Quarterly Information'!$H$40:$H$789,Blends!$L39)*J39</f>
        <v>0</v>
      </c>
    </row>
    <row r="40" spans="2:20" x14ac:dyDescent="0.25">
      <c r="B40" s="12" t="s">
        <v>706</v>
      </c>
      <c r="C40" s="127"/>
      <c r="D40" s="127"/>
      <c r="E40" s="127">
        <v>0.57999999999999996</v>
      </c>
      <c r="F40" s="127">
        <v>0.39299999999999996</v>
      </c>
      <c r="G40" s="127"/>
      <c r="H40" s="127"/>
      <c r="I40" s="127"/>
      <c r="J40" s="127"/>
      <c r="L40" s="12" t="s">
        <v>706</v>
      </c>
      <c r="M40" s="128">
        <f>SUMIFS('Quarterly Information'!$I$40:$I$789,'Quarterly Information'!$H$40:$H$789,Blends!$L40)*C40</f>
        <v>0</v>
      </c>
      <c r="N40" s="128">
        <f>SUMIFS('Quarterly Information'!$I$40:$I$789,'Quarterly Information'!$H$40:$H$789,Blends!$L40)*D40</f>
        <v>0</v>
      </c>
      <c r="O40" s="128">
        <f>SUMIFS('Quarterly Information'!$I$40:$I$789,'Quarterly Information'!$H$40:$H$789,Blends!$L40)*E40</f>
        <v>0</v>
      </c>
      <c r="P40" s="128">
        <f>SUMIFS('Quarterly Information'!$I$40:$I$789,'Quarterly Information'!$H$40:$H$789,Blends!$L40)*F40</f>
        <v>0</v>
      </c>
      <c r="Q40" s="128">
        <f>SUMIFS('Quarterly Information'!$I$40:$I$789,'Quarterly Information'!$H$40:$H$789,Blends!$L40)*G40</f>
        <v>0</v>
      </c>
      <c r="R40" s="128">
        <f>SUMIFS('Quarterly Information'!$I$40:$I$789,'Quarterly Information'!$H$40:$H$789,Blends!$L40)*H40</f>
        <v>0</v>
      </c>
      <c r="S40" s="128">
        <f>SUMIFS('Quarterly Information'!$I$40:$I$789,'Quarterly Information'!$H$40:$H$789,Blends!$L40)*I40</f>
        <v>0</v>
      </c>
      <c r="T40" s="128">
        <f>SUMIFS('Quarterly Information'!$I$40:$I$789,'Quarterly Information'!$H$40:$H$789,Blends!$L40)*J40</f>
        <v>0</v>
      </c>
    </row>
    <row r="41" spans="2:20" x14ac:dyDescent="0.25">
      <c r="B41" s="12" t="s">
        <v>707</v>
      </c>
      <c r="C41" s="127"/>
      <c r="D41" s="127"/>
      <c r="E41" s="127"/>
      <c r="F41" s="127">
        <v>0.52500000000000002</v>
      </c>
      <c r="G41" s="127"/>
      <c r="H41" s="127"/>
      <c r="I41" s="127">
        <v>0.47499999999999998</v>
      </c>
      <c r="J41" s="127"/>
      <c r="L41" s="12" t="s">
        <v>707</v>
      </c>
      <c r="M41" s="128">
        <f>SUMIFS('Quarterly Information'!$I$40:$I$789,'Quarterly Information'!$H$40:$H$789,Blends!$L41)*C41</f>
        <v>0</v>
      </c>
      <c r="N41" s="128">
        <f>SUMIFS('Quarterly Information'!$I$40:$I$789,'Quarterly Information'!$H$40:$H$789,Blends!$L41)*D41</f>
        <v>0</v>
      </c>
      <c r="O41" s="128">
        <f>SUMIFS('Quarterly Information'!$I$40:$I$789,'Quarterly Information'!$H$40:$H$789,Blends!$L41)*E41</f>
        <v>0</v>
      </c>
      <c r="P41" s="128">
        <f>SUMIFS('Quarterly Information'!$I$40:$I$789,'Quarterly Information'!$H$40:$H$789,Blends!$L41)*F41</f>
        <v>0</v>
      </c>
      <c r="Q41" s="128">
        <f>SUMIFS('Quarterly Information'!$I$40:$I$789,'Quarterly Information'!$H$40:$H$789,Blends!$L41)*G41</f>
        <v>0</v>
      </c>
      <c r="R41" s="128">
        <f>SUMIFS('Quarterly Information'!$I$40:$I$789,'Quarterly Information'!$H$40:$H$789,Blends!$L41)*H41</f>
        <v>0</v>
      </c>
      <c r="S41" s="128">
        <f>SUMIFS('Quarterly Information'!$I$40:$I$789,'Quarterly Information'!$H$40:$H$789,Blends!$L41)*I41</f>
        <v>0</v>
      </c>
      <c r="T41" s="128">
        <f>SUMIFS('Quarterly Information'!$I$40:$I$789,'Quarterly Information'!$H$40:$H$789,Blends!$L41)*J41</f>
        <v>0</v>
      </c>
    </row>
    <row r="42" spans="2:20" x14ac:dyDescent="0.25">
      <c r="B42" s="12" t="s">
        <v>708</v>
      </c>
      <c r="C42" s="127"/>
      <c r="D42" s="127"/>
      <c r="E42" s="127">
        <v>0.505</v>
      </c>
      <c r="F42" s="127">
        <v>0.47</v>
      </c>
      <c r="G42" s="127"/>
      <c r="H42" s="127"/>
      <c r="I42" s="127"/>
      <c r="J42" s="127"/>
      <c r="L42" s="12" t="s">
        <v>708</v>
      </c>
      <c r="M42" s="128">
        <f>SUMIFS('Quarterly Information'!$I$40:$I$789,'Quarterly Information'!$H$40:$H$789,Blends!$L42)*C42</f>
        <v>0</v>
      </c>
      <c r="N42" s="128">
        <f>SUMIFS('Quarterly Information'!$I$40:$I$789,'Quarterly Information'!$H$40:$H$789,Blends!$L42)*D42</f>
        <v>0</v>
      </c>
      <c r="O42" s="128">
        <f>SUMIFS('Quarterly Information'!$I$40:$I$789,'Quarterly Information'!$H$40:$H$789,Blends!$L42)*E42</f>
        <v>0</v>
      </c>
      <c r="P42" s="128">
        <f>SUMIFS('Quarterly Information'!$I$40:$I$789,'Quarterly Information'!$H$40:$H$789,Blends!$L42)*F42</f>
        <v>0</v>
      </c>
      <c r="Q42" s="128">
        <f>SUMIFS('Quarterly Information'!$I$40:$I$789,'Quarterly Information'!$H$40:$H$789,Blends!$L42)*G42</f>
        <v>0</v>
      </c>
      <c r="R42" s="128">
        <f>SUMIFS('Quarterly Information'!$I$40:$I$789,'Quarterly Information'!$H$40:$H$789,Blends!$L42)*H42</f>
        <v>0</v>
      </c>
      <c r="S42" s="128">
        <f>SUMIFS('Quarterly Information'!$I$40:$I$789,'Quarterly Information'!$H$40:$H$789,Blends!$L42)*I42</f>
        <v>0</v>
      </c>
      <c r="T42" s="128">
        <f>SUMIFS('Quarterly Information'!$I$40:$I$789,'Quarterly Information'!$H$40:$H$789,Blends!$L42)*J42</f>
        <v>0</v>
      </c>
    </row>
    <row r="43" spans="2:20" x14ac:dyDescent="0.25">
      <c r="B43" s="12" t="s">
        <v>709</v>
      </c>
      <c r="C43" s="127"/>
      <c r="D43" s="127">
        <v>0.185</v>
      </c>
      <c r="E43" s="127"/>
      <c r="F43" s="127">
        <v>0.69499999999999995</v>
      </c>
      <c r="G43" s="127"/>
      <c r="H43" s="127"/>
      <c r="I43" s="127">
        <v>0.12</v>
      </c>
      <c r="J43" s="127"/>
      <c r="L43" s="12" t="s">
        <v>709</v>
      </c>
      <c r="M43" s="128">
        <f>SUMIFS('Quarterly Information'!$I$40:$I$789,'Quarterly Information'!$H$40:$H$789,Blends!$L43)*C43</f>
        <v>0</v>
      </c>
      <c r="N43" s="128">
        <f>SUMIFS('Quarterly Information'!$I$40:$I$789,'Quarterly Information'!$H$40:$H$789,Blends!$L43)*D43</f>
        <v>0</v>
      </c>
      <c r="O43" s="128">
        <f>SUMIFS('Quarterly Information'!$I$40:$I$789,'Quarterly Information'!$H$40:$H$789,Blends!$L43)*E43</f>
        <v>0</v>
      </c>
      <c r="P43" s="128">
        <f>SUMIFS('Quarterly Information'!$I$40:$I$789,'Quarterly Information'!$H$40:$H$789,Blends!$L43)*F43</f>
        <v>0</v>
      </c>
      <c r="Q43" s="128">
        <f>SUMIFS('Quarterly Information'!$I$40:$I$789,'Quarterly Information'!$H$40:$H$789,Blends!$L43)*G43</f>
        <v>0</v>
      </c>
      <c r="R43" s="128">
        <f>SUMIFS('Quarterly Information'!$I$40:$I$789,'Quarterly Information'!$H$40:$H$789,Blends!$L43)*H43</f>
        <v>0</v>
      </c>
      <c r="S43" s="128">
        <f>SUMIFS('Quarterly Information'!$I$40:$I$789,'Quarterly Information'!$H$40:$H$789,Blends!$L43)*I43</f>
        <v>0</v>
      </c>
      <c r="T43" s="128">
        <f>SUMIFS('Quarterly Information'!$I$40:$I$789,'Quarterly Information'!$H$40:$H$789,Blends!$L43)*J43</f>
        <v>0</v>
      </c>
    </row>
    <row r="44" spans="2:20" x14ac:dyDescent="0.25">
      <c r="B44" s="12" t="s">
        <v>710</v>
      </c>
      <c r="C44" s="127"/>
      <c r="D44" s="127"/>
      <c r="E44" s="127">
        <v>5.0999999999999997E-2</v>
      </c>
      <c r="F44" s="127">
        <v>0.93</v>
      </c>
      <c r="G44" s="127"/>
      <c r="H44" s="127"/>
      <c r="I44" s="127"/>
      <c r="J44" s="127"/>
      <c r="L44" s="12" t="s">
        <v>710</v>
      </c>
      <c r="M44" s="128">
        <f>SUMIFS('Quarterly Information'!$I$40:$I$789,'Quarterly Information'!$H$40:$H$789,Blends!$L44)*C44</f>
        <v>0</v>
      </c>
      <c r="N44" s="128">
        <f>SUMIFS('Quarterly Information'!$I$40:$I$789,'Quarterly Information'!$H$40:$H$789,Blends!$L44)*D44</f>
        <v>0</v>
      </c>
      <c r="O44" s="128">
        <f>SUMIFS('Quarterly Information'!$I$40:$I$789,'Quarterly Information'!$H$40:$H$789,Blends!$L44)*E44</f>
        <v>0</v>
      </c>
      <c r="P44" s="128">
        <f>SUMIFS('Quarterly Information'!$I$40:$I$789,'Quarterly Information'!$H$40:$H$789,Blends!$L44)*F44</f>
        <v>0</v>
      </c>
      <c r="Q44" s="128">
        <f>SUMIFS('Quarterly Information'!$I$40:$I$789,'Quarterly Information'!$H$40:$H$789,Blends!$L44)*G44</f>
        <v>0</v>
      </c>
      <c r="R44" s="128">
        <f>SUMIFS('Quarterly Information'!$I$40:$I$789,'Quarterly Information'!$H$40:$H$789,Blends!$L44)*H44</f>
        <v>0</v>
      </c>
      <c r="S44" s="128">
        <f>SUMIFS('Quarterly Information'!$I$40:$I$789,'Quarterly Information'!$H$40:$H$789,Blends!$L44)*I44</f>
        <v>0</v>
      </c>
      <c r="T44" s="128">
        <f>SUMIFS('Quarterly Information'!$I$40:$I$789,'Quarterly Information'!$H$40:$H$789,Blends!$L44)*J44</f>
        <v>0</v>
      </c>
    </row>
    <row r="45" spans="2:20" x14ac:dyDescent="0.25">
      <c r="B45" s="12" t="s">
        <v>711</v>
      </c>
      <c r="C45" s="127"/>
      <c r="D45" s="127">
        <v>0.15</v>
      </c>
      <c r="E45" s="127">
        <v>0.25</v>
      </c>
      <c r="F45" s="127">
        <v>0.5</v>
      </c>
      <c r="G45" s="127">
        <v>0.1</v>
      </c>
      <c r="H45" s="127"/>
      <c r="I45" s="127"/>
      <c r="J45" s="127"/>
      <c r="L45" s="12" t="s">
        <v>711</v>
      </c>
      <c r="M45" s="128">
        <f>SUMIFS('Quarterly Information'!$I$40:$I$789,'Quarterly Information'!$H$40:$H$789,Blends!$L45)*C45</f>
        <v>0</v>
      </c>
      <c r="N45" s="128">
        <f>SUMIFS('Quarterly Information'!$I$40:$I$789,'Quarterly Information'!$H$40:$H$789,Blends!$L45)*D45</f>
        <v>0</v>
      </c>
      <c r="O45" s="128">
        <f>SUMIFS('Quarterly Information'!$I$40:$I$789,'Quarterly Information'!$H$40:$H$789,Blends!$L45)*E45</f>
        <v>0</v>
      </c>
      <c r="P45" s="128">
        <f>SUMIFS('Quarterly Information'!$I$40:$I$789,'Quarterly Information'!$H$40:$H$789,Blends!$L45)*F45</f>
        <v>0</v>
      </c>
      <c r="Q45" s="128">
        <f>SUMIFS('Quarterly Information'!$I$40:$I$789,'Quarterly Information'!$H$40:$H$789,Blends!$L45)*G45</f>
        <v>0</v>
      </c>
      <c r="R45" s="128">
        <f>SUMIFS('Quarterly Information'!$I$40:$I$789,'Quarterly Information'!$H$40:$H$789,Blends!$L45)*H45</f>
        <v>0</v>
      </c>
      <c r="S45" s="128">
        <f>SUMIFS('Quarterly Information'!$I$40:$I$789,'Quarterly Information'!$H$40:$H$789,Blends!$L45)*I45</f>
        <v>0</v>
      </c>
      <c r="T45" s="128">
        <f>SUMIFS('Quarterly Information'!$I$40:$I$789,'Quarterly Information'!$H$40:$H$789,Blends!$L45)*J45</f>
        <v>0</v>
      </c>
    </row>
    <row r="46" spans="2:20" x14ac:dyDescent="0.25">
      <c r="B46" s="12" t="s">
        <v>712</v>
      </c>
      <c r="C46" s="127"/>
      <c r="D46" s="127">
        <v>0.25</v>
      </c>
      <c r="E46" s="127">
        <v>0.25</v>
      </c>
      <c r="F46" s="127">
        <v>0.4</v>
      </c>
      <c r="G46" s="127">
        <v>0.1</v>
      </c>
      <c r="H46" s="127"/>
      <c r="I46" s="127"/>
      <c r="J46" s="127"/>
      <c r="L46" s="12" t="s">
        <v>712</v>
      </c>
      <c r="M46" s="128">
        <f>SUMIFS('Quarterly Information'!$I$40:$I$789,'Quarterly Information'!$H$40:$H$789,Blends!$L46)*C46</f>
        <v>0</v>
      </c>
      <c r="N46" s="128">
        <f>SUMIFS('Quarterly Information'!$I$40:$I$789,'Quarterly Information'!$H$40:$H$789,Blends!$L46)*D46</f>
        <v>0</v>
      </c>
      <c r="O46" s="128">
        <f>SUMIFS('Quarterly Information'!$I$40:$I$789,'Quarterly Information'!$H$40:$H$789,Blends!$L46)*E46</f>
        <v>0</v>
      </c>
      <c r="P46" s="128">
        <f>SUMIFS('Quarterly Information'!$I$40:$I$789,'Quarterly Information'!$H$40:$H$789,Blends!$L46)*F46</f>
        <v>0</v>
      </c>
      <c r="Q46" s="128">
        <f>SUMIFS('Quarterly Information'!$I$40:$I$789,'Quarterly Information'!$H$40:$H$789,Blends!$L46)*G46</f>
        <v>0</v>
      </c>
      <c r="R46" s="128">
        <f>SUMIFS('Quarterly Information'!$I$40:$I$789,'Quarterly Information'!$H$40:$H$789,Blends!$L46)*H46</f>
        <v>0</v>
      </c>
      <c r="S46" s="128">
        <f>SUMIFS('Quarterly Information'!$I$40:$I$789,'Quarterly Information'!$H$40:$H$789,Blends!$L46)*I46</f>
        <v>0</v>
      </c>
      <c r="T46" s="128">
        <f>SUMIFS('Quarterly Information'!$I$40:$I$789,'Quarterly Information'!$H$40:$H$789,Blends!$L46)*J46</f>
        <v>0</v>
      </c>
    </row>
    <row r="47" spans="2:20" x14ac:dyDescent="0.25">
      <c r="B47" s="12" t="s">
        <v>713</v>
      </c>
      <c r="C47" s="127"/>
      <c r="D47" s="127"/>
      <c r="E47" s="127">
        <v>0.77500000000000002</v>
      </c>
      <c r="F47" s="127"/>
      <c r="G47" s="127">
        <v>0.2</v>
      </c>
      <c r="H47" s="127"/>
      <c r="I47" s="127"/>
      <c r="J47" s="127"/>
      <c r="L47" s="12" t="s">
        <v>713</v>
      </c>
      <c r="M47" s="128">
        <f>SUMIFS('Quarterly Information'!$I$40:$I$789,'Quarterly Information'!$H$40:$H$789,Blends!$L47)*C47</f>
        <v>0</v>
      </c>
      <c r="N47" s="128">
        <f>SUMIFS('Quarterly Information'!$I$40:$I$789,'Quarterly Information'!$H$40:$H$789,Blends!$L47)*D47</f>
        <v>0</v>
      </c>
      <c r="O47" s="128">
        <f>SUMIFS('Quarterly Information'!$I$40:$I$789,'Quarterly Information'!$H$40:$H$789,Blends!$L47)*E47</f>
        <v>0</v>
      </c>
      <c r="P47" s="128">
        <f>SUMIFS('Quarterly Information'!$I$40:$I$789,'Quarterly Information'!$H$40:$H$789,Blends!$L47)*F47</f>
        <v>0</v>
      </c>
      <c r="Q47" s="128">
        <f>SUMIFS('Quarterly Information'!$I$40:$I$789,'Quarterly Information'!$H$40:$H$789,Blends!$L47)*G47</f>
        <v>0</v>
      </c>
      <c r="R47" s="128">
        <f>SUMIFS('Quarterly Information'!$I$40:$I$789,'Quarterly Information'!$H$40:$H$789,Blends!$L47)*H47</f>
        <v>0</v>
      </c>
      <c r="S47" s="128">
        <f>SUMIFS('Quarterly Information'!$I$40:$I$789,'Quarterly Information'!$H$40:$H$789,Blends!$L47)*I47</f>
        <v>0</v>
      </c>
      <c r="T47" s="128">
        <f>SUMIFS('Quarterly Information'!$I$40:$I$789,'Quarterly Information'!$H$40:$H$789,Blends!$L47)*J47</f>
        <v>0</v>
      </c>
    </row>
    <row r="48" spans="2:20" x14ac:dyDescent="0.25">
      <c r="B48" s="12" t="s">
        <v>714</v>
      </c>
      <c r="C48" s="127"/>
      <c r="D48" s="127"/>
      <c r="E48" s="127"/>
      <c r="F48" s="127"/>
      <c r="G48" s="127"/>
      <c r="H48" s="127">
        <v>0.1</v>
      </c>
      <c r="I48" s="127"/>
      <c r="J48" s="127"/>
      <c r="L48" s="12" t="s">
        <v>714</v>
      </c>
      <c r="M48" s="128">
        <f>SUMIFS('Quarterly Information'!$I$40:$I$789,'Quarterly Information'!$H$40:$H$789,Blends!$L48)*C48</f>
        <v>0</v>
      </c>
      <c r="N48" s="128">
        <f>SUMIFS('Quarterly Information'!$I$40:$I$789,'Quarterly Information'!$H$40:$H$789,Blends!$L48)*D48</f>
        <v>0</v>
      </c>
      <c r="O48" s="128">
        <f>SUMIFS('Quarterly Information'!$I$40:$I$789,'Quarterly Information'!$H$40:$H$789,Blends!$L48)*E48</f>
        <v>0</v>
      </c>
      <c r="P48" s="128">
        <f>SUMIFS('Quarterly Information'!$I$40:$I$789,'Quarterly Information'!$H$40:$H$789,Blends!$L48)*F48</f>
        <v>0</v>
      </c>
      <c r="Q48" s="128">
        <f>SUMIFS('Quarterly Information'!$I$40:$I$789,'Quarterly Information'!$H$40:$H$789,Blends!$L48)*G48</f>
        <v>0</v>
      </c>
      <c r="R48" s="128">
        <f>SUMIFS('Quarterly Information'!$I$40:$I$789,'Quarterly Information'!$H$40:$H$789,Blends!$L48)*H48</f>
        <v>0</v>
      </c>
      <c r="S48" s="128">
        <f>SUMIFS('Quarterly Information'!$I$40:$I$789,'Quarterly Information'!$H$40:$H$789,Blends!$L48)*I48</f>
        <v>0</v>
      </c>
      <c r="T48" s="128">
        <f>SUMIFS('Quarterly Information'!$I$40:$I$789,'Quarterly Information'!$H$40:$H$789,Blends!$L48)*J48</f>
        <v>0</v>
      </c>
    </row>
    <row r="49" spans="2:20" x14ac:dyDescent="0.25">
      <c r="B49" s="12" t="s">
        <v>715</v>
      </c>
      <c r="C49" s="127"/>
      <c r="D49" s="127"/>
      <c r="E49" s="127"/>
      <c r="F49" s="127"/>
      <c r="G49" s="127"/>
      <c r="H49" s="127">
        <v>0.76</v>
      </c>
      <c r="I49" s="127"/>
      <c r="J49" s="127"/>
      <c r="L49" s="12" t="s">
        <v>715</v>
      </c>
      <c r="M49" s="128">
        <f>SUMIFS('Quarterly Information'!$I$40:$I$789,'Quarterly Information'!$H$40:$H$789,Blends!$L49)*C49</f>
        <v>0</v>
      </c>
      <c r="N49" s="128">
        <f>SUMIFS('Quarterly Information'!$I$40:$I$789,'Quarterly Information'!$H$40:$H$789,Blends!$L49)*D49</f>
        <v>0</v>
      </c>
      <c r="O49" s="128">
        <f>SUMIFS('Quarterly Information'!$I$40:$I$789,'Quarterly Information'!$H$40:$H$789,Blends!$L49)*E49</f>
        <v>0</v>
      </c>
      <c r="P49" s="128">
        <f>SUMIFS('Quarterly Information'!$I$40:$I$789,'Quarterly Information'!$H$40:$H$789,Blends!$L49)*F49</f>
        <v>0</v>
      </c>
      <c r="Q49" s="128">
        <f>SUMIFS('Quarterly Information'!$I$40:$I$789,'Quarterly Information'!$H$40:$H$789,Blends!$L49)*G49</f>
        <v>0</v>
      </c>
      <c r="R49" s="128">
        <f>SUMIFS('Quarterly Information'!$I$40:$I$789,'Quarterly Information'!$H$40:$H$789,Blends!$L49)*H49</f>
        <v>0</v>
      </c>
      <c r="S49" s="128">
        <f>SUMIFS('Quarterly Information'!$I$40:$I$789,'Quarterly Information'!$H$40:$H$789,Blends!$L49)*I49</f>
        <v>0</v>
      </c>
      <c r="T49" s="128">
        <f>SUMIFS('Quarterly Information'!$I$40:$I$789,'Quarterly Information'!$H$40:$H$789,Blends!$L49)*J49</f>
        <v>0</v>
      </c>
    </row>
    <row r="50" spans="2:20" x14ac:dyDescent="0.25">
      <c r="B50" s="12" t="s">
        <v>716</v>
      </c>
      <c r="C50" s="127"/>
      <c r="D50" s="127"/>
      <c r="E50" s="127"/>
      <c r="F50" s="127"/>
      <c r="G50" s="127"/>
      <c r="H50" s="127">
        <v>0.28999999999999998</v>
      </c>
      <c r="I50" s="127"/>
      <c r="J50" s="127"/>
      <c r="L50" s="12" t="s">
        <v>716</v>
      </c>
      <c r="M50" s="128">
        <f>SUMIFS('Quarterly Information'!$I$40:$I$789,'Quarterly Information'!$H$40:$H$789,Blends!$L50)*C50</f>
        <v>0</v>
      </c>
      <c r="N50" s="128">
        <f>SUMIFS('Quarterly Information'!$I$40:$I$789,'Quarterly Information'!$H$40:$H$789,Blends!$L50)*D50</f>
        <v>0</v>
      </c>
      <c r="O50" s="128">
        <f>SUMIFS('Quarterly Information'!$I$40:$I$789,'Quarterly Information'!$H$40:$H$789,Blends!$L50)*E50</f>
        <v>0</v>
      </c>
      <c r="P50" s="128">
        <f>SUMIFS('Quarterly Information'!$I$40:$I$789,'Quarterly Information'!$H$40:$H$789,Blends!$L50)*F50</f>
        <v>0</v>
      </c>
      <c r="Q50" s="128">
        <f>SUMIFS('Quarterly Information'!$I$40:$I$789,'Quarterly Information'!$H$40:$H$789,Blends!$L50)*G50</f>
        <v>0</v>
      </c>
      <c r="R50" s="128">
        <f>SUMIFS('Quarterly Information'!$I$40:$I$789,'Quarterly Information'!$H$40:$H$789,Blends!$L50)*H50</f>
        <v>0</v>
      </c>
      <c r="S50" s="128">
        <f>SUMIFS('Quarterly Information'!$I$40:$I$789,'Quarterly Information'!$H$40:$H$789,Blends!$L50)*I50</f>
        <v>0</v>
      </c>
      <c r="T50" s="128">
        <f>SUMIFS('Quarterly Information'!$I$40:$I$789,'Quarterly Information'!$H$40:$H$789,Blends!$L50)*J50</f>
        <v>0</v>
      </c>
    </row>
    <row r="51" spans="2:20" x14ac:dyDescent="0.25">
      <c r="B51" s="12" t="s">
        <v>717</v>
      </c>
      <c r="C51" s="127"/>
      <c r="D51" s="127"/>
      <c r="E51" s="127">
        <v>0.63200000000000001</v>
      </c>
      <c r="F51" s="127">
        <v>0.16</v>
      </c>
      <c r="G51" s="127">
        <v>0.18</v>
      </c>
      <c r="H51" s="127"/>
      <c r="I51" s="127"/>
      <c r="J51" s="127"/>
      <c r="L51" s="12" t="s">
        <v>717</v>
      </c>
      <c r="M51" s="128">
        <f>SUMIFS('Quarterly Information'!$I$40:$I$789,'Quarterly Information'!$H$40:$H$789,Blends!$L51)*C51</f>
        <v>0</v>
      </c>
      <c r="N51" s="128">
        <f>SUMIFS('Quarterly Information'!$I$40:$I$789,'Quarterly Information'!$H$40:$H$789,Blends!$L51)*D51</f>
        <v>0</v>
      </c>
      <c r="O51" s="128">
        <f>SUMIFS('Quarterly Information'!$I$40:$I$789,'Quarterly Information'!$H$40:$H$789,Blends!$L51)*E51</f>
        <v>0</v>
      </c>
      <c r="P51" s="128">
        <f>SUMIFS('Quarterly Information'!$I$40:$I$789,'Quarterly Information'!$H$40:$H$789,Blends!$L51)*F51</f>
        <v>0</v>
      </c>
      <c r="Q51" s="128">
        <f>SUMIFS('Quarterly Information'!$I$40:$I$789,'Quarterly Information'!$H$40:$H$789,Blends!$L51)*G51</f>
        <v>0</v>
      </c>
      <c r="R51" s="128">
        <f>SUMIFS('Quarterly Information'!$I$40:$I$789,'Quarterly Information'!$H$40:$H$789,Blends!$L51)*H51</f>
        <v>0</v>
      </c>
      <c r="S51" s="128">
        <f>SUMIFS('Quarterly Information'!$I$40:$I$789,'Quarterly Information'!$H$40:$H$789,Blends!$L51)*I51</f>
        <v>0</v>
      </c>
      <c r="T51" s="128">
        <f>SUMIFS('Quarterly Information'!$I$40:$I$789,'Quarterly Information'!$H$40:$H$789,Blends!$L51)*J51</f>
        <v>0</v>
      </c>
    </row>
    <row r="52" spans="2:20" x14ac:dyDescent="0.25">
      <c r="B52" s="12" t="s">
        <v>718</v>
      </c>
      <c r="C52" s="127"/>
      <c r="D52" s="127"/>
      <c r="E52" s="127"/>
      <c r="F52" s="127"/>
      <c r="G52" s="127"/>
      <c r="H52" s="127">
        <v>0.2</v>
      </c>
      <c r="I52" s="127"/>
      <c r="J52" s="127"/>
      <c r="L52" s="12" t="s">
        <v>718</v>
      </c>
      <c r="M52" s="128">
        <f>SUMIFS('Quarterly Information'!$I$40:$I$789,'Quarterly Information'!$H$40:$H$789,Blends!$L52)*C52</f>
        <v>0</v>
      </c>
      <c r="N52" s="128">
        <f>SUMIFS('Quarterly Information'!$I$40:$I$789,'Quarterly Information'!$H$40:$H$789,Blends!$L52)*D52</f>
        <v>0</v>
      </c>
      <c r="O52" s="128">
        <f>SUMIFS('Quarterly Information'!$I$40:$I$789,'Quarterly Information'!$H$40:$H$789,Blends!$L52)*E52</f>
        <v>0</v>
      </c>
      <c r="P52" s="128">
        <f>SUMIFS('Quarterly Information'!$I$40:$I$789,'Quarterly Information'!$H$40:$H$789,Blends!$L52)*F52</f>
        <v>0</v>
      </c>
      <c r="Q52" s="128">
        <f>SUMIFS('Quarterly Information'!$I$40:$I$789,'Quarterly Information'!$H$40:$H$789,Blends!$L52)*G52</f>
        <v>0</v>
      </c>
      <c r="R52" s="128">
        <f>SUMIFS('Quarterly Information'!$I$40:$I$789,'Quarterly Information'!$H$40:$H$789,Blends!$L52)*H52</f>
        <v>0</v>
      </c>
      <c r="S52" s="128">
        <f>SUMIFS('Quarterly Information'!$I$40:$I$789,'Quarterly Information'!$H$40:$H$789,Blends!$L52)*I52</f>
        <v>0</v>
      </c>
      <c r="T52" s="128">
        <f>SUMIFS('Quarterly Information'!$I$40:$I$789,'Quarterly Information'!$H$40:$H$789,Blends!$L52)*J52</f>
        <v>0</v>
      </c>
    </row>
    <row r="53" spans="2:20" x14ac:dyDescent="0.25">
      <c r="B53" s="12" t="s">
        <v>719</v>
      </c>
      <c r="C53" s="127"/>
      <c r="D53" s="127"/>
      <c r="E53" s="127">
        <v>0.19500000000000001</v>
      </c>
      <c r="F53" s="127">
        <v>0.78500000000000003</v>
      </c>
      <c r="G53" s="127"/>
      <c r="H53" s="127"/>
      <c r="I53" s="127"/>
      <c r="J53" s="127"/>
      <c r="L53" s="12" t="s">
        <v>719</v>
      </c>
      <c r="M53" s="128">
        <f>SUMIFS('Quarterly Information'!$I$40:$I$789,'Quarterly Information'!$H$40:$H$789,Blends!$L53)*C53</f>
        <v>0</v>
      </c>
      <c r="N53" s="128">
        <f>SUMIFS('Quarterly Information'!$I$40:$I$789,'Quarterly Information'!$H$40:$H$789,Blends!$L53)*D53</f>
        <v>0</v>
      </c>
      <c r="O53" s="128">
        <f>SUMIFS('Quarterly Information'!$I$40:$I$789,'Quarterly Information'!$H$40:$H$789,Blends!$L53)*E53</f>
        <v>0</v>
      </c>
      <c r="P53" s="128">
        <f>SUMIFS('Quarterly Information'!$I$40:$I$789,'Quarterly Information'!$H$40:$H$789,Blends!$L53)*F53</f>
        <v>0</v>
      </c>
      <c r="Q53" s="128">
        <f>SUMIFS('Quarterly Information'!$I$40:$I$789,'Quarterly Information'!$H$40:$H$789,Blends!$L53)*G53</f>
        <v>0</v>
      </c>
      <c r="R53" s="128">
        <f>SUMIFS('Quarterly Information'!$I$40:$I$789,'Quarterly Information'!$H$40:$H$789,Blends!$L53)*H53</f>
        <v>0</v>
      </c>
      <c r="S53" s="128">
        <f>SUMIFS('Quarterly Information'!$I$40:$I$789,'Quarterly Information'!$H$40:$H$789,Blends!$L53)*I53</f>
        <v>0</v>
      </c>
      <c r="T53" s="128">
        <f>SUMIFS('Quarterly Information'!$I$40:$I$789,'Quarterly Information'!$H$40:$H$789,Blends!$L53)*J53</f>
        <v>0</v>
      </c>
    </row>
    <row r="54" spans="2:20" x14ac:dyDescent="0.25">
      <c r="B54" s="12" t="s">
        <v>720</v>
      </c>
      <c r="C54" s="127"/>
      <c r="D54" s="127">
        <v>8.5000000000000006E-2</v>
      </c>
      <c r="E54" s="127">
        <v>0.45</v>
      </c>
      <c r="F54" s="127">
        <v>0.442</v>
      </c>
      <c r="G54" s="127"/>
      <c r="H54" s="127"/>
      <c r="I54" s="127"/>
      <c r="J54" s="127"/>
      <c r="L54" s="12" t="s">
        <v>720</v>
      </c>
      <c r="M54" s="128">
        <f>SUMIFS('Quarterly Information'!$I$40:$I$789,'Quarterly Information'!$H$40:$H$789,Blends!$L54)*C54</f>
        <v>0</v>
      </c>
      <c r="N54" s="128">
        <f>SUMIFS('Quarterly Information'!$I$40:$I$789,'Quarterly Information'!$H$40:$H$789,Blends!$L54)*D54</f>
        <v>0</v>
      </c>
      <c r="O54" s="128">
        <f>SUMIFS('Quarterly Information'!$I$40:$I$789,'Quarterly Information'!$H$40:$H$789,Blends!$L54)*E54</f>
        <v>0</v>
      </c>
      <c r="P54" s="128">
        <f>SUMIFS('Quarterly Information'!$I$40:$I$789,'Quarterly Information'!$H$40:$H$789,Blends!$L54)*F54</f>
        <v>0</v>
      </c>
      <c r="Q54" s="128">
        <f>SUMIFS('Quarterly Information'!$I$40:$I$789,'Quarterly Information'!$H$40:$H$789,Blends!$L54)*G54</f>
        <v>0</v>
      </c>
      <c r="R54" s="128">
        <f>SUMIFS('Quarterly Information'!$I$40:$I$789,'Quarterly Information'!$H$40:$H$789,Blends!$L54)*H54</f>
        <v>0</v>
      </c>
      <c r="S54" s="128">
        <f>SUMIFS('Quarterly Information'!$I$40:$I$789,'Quarterly Information'!$H$40:$H$789,Blends!$L54)*I54</f>
        <v>0</v>
      </c>
      <c r="T54" s="128">
        <f>SUMIFS('Quarterly Information'!$I$40:$I$789,'Quarterly Information'!$H$40:$H$789,Blends!$L54)*J54</f>
        <v>0</v>
      </c>
    </row>
    <row r="55" spans="2:20" x14ac:dyDescent="0.25">
      <c r="B55" s="12" t="s">
        <v>721</v>
      </c>
      <c r="C55" s="127"/>
      <c r="D55" s="127">
        <v>0.5</v>
      </c>
      <c r="E55" s="127">
        <v>0.47</v>
      </c>
      <c r="F55" s="127"/>
      <c r="G55" s="127"/>
      <c r="H55" s="127"/>
      <c r="I55" s="127"/>
      <c r="J55" s="127"/>
      <c r="L55" s="12" t="s">
        <v>721</v>
      </c>
      <c r="M55" s="128">
        <f>SUMIFS('Quarterly Information'!$I$40:$I$789,'Quarterly Information'!$H$40:$H$789,Blends!$L55)*C55</f>
        <v>0</v>
      </c>
      <c r="N55" s="128">
        <f>SUMIFS('Quarterly Information'!$I$40:$I$789,'Quarterly Information'!$H$40:$H$789,Blends!$L55)*D55</f>
        <v>0</v>
      </c>
      <c r="O55" s="128">
        <f>SUMIFS('Quarterly Information'!$I$40:$I$789,'Quarterly Information'!$H$40:$H$789,Blends!$L55)*E55</f>
        <v>0</v>
      </c>
      <c r="P55" s="128">
        <f>SUMIFS('Quarterly Information'!$I$40:$I$789,'Quarterly Information'!$H$40:$H$789,Blends!$L55)*F55</f>
        <v>0</v>
      </c>
      <c r="Q55" s="128">
        <f>SUMIFS('Quarterly Information'!$I$40:$I$789,'Quarterly Information'!$H$40:$H$789,Blends!$L55)*G55</f>
        <v>0</v>
      </c>
      <c r="R55" s="128">
        <f>SUMIFS('Quarterly Information'!$I$40:$I$789,'Quarterly Information'!$H$40:$H$789,Blends!$L55)*H55</f>
        <v>0</v>
      </c>
      <c r="S55" s="128">
        <f>SUMIFS('Quarterly Information'!$I$40:$I$789,'Quarterly Information'!$H$40:$H$789,Blends!$L55)*I55</f>
        <v>0</v>
      </c>
      <c r="T55" s="128">
        <f>SUMIFS('Quarterly Information'!$I$40:$I$789,'Quarterly Information'!$H$40:$H$789,Blends!$L55)*J55</f>
        <v>0</v>
      </c>
    </row>
    <row r="56" spans="2:20" x14ac:dyDescent="0.25">
      <c r="B56" s="12" t="s">
        <v>722</v>
      </c>
      <c r="C56" s="127"/>
      <c r="D56" s="127"/>
      <c r="E56" s="127"/>
      <c r="F56" s="127">
        <v>1.6E-2</v>
      </c>
      <c r="G56" s="127"/>
      <c r="H56" s="127">
        <v>0.97799999999999998</v>
      </c>
      <c r="I56" s="127"/>
      <c r="J56" s="127"/>
      <c r="L56" s="12" t="s">
        <v>722</v>
      </c>
      <c r="M56" s="128">
        <f>SUMIFS('Quarterly Information'!$I$40:$I$789,'Quarterly Information'!$H$40:$H$789,Blends!$L56)*C56</f>
        <v>0</v>
      </c>
      <c r="N56" s="128">
        <f>SUMIFS('Quarterly Information'!$I$40:$I$789,'Quarterly Information'!$H$40:$H$789,Blends!$L56)*D56</f>
        <v>0</v>
      </c>
      <c r="O56" s="128">
        <f>SUMIFS('Quarterly Information'!$I$40:$I$789,'Quarterly Information'!$H$40:$H$789,Blends!$L56)*E56</f>
        <v>0</v>
      </c>
      <c r="P56" s="128">
        <f>SUMIFS('Quarterly Information'!$I$40:$I$789,'Quarterly Information'!$H$40:$H$789,Blends!$L56)*F56</f>
        <v>0</v>
      </c>
      <c r="Q56" s="128">
        <f>SUMIFS('Quarterly Information'!$I$40:$I$789,'Quarterly Information'!$H$40:$H$789,Blends!$L56)*G56</f>
        <v>0</v>
      </c>
      <c r="R56" s="128">
        <f>SUMIFS('Quarterly Information'!$I$40:$I$789,'Quarterly Information'!$H$40:$H$789,Blends!$L56)*H56</f>
        <v>0</v>
      </c>
      <c r="S56" s="128">
        <f>SUMIFS('Quarterly Information'!$I$40:$I$789,'Quarterly Information'!$H$40:$H$789,Blends!$L56)*I56</f>
        <v>0</v>
      </c>
      <c r="T56" s="128">
        <f>SUMIFS('Quarterly Information'!$I$40:$I$789,'Quarterly Information'!$H$40:$H$789,Blends!$L56)*J56</f>
        <v>0</v>
      </c>
    </row>
    <row r="57" spans="2:20" x14ac:dyDescent="0.25">
      <c r="B57" s="12" t="s">
        <v>723</v>
      </c>
      <c r="C57" s="127"/>
      <c r="D57" s="127">
        <v>0.31</v>
      </c>
      <c r="E57" s="127">
        <v>0.31</v>
      </c>
      <c r="F57" s="127">
        <v>0.3</v>
      </c>
      <c r="G57" s="127"/>
      <c r="H57" s="127">
        <v>0.03</v>
      </c>
      <c r="I57" s="127">
        <v>0.05</v>
      </c>
      <c r="J57" s="127"/>
      <c r="L57" s="12" t="s">
        <v>723</v>
      </c>
      <c r="M57" s="128">
        <f>SUMIFS('Quarterly Information'!$I$40:$I$789,'Quarterly Information'!$H$40:$H$789,Blends!$L57)*C57</f>
        <v>0</v>
      </c>
      <c r="N57" s="128">
        <f>SUMIFS('Quarterly Information'!$I$40:$I$789,'Quarterly Information'!$H$40:$H$789,Blends!$L57)*D57</f>
        <v>0</v>
      </c>
      <c r="O57" s="128">
        <f>SUMIFS('Quarterly Information'!$I$40:$I$789,'Quarterly Information'!$H$40:$H$789,Blends!$L57)*E57</f>
        <v>0</v>
      </c>
      <c r="P57" s="128">
        <f>SUMIFS('Quarterly Information'!$I$40:$I$789,'Quarterly Information'!$H$40:$H$789,Blends!$L57)*F57</f>
        <v>0</v>
      </c>
      <c r="Q57" s="128">
        <f>SUMIFS('Quarterly Information'!$I$40:$I$789,'Quarterly Information'!$H$40:$H$789,Blends!$L57)*G57</f>
        <v>0</v>
      </c>
      <c r="R57" s="128">
        <f>SUMIFS('Quarterly Information'!$I$40:$I$789,'Quarterly Information'!$H$40:$H$789,Blends!$L57)*H57</f>
        <v>0</v>
      </c>
      <c r="S57" s="128">
        <f>SUMIFS('Quarterly Information'!$I$40:$I$789,'Quarterly Information'!$H$40:$H$789,Blends!$L57)*I57</f>
        <v>0</v>
      </c>
      <c r="T57" s="128">
        <f>SUMIFS('Quarterly Information'!$I$40:$I$789,'Quarterly Information'!$H$40:$H$789,Blends!$L57)*J57</f>
        <v>0</v>
      </c>
    </row>
    <row r="58" spans="2:20" x14ac:dyDescent="0.25">
      <c r="B58" s="12" t="s">
        <v>724</v>
      </c>
      <c r="C58" s="127"/>
      <c r="D58" s="127">
        <v>0.12</v>
      </c>
      <c r="E58" s="127"/>
      <c r="F58" s="127"/>
      <c r="G58" s="127"/>
      <c r="H58" s="127">
        <v>0.05</v>
      </c>
      <c r="I58" s="127"/>
      <c r="J58" s="127"/>
      <c r="L58" s="12" t="s">
        <v>724</v>
      </c>
      <c r="M58" s="128">
        <f>SUMIFS('Quarterly Information'!$I$40:$I$789,'Quarterly Information'!$H$40:$H$789,Blends!$L58)*C58</f>
        <v>0</v>
      </c>
      <c r="N58" s="128">
        <f>SUMIFS('Quarterly Information'!$I$40:$I$789,'Quarterly Information'!$H$40:$H$789,Blends!$L58)*D58</f>
        <v>0</v>
      </c>
      <c r="O58" s="128">
        <f>SUMIFS('Quarterly Information'!$I$40:$I$789,'Quarterly Information'!$H$40:$H$789,Blends!$L58)*E58</f>
        <v>0</v>
      </c>
      <c r="P58" s="128">
        <f>SUMIFS('Quarterly Information'!$I$40:$I$789,'Quarterly Information'!$H$40:$H$789,Blends!$L58)*F58</f>
        <v>0</v>
      </c>
      <c r="Q58" s="128">
        <f>SUMIFS('Quarterly Information'!$I$40:$I$789,'Quarterly Information'!$H$40:$H$789,Blends!$L58)*G58</f>
        <v>0</v>
      </c>
      <c r="R58" s="128">
        <f>SUMIFS('Quarterly Information'!$I$40:$I$789,'Quarterly Information'!$H$40:$H$789,Blends!$L58)*H58</f>
        <v>0</v>
      </c>
      <c r="S58" s="128">
        <f>SUMIFS('Quarterly Information'!$I$40:$I$789,'Quarterly Information'!$H$40:$H$789,Blends!$L58)*I58</f>
        <v>0</v>
      </c>
      <c r="T58" s="128">
        <f>SUMIFS('Quarterly Information'!$I$40:$I$789,'Quarterly Information'!$H$40:$H$789,Blends!$L58)*J58</f>
        <v>0</v>
      </c>
    </row>
    <row r="59" spans="2:20" x14ac:dyDescent="0.25">
      <c r="B59" s="12" t="s">
        <v>725</v>
      </c>
      <c r="C59" s="127"/>
      <c r="D59" s="127">
        <v>0.41499999999999998</v>
      </c>
      <c r="E59" s="127"/>
      <c r="F59" s="127"/>
      <c r="G59" s="127"/>
      <c r="H59" s="127">
        <v>0.1</v>
      </c>
      <c r="I59" s="127"/>
      <c r="J59" s="127"/>
      <c r="L59" s="12" t="s">
        <v>725</v>
      </c>
      <c r="M59" s="128">
        <f>SUMIFS('Quarterly Information'!$I$40:$I$789,'Quarterly Information'!$H$40:$H$789,Blends!$L59)*C59</f>
        <v>0</v>
      </c>
      <c r="N59" s="128">
        <f>SUMIFS('Quarterly Information'!$I$40:$I$789,'Quarterly Information'!$H$40:$H$789,Blends!$L59)*D59</f>
        <v>0</v>
      </c>
      <c r="O59" s="128">
        <f>SUMIFS('Quarterly Information'!$I$40:$I$789,'Quarterly Information'!$H$40:$H$789,Blends!$L59)*E59</f>
        <v>0</v>
      </c>
      <c r="P59" s="128">
        <f>SUMIFS('Quarterly Information'!$I$40:$I$789,'Quarterly Information'!$H$40:$H$789,Blends!$L59)*F59</f>
        <v>0</v>
      </c>
      <c r="Q59" s="128">
        <f>SUMIFS('Quarterly Information'!$I$40:$I$789,'Quarterly Information'!$H$40:$H$789,Blends!$L59)*G59</f>
        <v>0</v>
      </c>
      <c r="R59" s="128">
        <f>SUMIFS('Quarterly Information'!$I$40:$I$789,'Quarterly Information'!$H$40:$H$789,Blends!$L59)*H59</f>
        <v>0</v>
      </c>
      <c r="S59" s="128">
        <f>SUMIFS('Quarterly Information'!$I$40:$I$789,'Quarterly Information'!$H$40:$H$789,Blends!$L59)*I59</f>
        <v>0</v>
      </c>
      <c r="T59" s="128">
        <f>SUMIFS('Quarterly Information'!$I$40:$I$789,'Quarterly Information'!$H$40:$H$789,Blends!$L59)*J59</f>
        <v>0</v>
      </c>
    </row>
    <row r="60" spans="2:20" x14ac:dyDescent="0.25">
      <c r="B60" s="12" t="s">
        <v>726</v>
      </c>
      <c r="C60" s="127"/>
      <c r="D60" s="127"/>
      <c r="E60" s="127"/>
      <c r="F60" s="127">
        <v>0.09</v>
      </c>
      <c r="G60" s="127"/>
      <c r="H60" s="127"/>
      <c r="I60" s="127"/>
      <c r="J60" s="127"/>
      <c r="L60" s="12" t="s">
        <v>726</v>
      </c>
      <c r="M60" s="128">
        <f>SUMIFS('Quarterly Information'!$I$40:$I$789,'Quarterly Information'!$H$40:$H$789,Blends!$L60)*C60</f>
        <v>0</v>
      </c>
      <c r="N60" s="128">
        <f>SUMIFS('Quarterly Information'!$I$40:$I$789,'Quarterly Information'!$H$40:$H$789,Blends!$L60)*D60</f>
        <v>0</v>
      </c>
      <c r="O60" s="128">
        <f>SUMIFS('Quarterly Information'!$I$40:$I$789,'Quarterly Information'!$H$40:$H$789,Blends!$L60)*E60</f>
        <v>0</v>
      </c>
      <c r="P60" s="128">
        <f>SUMIFS('Quarterly Information'!$I$40:$I$789,'Quarterly Information'!$H$40:$H$789,Blends!$L60)*F60</f>
        <v>0</v>
      </c>
      <c r="Q60" s="128">
        <f>SUMIFS('Quarterly Information'!$I$40:$I$789,'Quarterly Information'!$H$40:$H$789,Blends!$L60)*G60</f>
        <v>0</v>
      </c>
      <c r="R60" s="128">
        <f>SUMIFS('Quarterly Information'!$I$40:$I$789,'Quarterly Information'!$H$40:$H$789,Blends!$L60)*H60</f>
        <v>0</v>
      </c>
      <c r="S60" s="128">
        <f>SUMIFS('Quarterly Information'!$I$40:$I$789,'Quarterly Information'!$H$40:$H$789,Blends!$L60)*I60</f>
        <v>0</v>
      </c>
      <c r="T60" s="128">
        <f>SUMIFS('Quarterly Information'!$I$40:$I$789,'Quarterly Information'!$H$40:$H$789,Blends!$L60)*J60</f>
        <v>0</v>
      </c>
    </row>
    <row r="61" spans="2:20" x14ac:dyDescent="0.25">
      <c r="B61" s="12" t="s">
        <v>727</v>
      </c>
      <c r="C61" s="127"/>
      <c r="D61" s="127">
        <v>0.68</v>
      </c>
      <c r="E61" s="127"/>
      <c r="F61" s="127"/>
      <c r="G61" s="127"/>
      <c r="H61" s="127"/>
      <c r="I61" s="127"/>
      <c r="J61" s="127"/>
      <c r="L61" s="12" t="s">
        <v>727</v>
      </c>
      <c r="M61" s="128">
        <f>SUMIFS('Quarterly Information'!$I$40:$I$789,'Quarterly Information'!$H$40:$H$789,Blends!$L61)*C61</f>
        <v>0</v>
      </c>
      <c r="N61" s="128">
        <f>SUMIFS('Quarterly Information'!$I$40:$I$789,'Quarterly Information'!$H$40:$H$789,Blends!$L61)*D61</f>
        <v>0</v>
      </c>
      <c r="O61" s="128">
        <f>SUMIFS('Quarterly Information'!$I$40:$I$789,'Quarterly Information'!$H$40:$H$789,Blends!$L61)*E61</f>
        <v>0</v>
      </c>
      <c r="P61" s="128">
        <f>SUMIFS('Quarterly Information'!$I$40:$I$789,'Quarterly Information'!$H$40:$H$789,Blends!$L61)*F61</f>
        <v>0</v>
      </c>
      <c r="Q61" s="128">
        <f>SUMIFS('Quarterly Information'!$I$40:$I$789,'Quarterly Information'!$H$40:$H$789,Blends!$L61)*G61</f>
        <v>0</v>
      </c>
      <c r="R61" s="128">
        <f>SUMIFS('Quarterly Information'!$I$40:$I$789,'Quarterly Information'!$H$40:$H$789,Blends!$L61)*H61</f>
        <v>0</v>
      </c>
      <c r="S61" s="128">
        <f>SUMIFS('Quarterly Information'!$I$40:$I$789,'Quarterly Information'!$H$40:$H$789,Blends!$L61)*I61</f>
        <v>0</v>
      </c>
      <c r="T61" s="128">
        <f>SUMIFS('Quarterly Information'!$I$40:$I$789,'Quarterly Information'!$H$40:$H$789,Blends!$L61)*J61</f>
        <v>0</v>
      </c>
    </row>
    <row r="62" spans="2:20" x14ac:dyDescent="0.25">
      <c r="B62" s="12" t="s">
        <v>728</v>
      </c>
      <c r="C62" s="127"/>
      <c r="D62" s="127">
        <v>0.68</v>
      </c>
      <c r="E62" s="127">
        <v>3.5000000000000003E-2</v>
      </c>
      <c r="F62" s="127"/>
      <c r="G62" s="127"/>
      <c r="H62" s="127"/>
      <c r="I62" s="127"/>
      <c r="J62" s="127"/>
      <c r="L62" s="12" t="s">
        <v>728</v>
      </c>
      <c r="M62" s="128">
        <f>SUMIFS('Quarterly Information'!$I$40:$I$789,'Quarterly Information'!$H$40:$H$789,Blends!$L62)*C62</f>
        <v>0</v>
      </c>
      <c r="N62" s="128">
        <f>SUMIFS('Quarterly Information'!$I$40:$I$789,'Quarterly Information'!$H$40:$H$789,Blends!$L62)*D62</f>
        <v>0</v>
      </c>
      <c r="O62" s="128">
        <f>SUMIFS('Quarterly Information'!$I$40:$I$789,'Quarterly Information'!$H$40:$H$789,Blends!$L62)*E62</f>
        <v>0</v>
      </c>
      <c r="P62" s="128">
        <f>SUMIFS('Quarterly Information'!$I$40:$I$789,'Quarterly Information'!$H$40:$H$789,Blends!$L62)*F62</f>
        <v>0</v>
      </c>
      <c r="Q62" s="128">
        <f>SUMIFS('Quarterly Information'!$I$40:$I$789,'Quarterly Information'!$H$40:$H$789,Blends!$L62)*G62</f>
        <v>0</v>
      </c>
      <c r="R62" s="128">
        <f>SUMIFS('Quarterly Information'!$I$40:$I$789,'Quarterly Information'!$H$40:$H$789,Blends!$L62)*H62</f>
        <v>0</v>
      </c>
      <c r="S62" s="128">
        <f>SUMIFS('Quarterly Information'!$I$40:$I$789,'Quarterly Information'!$H$40:$H$789,Blends!$L62)*I62</f>
        <v>0</v>
      </c>
      <c r="T62" s="128">
        <f>SUMIFS('Quarterly Information'!$I$40:$I$789,'Quarterly Information'!$H$40:$H$789,Blends!$L62)*J62</f>
        <v>0</v>
      </c>
    </row>
    <row r="63" spans="2:20" x14ac:dyDescent="0.25">
      <c r="B63" s="12" t="s">
        <v>729</v>
      </c>
      <c r="C63" s="127"/>
      <c r="D63" s="127">
        <v>0.68</v>
      </c>
      <c r="E63" s="127">
        <v>0.08</v>
      </c>
      <c r="F63" s="127"/>
      <c r="G63" s="127"/>
      <c r="H63" s="127"/>
      <c r="I63" s="127"/>
      <c r="J63" s="127"/>
      <c r="L63" s="12" t="s">
        <v>729</v>
      </c>
      <c r="M63" s="128">
        <f>SUMIFS('Quarterly Information'!$I$40:$I$789,'Quarterly Information'!$H$40:$H$789,Blends!$L63)*C63</f>
        <v>0</v>
      </c>
      <c r="N63" s="128">
        <f>SUMIFS('Quarterly Information'!$I$40:$I$789,'Quarterly Information'!$H$40:$H$789,Blends!$L63)*D63</f>
        <v>0</v>
      </c>
      <c r="O63" s="128">
        <f>SUMIFS('Quarterly Information'!$I$40:$I$789,'Quarterly Information'!$H$40:$H$789,Blends!$L63)*E63</f>
        <v>0</v>
      </c>
      <c r="P63" s="128">
        <f>SUMIFS('Quarterly Information'!$I$40:$I$789,'Quarterly Information'!$H$40:$H$789,Blends!$L63)*F63</f>
        <v>0</v>
      </c>
      <c r="Q63" s="128">
        <f>SUMIFS('Quarterly Information'!$I$40:$I$789,'Quarterly Information'!$H$40:$H$789,Blends!$L63)*G63</f>
        <v>0</v>
      </c>
      <c r="R63" s="128">
        <f>SUMIFS('Quarterly Information'!$I$40:$I$789,'Quarterly Information'!$H$40:$H$789,Blends!$L63)*H63</f>
        <v>0</v>
      </c>
      <c r="S63" s="128">
        <f>SUMIFS('Quarterly Information'!$I$40:$I$789,'Quarterly Information'!$H$40:$H$789,Blends!$L63)*I63</f>
        <v>0</v>
      </c>
      <c r="T63" s="128">
        <f>SUMIFS('Quarterly Information'!$I$40:$I$789,'Quarterly Information'!$H$40:$H$789,Blends!$L63)*J63</f>
        <v>0</v>
      </c>
    </row>
    <row r="64" spans="2:20" x14ac:dyDescent="0.25">
      <c r="B64" s="12" t="s">
        <v>730</v>
      </c>
      <c r="C64" s="127"/>
      <c r="D64" s="127">
        <v>0.26</v>
      </c>
      <c r="E64" s="127">
        <v>0.26</v>
      </c>
      <c r="F64" s="127">
        <v>0.21</v>
      </c>
      <c r="G64" s="127"/>
      <c r="H64" s="127"/>
      <c r="I64" s="127"/>
      <c r="J64" s="127"/>
      <c r="L64" s="12" t="s">
        <v>730</v>
      </c>
      <c r="M64" s="128">
        <f>SUMIFS('Quarterly Information'!$I$40:$I$789,'Quarterly Information'!$H$40:$H$789,Blends!$L64)*C64</f>
        <v>0</v>
      </c>
      <c r="N64" s="128">
        <f>SUMIFS('Quarterly Information'!$I$40:$I$789,'Quarterly Information'!$H$40:$H$789,Blends!$L64)*D64</f>
        <v>0</v>
      </c>
      <c r="O64" s="128">
        <f>SUMIFS('Quarterly Information'!$I$40:$I$789,'Quarterly Information'!$H$40:$H$789,Blends!$L64)*E64</f>
        <v>0</v>
      </c>
      <c r="P64" s="128">
        <f>SUMIFS('Quarterly Information'!$I$40:$I$789,'Quarterly Information'!$H$40:$H$789,Blends!$L64)*F64</f>
        <v>0</v>
      </c>
      <c r="Q64" s="128">
        <f>SUMIFS('Quarterly Information'!$I$40:$I$789,'Quarterly Information'!$H$40:$H$789,Blends!$L64)*G64</f>
        <v>0</v>
      </c>
      <c r="R64" s="128">
        <f>SUMIFS('Quarterly Information'!$I$40:$I$789,'Quarterly Information'!$H$40:$H$789,Blends!$L64)*H64</f>
        <v>0</v>
      </c>
      <c r="S64" s="128">
        <f>SUMIFS('Quarterly Information'!$I$40:$I$789,'Quarterly Information'!$H$40:$H$789,Blends!$L64)*I64</f>
        <v>0</v>
      </c>
      <c r="T64" s="128">
        <f>SUMIFS('Quarterly Information'!$I$40:$I$789,'Quarterly Information'!$H$40:$H$789,Blends!$L64)*J64</f>
        <v>0</v>
      </c>
    </row>
    <row r="65" spans="2:20" x14ac:dyDescent="0.25">
      <c r="B65" s="12" t="s">
        <v>731</v>
      </c>
      <c r="C65" s="127"/>
      <c r="D65" s="127">
        <v>0.21</v>
      </c>
      <c r="E65" s="127">
        <v>0.21</v>
      </c>
      <c r="F65" s="127">
        <v>0.31</v>
      </c>
      <c r="G65" s="127"/>
      <c r="H65" s="127"/>
      <c r="I65" s="127"/>
      <c r="J65" s="127"/>
      <c r="L65" s="12" t="s">
        <v>731</v>
      </c>
      <c r="M65" s="128">
        <f>SUMIFS('Quarterly Information'!$I$40:$I$789,'Quarterly Information'!$H$40:$H$789,Blends!$L65)*C65</f>
        <v>0</v>
      </c>
      <c r="N65" s="128">
        <f>SUMIFS('Quarterly Information'!$I$40:$I$789,'Quarterly Information'!$H$40:$H$789,Blends!$L65)*D65</f>
        <v>0</v>
      </c>
      <c r="O65" s="128">
        <f>SUMIFS('Quarterly Information'!$I$40:$I$789,'Quarterly Information'!$H$40:$H$789,Blends!$L65)*E65</f>
        <v>0</v>
      </c>
      <c r="P65" s="128">
        <f>SUMIFS('Quarterly Information'!$I$40:$I$789,'Quarterly Information'!$H$40:$H$789,Blends!$L65)*F65</f>
        <v>0</v>
      </c>
      <c r="Q65" s="128">
        <f>SUMIFS('Quarterly Information'!$I$40:$I$789,'Quarterly Information'!$H$40:$H$789,Blends!$L65)*G65</f>
        <v>0</v>
      </c>
      <c r="R65" s="128">
        <f>SUMIFS('Quarterly Information'!$I$40:$I$789,'Quarterly Information'!$H$40:$H$789,Blends!$L65)*H65</f>
        <v>0</v>
      </c>
      <c r="S65" s="128">
        <f>SUMIFS('Quarterly Information'!$I$40:$I$789,'Quarterly Information'!$H$40:$H$789,Blends!$L65)*I65</f>
        <v>0</v>
      </c>
      <c r="T65" s="128">
        <f>SUMIFS('Quarterly Information'!$I$40:$I$789,'Quarterly Information'!$H$40:$H$789,Blends!$L65)*J65</f>
        <v>0</v>
      </c>
    </row>
    <row r="66" spans="2:20" x14ac:dyDescent="0.25">
      <c r="B66" s="12" t="s">
        <v>732</v>
      </c>
      <c r="C66" s="127"/>
      <c r="D66" s="127">
        <v>0.24299999999999999</v>
      </c>
      <c r="E66" s="127">
        <v>0.247</v>
      </c>
      <c r="F66" s="127">
        <v>0.25700000000000001</v>
      </c>
      <c r="G66" s="127"/>
      <c r="H66" s="127"/>
      <c r="I66" s="127"/>
      <c r="J66" s="127"/>
      <c r="L66" s="12" t="s">
        <v>732</v>
      </c>
      <c r="M66" s="128">
        <f>SUMIFS('Quarterly Information'!$I$40:$I$789,'Quarterly Information'!$H$40:$H$789,Blends!$L66)*C66</f>
        <v>0</v>
      </c>
      <c r="N66" s="128">
        <f>SUMIFS('Quarterly Information'!$I$40:$I$789,'Quarterly Information'!$H$40:$H$789,Blends!$L66)*D66</f>
        <v>0</v>
      </c>
      <c r="O66" s="128">
        <f>SUMIFS('Quarterly Information'!$I$40:$I$789,'Quarterly Information'!$H$40:$H$789,Blends!$L66)*E66</f>
        <v>0</v>
      </c>
      <c r="P66" s="128">
        <f>SUMIFS('Quarterly Information'!$I$40:$I$789,'Quarterly Information'!$H$40:$H$789,Blends!$L66)*F66</f>
        <v>0</v>
      </c>
      <c r="Q66" s="128">
        <f>SUMIFS('Quarterly Information'!$I$40:$I$789,'Quarterly Information'!$H$40:$H$789,Blends!$L66)*G66</f>
        <v>0</v>
      </c>
      <c r="R66" s="128">
        <f>SUMIFS('Quarterly Information'!$I$40:$I$789,'Quarterly Information'!$H$40:$H$789,Blends!$L66)*H66</f>
        <v>0</v>
      </c>
      <c r="S66" s="128">
        <f>SUMIFS('Quarterly Information'!$I$40:$I$789,'Quarterly Information'!$H$40:$H$789,Blends!$L66)*I66</f>
        <v>0</v>
      </c>
      <c r="T66" s="128">
        <f>SUMIFS('Quarterly Information'!$I$40:$I$789,'Quarterly Information'!$H$40:$H$789,Blends!$L66)*J66</f>
        <v>0</v>
      </c>
    </row>
    <row r="67" spans="2:20" x14ac:dyDescent="0.25">
      <c r="B67" s="12" t="s">
        <v>733</v>
      </c>
      <c r="C67" s="127"/>
      <c r="D67" s="127">
        <v>0.252</v>
      </c>
      <c r="E67" s="127">
        <v>0.24299999999999999</v>
      </c>
      <c r="F67" s="127">
        <v>0.27300000000000002</v>
      </c>
      <c r="G67" s="127"/>
      <c r="H67" s="127"/>
      <c r="I67" s="127"/>
      <c r="J67" s="127"/>
      <c r="L67" s="12" t="s">
        <v>733</v>
      </c>
      <c r="M67" s="128">
        <f>SUMIFS('Quarterly Information'!$I$40:$I$789,'Quarterly Information'!$H$40:$H$789,Blends!$L67)*C67</f>
        <v>0</v>
      </c>
      <c r="N67" s="128">
        <f>SUMIFS('Quarterly Information'!$I$40:$I$789,'Quarterly Information'!$H$40:$H$789,Blends!$L67)*D67</f>
        <v>0</v>
      </c>
      <c r="O67" s="128">
        <f>SUMIFS('Quarterly Information'!$I$40:$I$789,'Quarterly Information'!$H$40:$H$789,Blends!$L67)*E67</f>
        <v>0</v>
      </c>
      <c r="P67" s="128">
        <f>SUMIFS('Quarterly Information'!$I$40:$I$789,'Quarterly Information'!$H$40:$H$789,Blends!$L67)*F67</f>
        <v>0</v>
      </c>
      <c r="Q67" s="128">
        <f>SUMIFS('Quarterly Information'!$I$40:$I$789,'Quarterly Information'!$H$40:$H$789,Blends!$L67)*G67</f>
        <v>0</v>
      </c>
      <c r="R67" s="128">
        <f>SUMIFS('Quarterly Information'!$I$40:$I$789,'Quarterly Information'!$H$40:$H$789,Blends!$L67)*H67</f>
        <v>0</v>
      </c>
      <c r="S67" s="128">
        <f>SUMIFS('Quarterly Information'!$I$40:$I$789,'Quarterly Information'!$H$40:$H$789,Blends!$L67)*I67</f>
        <v>0</v>
      </c>
      <c r="T67" s="128">
        <f>SUMIFS('Quarterly Information'!$I$40:$I$789,'Quarterly Information'!$H$40:$H$789,Blends!$L67)*J67</f>
        <v>0</v>
      </c>
    </row>
    <row r="68" spans="2:20" x14ac:dyDescent="0.25">
      <c r="B68" s="12" t="s">
        <v>734</v>
      </c>
      <c r="C68" s="127"/>
      <c r="D68" s="127">
        <v>0.2</v>
      </c>
      <c r="E68" s="127">
        <v>0.2</v>
      </c>
      <c r="F68" s="127">
        <v>0.28999999999999998</v>
      </c>
      <c r="G68" s="127"/>
      <c r="H68" s="127"/>
      <c r="I68" s="127"/>
      <c r="J68" s="127"/>
      <c r="L68" s="12" t="s">
        <v>734</v>
      </c>
      <c r="M68" s="128">
        <f>SUMIFS('Quarterly Information'!$I$40:$I$789,'Quarterly Information'!$H$40:$H$789,Blends!$L68)*C68</f>
        <v>0</v>
      </c>
      <c r="N68" s="128">
        <f>SUMIFS('Quarterly Information'!$I$40:$I$789,'Quarterly Information'!$H$40:$H$789,Blends!$L68)*D68</f>
        <v>0</v>
      </c>
      <c r="O68" s="128">
        <f>SUMIFS('Quarterly Information'!$I$40:$I$789,'Quarterly Information'!$H$40:$H$789,Blends!$L68)*E68</f>
        <v>0</v>
      </c>
      <c r="P68" s="128">
        <f>SUMIFS('Quarterly Information'!$I$40:$I$789,'Quarterly Information'!$H$40:$H$789,Blends!$L68)*F68</f>
        <v>0</v>
      </c>
      <c r="Q68" s="128">
        <f>SUMIFS('Quarterly Information'!$I$40:$I$789,'Quarterly Information'!$H$40:$H$789,Blends!$L68)*G68</f>
        <v>0</v>
      </c>
      <c r="R68" s="128">
        <f>SUMIFS('Quarterly Information'!$I$40:$I$789,'Quarterly Information'!$H$40:$H$789,Blends!$L68)*H68</f>
        <v>0</v>
      </c>
      <c r="S68" s="128">
        <f>SUMIFS('Quarterly Information'!$I$40:$I$789,'Quarterly Information'!$H$40:$H$789,Blends!$L68)*I68</f>
        <v>0</v>
      </c>
      <c r="T68" s="128">
        <f>SUMIFS('Quarterly Information'!$I$40:$I$789,'Quarterly Information'!$H$40:$H$789,Blends!$L68)*J68</f>
        <v>0</v>
      </c>
    </row>
    <row r="69" spans="2:20" x14ac:dyDescent="0.25">
      <c r="B69" s="12" t="s">
        <v>735</v>
      </c>
      <c r="C69" s="127"/>
      <c r="D69" s="127"/>
      <c r="E69" s="127"/>
      <c r="F69" s="127">
        <v>0.42</v>
      </c>
      <c r="G69" s="127"/>
      <c r="H69" s="127"/>
      <c r="I69" s="127"/>
      <c r="J69" s="127"/>
      <c r="L69" s="12" t="s">
        <v>735</v>
      </c>
      <c r="M69" s="128">
        <f>SUMIFS('Quarterly Information'!$I$40:$I$789,'Quarterly Information'!$H$40:$H$789,Blends!$L69)*C69</f>
        <v>0</v>
      </c>
      <c r="N69" s="128">
        <f>SUMIFS('Quarterly Information'!$I$40:$I$789,'Quarterly Information'!$H$40:$H$789,Blends!$L69)*D69</f>
        <v>0</v>
      </c>
      <c r="O69" s="128">
        <f>SUMIFS('Quarterly Information'!$I$40:$I$789,'Quarterly Information'!$H$40:$H$789,Blends!$L69)*E69</f>
        <v>0</v>
      </c>
      <c r="P69" s="128">
        <f>SUMIFS('Quarterly Information'!$I$40:$I$789,'Quarterly Information'!$H$40:$H$789,Blends!$L69)*F69</f>
        <v>0</v>
      </c>
      <c r="Q69" s="128">
        <f>SUMIFS('Quarterly Information'!$I$40:$I$789,'Quarterly Information'!$H$40:$H$789,Blends!$L69)*G69</f>
        <v>0</v>
      </c>
      <c r="R69" s="128">
        <f>SUMIFS('Quarterly Information'!$I$40:$I$789,'Quarterly Information'!$H$40:$H$789,Blends!$L69)*H69</f>
        <v>0</v>
      </c>
      <c r="S69" s="128">
        <f>SUMIFS('Quarterly Information'!$I$40:$I$789,'Quarterly Information'!$H$40:$H$789,Blends!$L69)*I69</f>
        <v>0</v>
      </c>
      <c r="T69" s="128">
        <f>SUMIFS('Quarterly Information'!$I$40:$I$789,'Quarterly Information'!$H$40:$H$789,Blends!$L69)*J69</f>
        <v>0</v>
      </c>
    </row>
    <row r="70" spans="2:20" x14ac:dyDescent="0.25">
      <c r="B70" s="12" t="s">
        <v>736</v>
      </c>
      <c r="C70" s="127"/>
      <c r="D70" s="127"/>
      <c r="E70" s="127"/>
      <c r="F70" s="127">
        <v>0.10199999999999999</v>
      </c>
      <c r="G70" s="127"/>
      <c r="H70" s="127"/>
      <c r="I70" s="127"/>
      <c r="J70" s="127"/>
      <c r="L70" s="12" t="s">
        <v>736</v>
      </c>
      <c r="M70" s="128">
        <f>SUMIFS('Quarterly Information'!$I$40:$I$789,'Quarterly Information'!$H$40:$H$789,Blends!$L70)*C70</f>
        <v>0</v>
      </c>
      <c r="N70" s="128">
        <f>SUMIFS('Quarterly Information'!$I$40:$I$789,'Quarterly Information'!$H$40:$H$789,Blends!$L70)*D70</f>
        <v>0</v>
      </c>
      <c r="O70" s="128">
        <f>SUMIFS('Quarterly Information'!$I$40:$I$789,'Quarterly Information'!$H$40:$H$789,Blends!$L70)*E70</f>
        <v>0</v>
      </c>
      <c r="P70" s="128">
        <f>SUMIFS('Quarterly Information'!$I$40:$I$789,'Quarterly Information'!$H$40:$H$789,Blends!$L70)*F70</f>
        <v>0</v>
      </c>
      <c r="Q70" s="128">
        <f>SUMIFS('Quarterly Information'!$I$40:$I$789,'Quarterly Information'!$H$40:$H$789,Blends!$L70)*G70</f>
        <v>0</v>
      </c>
      <c r="R70" s="128">
        <f>SUMIFS('Quarterly Information'!$I$40:$I$789,'Quarterly Information'!$H$40:$H$789,Blends!$L70)*H70</f>
        <v>0</v>
      </c>
      <c r="S70" s="128">
        <f>SUMIFS('Quarterly Information'!$I$40:$I$789,'Quarterly Information'!$H$40:$H$789,Blends!$L70)*I70</f>
        <v>0</v>
      </c>
      <c r="T70" s="128">
        <f>SUMIFS('Quarterly Information'!$I$40:$I$789,'Quarterly Information'!$H$40:$H$789,Blends!$L70)*J70</f>
        <v>0</v>
      </c>
    </row>
    <row r="71" spans="2:20" x14ac:dyDescent="0.25">
      <c r="B71" s="12" t="s">
        <v>737</v>
      </c>
      <c r="C71" s="127"/>
      <c r="D71" s="127"/>
      <c r="E71" s="127"/>
      <c r="F71" s="127">
        <v>0.11199999999999999</v>
      </c>
      <c r="G71" s="127"/>
      <c r="H71" s="127"/>
      <c r="I71" s="127"/>
      <c r="J71" s="127"/>
      <c r="L71" s="12" t="s">
        <v>737</v>
      </c>
      <c r="M71" s="128">
        <f>SUMIFS('Quarterly Information'!$I$40:$I$789,'Quarterly Information'!$H$40:$H$789,Blends!$L71)*C71</f>
        <v>0</v>
      </c>
      <c r="N71" s="128">
        <f>SUMIFS('Quarterly Information'!$I$40:$I$789,'Quarterly Information'!$H$40:$H$789,Blends!$L71)*D71</f>
        <v>0</v>
      </c>
      <c r="O71" s="128">
        <f>SUMIFS('Quarterly Information'!$I$40:$I$789,'Quarterly Information'!$H$40:$H$789,Blends!$L71)*E71</f>
        <v>0</v>
      </c>
      <c r="P71" s="128">
        <f>SUMIFS('Quarterly Information'!$I$40:$I$789,'Quarterly Information'!$H$40:$H$789,Blends!$L71)*F71</f>
        <v>0</v>
      </c>
      <c r="Q71" s="128">
        <f>SUMIFS('Quarterly Information'!$I$40:$I$789,'Quarterly Information'!$H$40:$H$789,Blends!$L71)*G71</f>
        <v>0</v>
      </c>
      <c r="R71" s="128">
        <f>SUMIFS('Quarterly Information'!$I$40:$I$789,'Quarterly Information'!$H$40:$H$789,Blends!$L71)*H71</f>
        <v>0</v>
      </c>
      <c r="S71" s="128">
        <f>SUMIFS('Quarterly Information'!$I$40:$I$789,'Quarterly Information'!$H$40:$H$789,Blends!$L71)*I71</f>
        <v>0</v>
      </c>
      <c r="T71" s="128">
        <f>SUMIFS('Quarterly Information'!$I$40:$I$789,'Quarterly Information'!$H$40:$H$789,Blends!$L71)*J71</f>
        <v>0</v>
      </c>
    </row>
    <row r="72" spans="2:20" x14ac:dyDescent="0.25">
      <c r="B72" s="12" t="s">
        <v>738</v>
      </c>
      <c r="C72" s="127"/>
      <c r="D72" s="127">
        <v>0.11</v>
      </c>
      <c r="E72" s="127">
        <v>0.59</v>
      </c>
      <c r="F72" s="127"/>
      <c r="G72" s="127"/>
      <c r="H72" s="127"/>
      <c r="I72" s="127"/>
      <c r="J72" s="127"/>
      <c r="L72" s="12" t="s">
        <v>738</v>
      </c>
      <c r="M72" s="128">
        <f>SUMIFS('Quarterly Information'!$I$40:$I$789,'Quarterly Information'!$H$40:$H$789,Blends!$L72)*C72</f>
        <v>0</v>
      </c>
      <c r="N72" s="128">
        <f>SUMIFS('Quarterly Information'!$I$40:$I$789,'Quarterly Information'!$H$40:$H$789,Blends!$L72)*D72</f>
        <v>0</v>
      </c>
      <c r="O72" s="128">
        <f>SUMIFS('Quarterly Information'!$I$40:$I$789,'Quarterly Information'!$H$40:$H$789,Blends!$L72)*E72</f>
        <v>0</v>
      </c>
      <c r="P72" s="128">
        <f>SUMIFS('Quarterly Information'!$I$40:$I$789,'Quarterly Information'!$H$40:$H$789,Blends!$L72)*F72</f>
        <v>0</v>
      </c>
      <c r="Q72" s="128">
        <f>SUMIFS('Quarterly Information'!$I$40:$I$789,'Quarterly Information'!$H$40:$H$789,Blends!$L72)*G72</f>
        <v>0</v>
      </c>
      <c r="R72" s="128">
        <f>SUMIFS('Quarterly Information'!$I$40:$I$789,'Quarterly Information'!$H$40:$H$789,Blends!$L72)*H72</f>
        <v>0</v>
      </c>
      <c r="S72" s="128">
        <f>SUMIFS('Quarterly Information'!$I$40:$I$789,'Quarterly Information'!$H$40:$H$789,Blends!$L72)*I72</f>
        <v>0</v>
      </c>
      <c r="T72" s="128">
        <f>SUMIFS('Quarterly Information'!$I$40:$I$789,'Quarterly Information'!$H$40:$H$789,Blends!$L72)*J72</f>
        <v>0</v>
      </c>
    </row>
    <row r="73" spans="2:20" x14ac:dyDescent="0.25">
      <c r="B73" s="12" t="s">
        <v>739</v>
      </c>
      <c r="C73" s="127"/>
      <c r="D73" s="127">
        <v>0.67</v>
      </c>
      <c r="E73" s="127">
        <v>7.0000000000000007E-2</v>
      </c>
      <c r="F73" s="127"/>
      <c r="G73" s="127"/>
      <c r="H73" s="127"/>
      <c r="I73" s="127"/>
      <c r="J73" s="127"/>
      <c r="L73" s="12" t="s">
        <v>739</v>
      </c>
      <c r="M73" s="128">
        <f>SUMIFS('Quarterly Information'!$I$40:$I$789,'Quarterly Information'!$H$40:$H$789,Blends!$L73)*C73</f>
        <v>0</v>
      </c>
      <c r="N73" s="128">
        <f>SUMIFS('Quarterly Information'!$I$40:$I$789,'Quarterly Information'!$H$40:$H$789,Blends!$L73)*D73</f>
        <v>0</v>
      </c>
      <c r="O73" s="128">
        <f>SUMIFS('Quarterly Information'!$I$40:$I$789,'Quarterly Information'!$H$40:$H$789,Blends!$L73)*E73</f>
        <v>0</v>
      </c>
      <c r="P73" s="128">
        <f>SUMIFS('Quarterly Information'!$I$40:$I$789,'Quarterly Information'!$H$40:$H$789,Blends!$L73)*F73</f>
        <v>0</v>
      </c>
      <c r="Q73" s="128">
        <f>SUMIFS('Quarterly Information'!$I$40:$I$789,'Quarterly Information'!$H$40:$H$789,Blends!$L73)*G73</f>
        <v>0</v>
      </c>
      <c r="R73" s="128">
        <f>SUMIFS('Quarterly Information'!$I$40:$I$789,'Quarterly Information'!$H$40:$H$789,Blends!$L73)*H73</f>
        <v>0</v>
      </c>
      <c r="S73" s="128">
        <f>SUMIFS('Quarterly Information'!$I$40:$I$789,'Quarterly Information'!$H$40:$H$789,Blends!$L73)*I73</f>
        <v>0</v>
      </c>
      <c r="T73" s="128">
        <f>SUMIFS('Quarterly Information'!$I$40:$I$789,'Quarterly Information'!$H$40:$H$789,Blends!$L73)*J73</f>
        <v>0</v>
      </c>
    </row>
    <row r="74" spans="2:20" x14ac:dyDescent="0.25">
      <c r="B74" s="12" t="s">
        <v>740</v>
      </c>
      <c r="C74" s="127"/>
      <c r="D74" s="127">
        <v>0.125</v>
      </c>
      <c r="E74" s="127">
        <v>0.61</v>
      </c>
      <c r="F74" s="127"/>
      <c r="G74" s="127"/>
      <c r="H74" s="127"/>
      <c r="I74" s="127"/>
      <c r="J74" s="127"/>
      <c r="L74" s="12" t="s">
        <v>740</v>
      </c>
      <c r="M74" s="128">
        <f>SUMIFS('Quarterly Information'!$I$40:$I$789,'Quarterly Information'!$H$40:$H$789,Blends!$L74)*C74</f>
        <v>0</v>
      </c>
      <c r="N74" s="128">
        <f>SUMIFS('Quarterly Information'!$I$40:$I$789,'Quarterly Information'!$H$40:$H$789,Blends!$L74)*D74</f>
        <v>0</v>
      </c>
      <c r="O74" s="128">
        <f>SUMIFS('Quarterly Information'!$I$40:$I$789,'Quarterly Information'!$H$40:$H$789,Blends!$L74)*E74</f>
        <v>0</v>
      </c>
      <c r="P74" s="128">
        <f>SUMIFS('Quarterly Information'!$I$40:$I$789,'Quarterly Information'!$H$40:$H$789,Blends!$L74)*F74</f>
        <v>0</v>
      </c>
      <c r="Q74" s="128">
        <f>SUMIFS('Quarterly Information'!$I$40:$I$789,'Quarterly Information'!$H$40:$H$789,Blends!$L74)*G74</f>
        <v>0</v>
      </c>
      <c r="R74" s="128">
        <f>SUMIFS('Quarterly Information'!$I$40:$I$789,'Quarterly Information'!$H$40:$H$789,Blends!$L74)*H74</f>
        <v>0</v>
      </c>
      <c r="S74" s="128">
        <f>SUMIFS('Quarterly Information'!$I$40:$I$789,'Quarterly Information'!$H$40:$H$789,Blends!$L74)*I74</f>
        <v>0</v>
      </c>
      <c r="T74" s="128">
        <f>SUMIFS('Quarterly Information'!$I$40:$I$789,'Quarterly Information'!$H$40:$H$789,Blends!$L74)*J74</f>
        <v>0</v>
      </c>
    </row>
    <row r="75" spans="2:20" x14ac:dyDescent="0.25">
      <c r="B75" s="12" t="s">
        <v>741</v>
      </c>
      <c r="C75" s="127"/>
      <c r="D75" s="127">
        <v>0.2</v>
      </c>
      <c r="E75" s="127">
        <v>0.2</v>
      </c>
      <c r="F75" s="127">
        <v>0.53799999999999992</v>
      </c>
      <c r="G75" s="127"/>
      <c r="H75" s="127"/>
      <c r="I75" s="127">
        <v>0.05</v>
      </c>
      <c r="J75" s="127"/>
      <c r="L75" s="12" t="s">
        <v>741</v>
      </c>
      <c r="M75" s="128">
        <f>SUMIFS('Quarterly Information'!$I$40:$I$789,'Quarterly Information'!$H$40:$H$789,Blends!$L75)*C75</f>
        <v>0</v>
      </c>
      <c r="N75" s="128">
        <f>SUMIFS('Quarterly Information'!$I$40:$I$789,'Quarterly Information'!$H$40:$H$789,Blends!$L75)*D75</f>
        <v>0</v>
      </c>
      <c r="O75" s="128">
        <f>SUMIFS('Quarterly Information'!$I$40:$I$789,'Quarterly Information'!$H$40:$H$789,Blends!$L75)*E75</f>
        <v>0</v>
      </c>
      <c r="P75" s="128">
        <f>SUMIFS('Quarterly Information'!$I$40:$I$789,'Quarterly Information'!$H$40:$H$789,Blends!$L75)*F75</f>
        <v>0</v>
      </c>
      <c r="Q75" s="128">
        <f>SUMIFS('Quarterly Information'!$I$40:$I$789,'Quarterly Information'!$H$40:$H$789,Blends!$L75)*G75</f>
        <v>0</v>
      </c>
      <c r="R75" s="128">
        <f>SUMIFS('Quarterly Information'!$I$40:$I$789,'Quarterly Information'!$H$40:$H$789,Blends!$L75)*H75</f>
        <v>0</v>
      </c>
      <c r="S75" s="128">
        <f>SUMIFS('Quarterly Information'!$I$40:$I$789,'Quarterly Information'!$H$40:$H$789,Blends!$L75)*I75</f>
        <v>0</v>
      </c>
      <c r="T75" s="128">
        <f>SUMIFS('Quarterly Information'!$I$40:$I$789,'Quarterly Information'!$H$40:$H$789,Blends!$L75)*J75</f>
        <v>0</v>
      </c>
    </row>
    <row r="76" spans="2:20" x14ac:dyDescent="0.25">
      <c r="B76" s="12" t="s">
        <v>742</v>
      </c>
      <c r="C76" s="127"/>
      <c r="D76" s="127">
        <v>0.35</v>
      </c>
      <c r="E76" s="127"/>
      <c r="F76" s="127"/>
      <c r="G76" s="127"/>
      <c r="H76" s="127"/>
      <c r="I76" s="127"/>
      <c r="J76" s="127"/>
      <c r="L76" s="12" t="s">
        <v>742</v>
      </c>
      <c r="M76" s="128">
        <f>SUMIFS('Quarterly Information'!$I$40:$I$789,'Quarterly Information'!$H$40:$H$789,Blends!$L76)*C76</f>
        <v>0</v>
      </c>
      <c r="N76" s="128">
        <f>SUMIFS('Quarterly Information'!$I$40:$I$789,'Quarterly Information'!$H$40:$H$789,Blends!$L76)*D76</f>
        <v>0</v>
      </c>
      <c r="O76" s="128">
        <f>SUMIFS('Quarterly Information'!$I$40:$I$789,'Quarterly Information'!$H$40:$H$789,Blends!$L76)*E76</f>
        <v>0</v>
      </c>
      <c r="P76" s="128">
        <f>SUMIFS('Quarterly Information'!$I$40:$I$789,'Quarterly Information'!$H$40:$H$789,Blends!$L76)*F76</f>
        <v>0</v>
      </c>
      <c r="Q76" s="128">
        <f>SUMIFS('Quarterly Information'!$I$40:$I$789,'Quarterly Information'!$H$40:$H$789,Blends!$L76)*G76</f>
        <v>0</v>
      </c>
      <c r="R76" s="128">
        <f>SUMIFS('Quarterly Information'!$I$40:$I$789,'Quarterly Information'!$H$40:$H$789,Blends!$L76)*H76</f>
        <v>0</v>
      </c>
      <c r="S76" s="128">
        <f>SUMIFS('Quarterly Information'!$I$40:$I$789,'Quarterly Information'!$H$40:$H$789,Blends!$L76)*I76</f>
        <v>0</v>
      </c>
      <c r="T76" s="128">
        <f>SUMIFS('Quarterly Information'!$I$40:$I$789,'Quarterly Information'!$H$40:$H$789,Blends!$L76)*J76</f>
        <v>0</v>
      </c>
    </row>
    <row r="77" spans="2:20" x14ac:dyDescent="0.25">
      <c r="B77" s="12" t="s">
        <v>743</v>
      </c>
      <c r="C77" s="127"/>
      <c r="D77" s="127">
        <v>0.68900000000000006</v>
      </c>
      <c r="E77" s="127"/>
      <c r="F77" s="127"/>
      <c r="G77" s="127"/>
      <c r="H77" s="127"/>
      <c r="I77" s="127"/>
      <c r="J77" s="127"/>
      <c r="L77" s="12" t="s">
        <v>743</v>
      </c>
      <c r="M77" s="128">
        <f>SUMIFS('Quarterly Information'!$I$40:$I$789,'Quarterly Information'!$H$40:$H$789,Blends!$L77)*C77</f>
        <v>0</v>
      </c>
      <c r="N77" s="128">
        <f>SUMIFS('Quarterly Information'!$I$40:$I$789,'Quarterly Information'!$H$40:$H$789,Blends!$L77)*D77</f>
        <v>0</v>
      </c>
      <c r="O77" s="128">
        <f>SUMIFS('Quarterly Information'!$I$40:$I$789,'Quarterly Information'!$H$40:$H$789,Blends!$L77)*E77</f>
        <v>0</v>
      </c>
      <c r="P77" s="128">
        <f>SUMIFS('Quarterly Information'!$I$40:$I$789,'Quarterly Information'!$H$40:$H$789,Blends!$L77)*F77</f>
        <v>0</v>
      </c>
      <c r="Q77" s="128">
        <f>SUMIFS('Quarterly Information'!$I$40:$I$789,'Quarterly Information'!$H$40:$H$789,Blends!$L77)*G77</f>
        <v>0</v>
      </c>
      <c r="R77" s="128">
        <f>SUMIFS('Quarterly Information'!$I$40:$I$789,'Quarterly Information'!$H$40:$H$789,Blends!$L77)*H77</f>
        <v>0</v>
      </c>
      <c r="S77" s="128">
        <f>SUMIFS('Quarterly Information'!$I$40:$I$789,'Quarterly Information'!$H$40:$H$789,Blends!$L77)*I77</f>
        <v>0</v>
      </c>
      <c r="T77" s="128">
        <f>SUMIFS('Quarterly Information'!$I$40:$I$789,'Quarterly Information'!$H$40:$H$789,Blends!$L77)*J77</f>
        <v>0</v>
      </c>
    </row>
    <row r="78" spans="2:20" x14ac:dyDescent="0.25">
      <c r="B78" s="12" t="s">
        <v>744</v>
      </c>
      <c r="C78" s="127"/>
      <c r="D78" s="127">
        <v>0.215</v>
      </c>
      <c r="E78" s="127"/>
      <c r="F78" s="127"/>
      <c r="G78" s="127"/>
      <c r="H78" s="127"/>
      <c r="I78" s="127"/>
      <c r="J78" s="127"/>
      <c r="L78" s="12" t="s">
        <v>744</v>
      </c>
      <c r="M78" s="128">
        <f>SUMIFS('Quarterly Information'!$I$40:$I$789,'Quarterly Information'!$H$40:$H$789,Blends!$L78)*C78</f>
        <v>0</v>
      </c>
      <c r="N78" s="128">
        <f>SUMIFS('Quarterly Information'!$I$40:$I$789,'Quarterly Information'!$H$40:$H$789,Blends!$L78)*D78</f>
        <v>0</v>
      </c>
      <c r="O78" s="128">
        <f>SUMIFS('Quarterly Information'!$I$40:$I$789,'Quarterly Information'!$H$40:$H$789,Blends!$L78)*E78</f>
        <v>0</v>
      </c>
      <c r="P78" s="128">
        <f>SUMIFS('Quarterly Information'!$I$40:$I$789,'Quarterly Information'!$H$40:$H$789,Blends!$L78)*F78</f>
        <v>0</v>
      </c>
      <c r="Q78" s="128">
        <f>SUMIFS('Quarterly Information'!$I$40:$I$789,'Quarterly Information'!$H$40:$H$789,Blends!$L78)*G78</f>
        <v>0</v>
      </c>
      <c r="R78" s="128">
        <f>SUMIFS('Quarterly Information'!$I$40:$I$789,'Quarterly Information'!$H$40:$H$789,Blends!$L78)*H78</f>
        <v>0</v>
      </c>
      <c r="S78" s="128">
        <f>SUMIFS('Quarterly Information'!$I$40:$I$789,'Quarterly Information'!$H$40:$H$789,Blends!$L78)*I78</f>
        <v>0</v>
      </c>
      <c r="T78" s="128">
        <f>SUMIFS('Quarterly Information'!$I$40:$I$789,'Quarterly Information'!$H$40:$H$789,Blends!$L78)*J78</f>
        <v>0</v>
      </c>
    </row>
    <row r="79" spans="2:20" x14ac:dyDescent="0.25">
      <c r="B79" s="12" t="s">
        <v>745</v>
      </c>
      <c r="C79" s="127"/>
      <c r="D79" s="127">
        <v>0.215</v>
      </c>
      <c r="E79" s="127"/>
      <c r="F79" s="127"/>
      <c r="G79" s="127"/>
      <c r="H79" s="127"/>
      <c r="I79" s="127"/>
      <c r="J79" s="127"/>
      <c r="L79" s="12" t="s">
        <v>745</v>
      </c>
      <c r="M79" s="128">
        <f>SUMIFS('Quarterly Information'!$I$40:$I$789,'Quarterly Information'!$H$40:$H$789,Blends!$L79)*C79</f>
        <v>0</v>
      </c>
      <c r="N79" s="128">
        <f>SUMIFS('Quarterly Information'!$I$40:$I$789,'Quarterly Information'!$H$40:$H$789,Blends!$L79)*D79</f>
        <v>0</v>
      </c>
      <c r="O79" s="128">
        <f>SUMIFS('Quarterly Information'!$I$40:$I$789,'Quarterly Information'!$H$40:$H$789,Blends!$L79)*E79</f>
        <v>0</v>
      </c>
      <c r="P79" s="128">
        <f>SUMIFS('Quarterly Information'!$I$40:$I$789,'Quarterly Information'!$H$40:$H$789,Blends!$L79)*F79</f>
        <v>0</v>
      </c>
      <c r="Q79" s="128">
        <f>SUMIFS('Quarterly Information'!$I$40:$I$789,'Quarterly Information'!$H$40:$H$789,Blends!$L79)*G79</f>
        <v>0</v>
      </c>
      <c r="R79" s="128">
        <f>SUMIFS('Quarterly Information'!$I$40:$I$789,'Quarterly Information'!$H$40:$H$789,Blends!$L79)*H79</f>
        <v>0</v>
      </c>
      <c r="S79" s="128">
        <f>SUMIFS('Quarterly Information'!$I$40:$I$789,'Quarterly Information'!$H$40:$H$789,Blends!$L79)*I79</f>
        <v>0</v>
      </c>
      <c r="T79" s="128">
        <f>SUMIFS('Quarterly Information'!$I$40:$I$789,'Quarterly Information'!$H$40:$H$789,Blends!$L79)*J79</f>
        <v>0</v>
      </c>
    </row>
    <row r="80" spans="2:20" x14ac:dyDescent="0.25">
      <c r="B80" s="12" t="s">
        <v>746</v>
      </c>
      <c r="C80" s="127"/>
      <c r="D80" s="127">
        <v>0.06</v>
      </c>
      <c r="E80" s="127"/>
      <c r="F80" s="127">
        <v>0.45</v>
      </c>
      <c r="G80" s="127"/>
      <c r="H80" s="127"/>
      <c r="I80" s="127"/>
      <c r="J80" s="127"/>
      <c r="L80" s="12" t="s">
        <v>746</v>
      </c>
      <c r="M80" s="128">
        <f>SUMIFS('Quarterly Information'!$I$40:$I$789,'Quarterly Information'!$H$40:$H$789,Blends!$L80)*C80</f>
        <v>0</v>
      </c>
      <c r="N80" s="128">
        <f>SUMIFS('Quarterly Information'!$I$40:$I$789,'Quarterly Information'!$H$40:$H$789,Blends!$L80)*D80</f>
        <v>0</v>
      </c>
      <c r="O80" s="128">
        <f>SUMIFS('Quarterly Information'!$I$40:$I$789,'Quarterly Information'!$H$40:$H$789,Blends!$L80)*E80</f>
        <v>0</v>
      </c>
      <c r="P80" s="128">
        <f>SUMIFS('Quarterly Information'!$I$40:$I$789,'Quarterly Information'!$H$40:$H$789,Blends!$L80)*F80</f>
        <v>0</v>
      </c>
      <c r="Q80" s="128">
        <f>SUMIFS('Quarterly Information'!$I$40:$I$789,'Quarterly Information'!$H$40:$H$789,Blends!$L80)*G80</f>
        <v>0</v>
      </c>
      <c r="R80" s="128">
        <f>SUMIFS('Quarterly Information'!$I$40:$I$789,'Quarterly Information'!$H$40:$H$789,Blends!$L80)*H80</f>
        <v>0</v>
      </c>
      <c r="S80" s="128">
        <f>SUMIFS('Quarterly Information'!$I$40:$I$789,'Quarterly Information'!$H$40:$H$789,Blends!$L80)*I80</f>
        <v>0</v>
      </c>
      <c r="T80" s="128">
        <f>SUMIFS('Quarterly Information'!$I$40:$I$789,'Quarterly Information'!$H$40:$H$789,Blends!$L80)*J80</f>
        <v>0</v>
      </c>
    </row>
    <row r="81" spans="2:20" x14ac:dyDescent="0.25">
      <c r="B81" s="12" t="s">
        <v>747</v>
      </c>
      <c r="C81" s="127"/>
      <c r="D81" s="127">
        <v>0.18</v>
      </c>
      <c r="E81" s="127"/>
      <c r="F81" s="127"/>
      <c r="G81" s="127"/>
      <c r="H81" s="127">
        <v>0.12</v>
      </c>
      <c r="I81" s="127"/>
      <c r="J81" s="127"/>
      <c r="L81" s="12" t="s">
        <v>747</v>
      </c>
      <c r="M81" s="128">
        <f>SUMIFS('Quarterly Information'!$I$40:$I$789,'Quarterly Information'!$H$40:$H$789,Blends!$L81)*C81</f>
        <v>0</v>
      </c>
      <c r="N81" s="128">
        <f>SUMIFS('Quarterly Information'!$I$40:$I$789,'Quarterly Information'!$H$40:$H$789,Blends!$L81)*D81</f>
        <v>0</v>
      </c>
      <c r="O81" s="128">
        <f>SUMIFS('Quarterly Information'!$I$40:$I$789,'Quarterly Information'!$H$40:$H$789,Blends!$L81)*E81</f>
        <v>0</v>
      </c>
      <c r="P81" s="128">
        <f>SUMIFS('Quarterly Information'!$I$40:$I$789,'Quarterly Information'!$H$40:$H$789,Blends!$L81)*F81</f>
        <v>0</v>
      </c>
      <c r="Q81" s="128">
        <f>SUMIFS('Quarterly Information'!$I$40:$I$789,'Quarterly Information'!$H$40:$H$789,Blends!$L81)*G81</f>
        <v>0</v>
      </c>
      <c r="R81" s="128">
        <f>SUMIFS('Quarterly Information'!$I$40:$I$789,'Quarterly Information'!$H$40:$H$789,Blends!$L81)*H81</f>
        <v>0</v>
      </c>
      <c r="S81" s="128">
        <f>SUMIFS('Quarterly Information'!$I$40:$I$789,'Quarterly Information'!$H$40:$H$789,Blends!$L81)*I81</f>
        <v>0</v>
      </c>
      <c r="T81" s="128">
        <f>SUMIFS('Quarterly Information'!$I$40:$I$789,'Quarterly Information'!$H$40:$H$789,Blends!$L81)*J81</f>
        <v>0</v>
      </c>
    </row>
    <row r="82" spans="2:20" x14ac:dyDescent="0.25">
      <c r="B82" s="12" t="s">
        <v>748</v>
      </c>
      <c r="C82" s="127"/>
      <c r="D82" s="127">
        <v>0.35</v>
      </c>
      <c r="E82" s="127"/>
      <c r="F82" s="127"/>
      <c r="G82" s="127"/>
      <c r="H82" s="127">
        <v>0.1</v>
      </c>
      <c r="I82" s="127"/>
      <c r="J82" s="127"/>
      <c r="L82" s="12" t="s">
        <v>748</v>
      </c>
      <c r="M82" s="128">
        <f>SUMIFS('Quarterly Information'!$I$40:$I$789,'Quarterly Information'!$H$40:$H$789,Blends!$L82)*C82</f>
        <v>0</v>
      </c>
      <c r="N82" s="128">
        <f>SUMIFS('Quarterly Information'!$I$40:$I$789,'Quarterly Information'!$H$40:$H$789,Blends!$L82)*D82</f>
        <v>0</v>
      </c>
      <c r="O82" s="128">
        <f>SUMIFS('Quarterly Information'!$I$40:$I$789,'Quarterly Information'!$H$40:$H$789,Blends!$L82)*E82</f>
        <v>0</v>
      </c>
      <c r="P82" s="128">
        <f>SUMIFS('Quarterly Information'!$I$40:$I$789,'Quarterly Information'!$H$40:$H$789,Blends!$L82)*F82</f>
        <v>0</v>
      </c>
      <c r="Q82" s="128">
        <f>SUMIFS('Quarterly Information'!$I$40:$I$789,'Quarterly Information'!$H$40:$H$789,Blends!$L82)*G82</f>
        <v>0</v>
      </c>
      <c r="R82" s="128">
        <f>SUMIFS('Quarterly Information'!$I$40:$I$789,'Quarterly Information'!$H$40:$H$789,Blends!$L82)*H82</f>
        <v>0</v>
      </c>
      <c r="S82" s="128">
        <f>SUMIFS('Quarterly Information'!$I$40:$I$789,'Quarterly Information'!$H$40:$H$789,Blends!$L82)*I82</f>
        <v>0</v>
      </c>
      <c r="T82" s="128">
        <f>SUMIFS('Quarterly Information'!$I$40:$I$789,'Quarterly Information'!$H$40:$H$789,Blends!$L82)*J82</f>
        <v>0</v>
      </c>
    </row>
    <row r="83" spans="2:20" x14ac:dyDescent="0.25">
      <c r="B83" s="12" t="s">
        <v>749</v>
      </c>
      <c r="C83" s="127"/>
      <c r="D83" s="127">
        <v>0.20499999999999999</v>
      </c>
      <c r="E83" s="127">
        <v>0.04</v>
      </c>
      <c r="F83" s="127">
        <v>0.61399999999999999</v>
      </c>
      <c r="G83" s="127"/>
      <c r="H83" s="127"/>
      <c r="I83" s="127">
        <v>0.13500000000000001</v>
      </c>
      <c r="J83" s="127">
        <v>6.0000000000000001E-3</v>
      </c>
      <c r="L83" s="12" t="s">
        <v>749</v>
      </c>
      <c r="M83" s="128">
        <f>SUMIFS('Quarterly Information'!$I$40:$I$789,'Quarterly Information'!$H$40:$H$789,Blends!$L83)*C83</f>
        <v>0</v>
      </c>
      <c r="N83" s="128">
        <f>SUMIFS('Quarterly Information'!$I$40:$I$789,'Quarterly Information'!$H$40:$H$789,Blends!$L83)*D83</f>
        <v>0</v>
      </c>
      <c r="O83" s="128">
        <f>SUMIFS('Quarterly Information'!$I$40:$I$789,'Quarterly Information'!$H$40:$H$789,Blends!$L83)*E83</f>
        <v>0</v>
      </c>
      <c r="P83" s="128">
        <f>SUMIFS('Quarterly Information'!$I$40:$I$789,'Quarterly Information'!$H$40:$H$789,Blends!$L83)*F83</f>
        <v>0</v>
      </c>
      <c r="Q83" s="128">
        <f>SUMIFS('Quarterly Information'!$I$40:$I$789,'Quarterly Information'!$H$40:$H$789,Blends!$L83)*G83</f>
        <v>0</v>
      </c>
      <c r="R83" s="128">
        <f>SUMIFS('Quarterly Information'!$I$40:$I$789,'Quarterly Information'!$H$40:$H$789,Blends!$L83)*H83</f>
        <v>0</v>
      </c>
      <c r="S83" s="128">
        <f>SUMIFS('Quarterly Information'!$I$40:$I$789,'Quarterly Information'!$H$40:$H$789,Blends!$L83)*I83</f>
        <v>0</v>
      </c>
      <c r="T83" s="128">
        <f>SUMIFS('Quarterly Information'!$I$40:$I$789,'Quarterly Information'!$H$40:$H$789,Blends!$L83)*J83</f>
        <v>0</v>
      </c>
    </row>
    <row r="84" spans="2:20" x14ac:dyDescent="0.25">
      <c r="B84" s="12" t="s">
        <v>750</v>
      </c>
      <c r="C84" s="127"/>
      <c r="D84" s="127">
        <v>0.68</v>
      </c>
      <c r="E84" s="127"/>
      <c r="F84" s="127"/>
      <c r="G84" s="127"/>
      <c r="H84" s="127"/>
      <c r="I84" s="127"/>
      <c r="J84" s="127"/>
      <c r="L84" s="12" t="s">
        <v>750</v>
      </c>
      <c r="M84" s="128">
        <f>SUMIFS('Quarterly Information'!$I$40:$I$789,'Quarterly Information'!$H$40:$H$789,Blends!$L84)*C84</f>
        <v>0</v>
      </c>
      <c r="N84" s="128">
        <f>SUMIFS('Quarterly Information'!$I$40:$I$789,'Quarterly Information'!$H$40:$H$789,Blends!$L84)*D84</f>
        <v>0</v>
      </c>
      <c r="O84" s="128">
        <f>SUMIFS('Quarterly Information'!$I$40:$I$789,'Quarterly Information'!$H$40:$H$789,Blends!$L84)*E84</f>
        <v>0</v>
      </c>
      <c r="P84" s="128">
        <f>SUMIFS('Quarterly Information'!$I$40:$I$789,'Quarterly Information'!$H$40:$H$789,Blends!$L84)*F84</f>
        <v>0</v>
      </c>
      <c r="Q84" s="128">
        <f>SUMIFS('Quarterly Information'!$I$40:$I$789,'Quarterly Information'!$H$40:$H$789,Blends!$L84)*G84</f>
        <v>0</v>
      </c>
      <c r="R84" s="128">
        <f>SUMIFS('Quarterly Information'!$I$40:$I$789,'Quarterly Information'!$H$40:$H$789,Blends!$L84)*H84</f>
        <v>0</v>
      </c>
      <c r="S84" s="128">
        <f>SUMIFS('Quarterly Information'!$I$40:$I$789,'Quarterly Information'!$H$40:$H$789,Blends!$L84)*I84</f>
        <v>0</v>
      </c>
      <c r="T84" s="128">
        <f>SUMIFS('Quarterly Information'!$I$40:$I$789,'Quarterly Information'!$H$40:$H$789,Blends!$L84)*J84</f>
        <v>0</v>
      </c>
    </row>
    <row r="85" spans="2:20" x14ac:dyDescent="0.25">
      <c r="B85" s="12" t="s">
        <v>751</v>
      </c>
      <c r="C85" s="127"/>
      <c r="D85" s="127">
        <v>0.21</v>
      </c>
      <c r="E85" s="127"/>
      <c r="F85" s="127"/>
      <c r="G85" s="127"/>
      <c r="H85" s="127"/>
      <c r="I85" s="127"/>
      <c r="J85" s="127"/>
      <c r="L85" s="12" t="s">
        <v>751</v>
      </c>
      <c r="M85" s="128">
        <f>SUMIFS('Quarterly Information'!$I$40:$I$789,'Quarterly Information'!$H$40:$H$789,Blends!$L85)*C85</f>
        <v>0</v>
      </c>
      <c r="N85" s="128">
        <f>SUMIFS('Quarterly Information'!$I$40:$I$789,'Quarterly Information'!$H$40:$H$789,Blends!$L85)*D85</f>
        <v>0</v>
      </c>
      <c r="O85" s="128">
        <f>SUMIFS('Quarterly Information'!$I$40:$I$789,'Quarterly Information'!$H$40:$H$789,Blends!$L85)*E85</f>
        <v>0</v>
      </c>
      <c r="P85" s="128">
        <f>SUMIFS('Quarterly Information'!$I$40:$I$789,'Quarterly Information'!$H$40:$H$789,Blends!$L85)*F85</f>
        <v>0</v>
      </c>
      <c r="Q85" s="128">
        <f>SUMIFS('Quarterly Information'!$I$40:$I$789,'Quarterly Information'!$H$40:$H$789,Blends!$L85)*G85</f>
        <v>0</v>
      </c>
      <c r="R85" s="128">
        <f>SUMIFS('Quarterly Information'!$I$40:$I$789,'Quarterly Information'!$H$40:$H$789,Blends!$L85)*H85</f>
        <v>0</v>
      </c>
      <c r="S85" s="128">
        <f>SUMIFS('Quarterly Information'!$I$40:$I$789,'Quarterly Information'!$H$40:$H$789,Blends!$L85)*I85</f>
        <v>0</v>
      </c>
      <c r="T85" s="128">
        <f>SUMIFS('Quarterly Information'!$I$40:$I$789,'Quarterly Information'!$H$40:$H$789,Blends!$L85)*J85</f>
        <v>0</v>
      </c>
    </row>
    <row r="86" spans="2:20" x14ac:dyDescent="0.25">
      <c r="B86" s="12" t="s">
        <v>752</v>
      </c>
      <c r="C86" s="127"/>
      <c r="D86" s="127">
        <v>0.12</v>
      </c>
      <c r="E86" s="127">
        <v>0.52</v>
      </c>
      <c r="F86" s="127">
        <v>0.14000000000000001</v>
      </c>
      <c r="G86" s="127"/>
      <c r="H86" s="127"/>
      <c r="I86" s="127"/>
      <c r="J86" s="127"/>
      <c r="L86" s="12" t="s">
        <v>752</v>
      </c>
      <c r="M86" s="128">
        <f>SUMIFS('Quarterly Information'!$I$40:$I$789,'Quarterly Information'!$H$40:$H$789,Blends!$L86)*C86</f>
        <v>0</v>
      </c>
      <c r="N86" s="128">
        <f>SUMIFS('Quarterly Information'!$I$40:$I$789,'Quarterly Information'!$H$40:$H$789,Blends!$L86)*D86</f>
        <v>0</v>
      </c>
      <c r="O86" s="128">
        <f>SUMIFS('Quarterly Information'!$I$40:$I$789,'Quarterly Information'!$H$40:$H$789,Blends!$L86)*E86</f>
        <v>0</v>
      </c>
      <c r="P86" s="128">
        <f>SUMIFS('Quarterly Information'!$I$40:$I$789,'Quarterly Information'!$H$40:$H$789,Blends!$L86)*F86</f>
        <v>0</v>
      </c>
      <c r="Q86" s="128">
        <f>SUMIFS('Quarterly Information'!$I$40:$I$789,'Quarterly Information'!$H$40:$H$789,Blends!$L86)*G86</f>
        <v>0</v>
      </c>
      <c r="R86" s="128">
        <f>SUMIFS('Quarterly Information'!$I$40:$I$789,'Quarterly Information'!$H$40:$H$789,Blends!$L86)*H86</f>
        <v>0</v>
      </c>
      <c r="S86" s="128">
        <f>SUMIFS('Quarterly Information'!$I$40:$I$789,'Quarterly Information'!$H$40:$H$789,Blends!$L86)*I86</f>
        <v>0</v>
      </c>
      <c r="T86" s="128">
        <f>SUMIFS('Quarterly Information'!$I$40:$I$789,'Quarterly Information'!$H$40:$H$789,Blends!$L86)*J86</f>
        <v>0</v>
      </c>
    </row>
    <row r="87" spans="2:20" x14ac:dyDescent="0.25">
      <c r="B87" s="12" t="s">
        <v>753</v>
      </c>
      <c r="C87" s="127"/>
      <c r="D87" s="127">
        <v>0.28000000000000003</v>
      </c>
      <c r="E87" s="127">
        <v>0.25</v>
      </c>
      <c r="F87" s="127">
        <v>0.2</v>
      </c>
      <c r="G87" s="127"/>
      <c r="H87" s="127"/>
      <c r="I87" s="127"/>
      <c r="J87" s="127"/>
      <c r="L87" s="12" t="s">
        <v>753</v>
      </c>
      <c r="M87" s="128">
        <f>SUMIFS('Quarterly Information'!$I$40:$I$789,'Quarterly Information'!$H$40:$H$789,Blends!$L87)*C87</f>
        <v>0</v>
      </c>
      <c r="N87" s="128">
        <f>SUMIFS('Quarterly Information'!$I$40:$I$789,'Quarterly Information'!$H$40:$H$789,Blends!$L87)*D87</f>
        <v>0</v>
      </c>
      <c r="O87" s="128">
        <f>SUMIFS('Quarterly Information'!$I$40:$I$789,'Quarterly Information'!$H$40:$H$789,Blends!$L87)*E87</f>
        <v>0</v>
      </c>
      <c r="P87" s="128">
        <f>SUMIFS('Quarterly Information'!$I$40:$I$789,'Quarterly Information'!$H$40:$H$789,Blends!$L87)*F87</f>
        <v>0</v>
      </c>
      <c r="Q87" s="128">
        <f>SUMIFS('Quarterly Information'!$I$40:$I$789,'Quarterly Information'!$H$40:$H$789,Blends!$L87)*G87</f>
        <v>0</v>
      </c>
      <c r="R87" s="128">
        <f>SUMIFS('Quarterly Information'!$I$40:$I$789,'Quarterly Information'!$H$40:$H$789,Blends!$L87)*H87</f>
        <v>0</v>
      </c>
      <c r="S87" s="128">
        <f>SUMIFS('Quarterly Information'!$I$40:$I$789,'Quarterly Information'!$H$40:$H$789,Blends!$L87)*I87</f>
        <v>0</v>
      </c>
      <c r="T87" s="128">
        <f>SUMIFS('Quarterly Information'!$I$40:$I$789,'Quarterly Information'!$H$40:$H$789,Blends!$L87)*J87</f>
        <v>0</v>
      </c>
    </row>
    <row r="88" spans="2:20" x14ac:dyDescent="0.25">
      <c r="B88" s="12" t="s">
        <v>754</v>
      </c>
      <c r="C88" s="127"/>
      <c r="D88" s="127">
        <v>2.5000000000000001E-2</v>
      </c>
      <c r="E88" s="127">
        <v>2.5000000000000001E-2</v>
      </c>
      <c r="F88" s="127">
        <v>0.46</v>
      </c>
      <c r="G88" s="127"/>
      <c r="H88" s="127"/>
      <c r="I88" s="127"/>
      <c r="J88" s="127"/>
      <c r="L88" s="12" t="s">
        <v>754</v>
      </c>
      <c r="M88" s="128">
        <f>SUMIFS('Quarterly Information'!$I$40:$I$789,'Quarterly Information'!$H$40:$H$789,Blends!$L88)*C88</f>
        <v>0</v>
      </c>
      <c r="N88" s="128">
        <f>SUMIFS('Quarterly Information'!$I$40:$I$789,'Quarterly Information'!$H$40:$H$789,Blends!$L88)*D88</f>
        <v>0</v>
      </c>
      <c r="O88" s="128">
        <f>SUMIFS('Quarterly Information'!$I$40:$I$789,'Quarterly Information'!$H$40:$H$789,Blends!$L88)*E88</f>
        <v>0</v>
      </c>
      <c r="P88" s="128">
        <f>SUMIFS('Quarterly Information'!$I$40:$I$789,'Quarterly Information'!$H$40:$H$789,Blends!$L88)*F88</f>
        <v>0</v>
      </c>
      <c r="Q88" s="128">
        <f>SUMIFS('Quarterly Information'!$I$40:$I$789,'Quarterly Information'!$H$40:$H$789,Blends!$L88)*G88</f>
        <v>0</v>
      </c>
      <c r="R88" s="128">
        <f>SUMIFS('Quarterly Information'!$I$40:$I$789,'Quarterly Information'!$H$40:$H$789,Blends!$L88)*H88</f>
        <v>0</v>
      </c>
      <c r="S88" s="128">
        <f>SUMIFS('Quarterly Information'!$I$40:$I$789,'Quarterly Information'!$H$40:$H$789,Blends!$L88)*I88</f>
        <v>0</v>
      </c>
      <c r="T88" s="128">
        <f>SUMIFS('Quarterly Information'!$I$40:$I$789,'Quarterly Information'!$H$40:$H$789,Blends!$L88)*J88</f>
        <v>0</v>
      </c>
    </row>
    <row r="89" spans="2:20" x14ac:dyDescent="0.25">
      <c r="B89" s="12" t="s">
        <v>755</v>
      </c>
      <c r="C89" s="127"/>
      <c r="D89" s="127"/>
      <c r="E89" s="127">
        <v>0.55000000000000004</v>
      </c>
      <c r="F89" s="127">
        <v>0.32</v>
      </c>
      <c r="G89" s="127">
        <v>0.05</v>
      </c>
      <c r="H89" s="127"/>
      <c r="I89" s="127">
        <v>0.05</v>
      </c>
      <c r="J89" s="127"/>
      <c r="L89" s="12" t="s">
        <v>755</v>
      </c>
      <c r="M89" s="128">
        <f>SUMIFS('Quarterly Information'!$I$40:$I$789,'Quarterly Information'!$H$40:$H$789,Blends!$L89)*C89</f>
        <v>0</v>
      </c>
      <c r="N89" s="128">
        <f>SUMIFS('Quarterly Information'!$I$40:$I$789,'Quarterly Information'!$H$40:$H$789,Blends!$L89)*D89</f>
        <v>0</v>
      </c>
      <c r="O89" s="128">
        <f>SUMIFS('Quarterly Information'!$I$40:$I$789,'Quarterly Information'!$H$40:$H$789,Blends!$L89)*E89</f>
        <v>0</v>
      </c>
      <c r="P89" s="128">
        <f>SUMIFS('Quarterly Information'!$I$40:$I$789,'Quarterly Information'!$H$40:$H$789,Blends!$L89)*F89</f>
        <v>0</v>
      </c>
      <c r="Q89" s="128">
        <f>SUMIFS('Quarterly Information'!$I$40:$I$789,'Quarterly Information'!$H$40:$H$789,Blends!$L89)*G89</f>
        <v>0</v>
      </c>
      <c r="R89" s="128">
        <f>SUMIFS('Quarterly Information'!$I$40:$I$789,'Quarterly Information'!$H$40:$H$789,Blends!$L89)*H89</f>
        <v>0</v>
      </c>
      <c r="S89" s="128">
        <f>SUMIFS('Quarterly Information'!$I$40:$I$789,'Quarterly Information'!$H$40:$H$789,Blends!$L89)*I89</f>
        <v>0</v>
      </c>
      <c r="T89" s="128">
        <f>SUMIFS('Quarterly Information'!$I$40:$I$789,'Quarterly Information'!$H$40:$H$789,Blends!$L89)*J89</f>
        <v>0</v>
      </c>
    </row>
    <row r="90" spans="2:20" x14ac:dyDescent="0.25">
      <c r="B90" s="12" t="s">
        <v>756</v>
      </c>
      <c r="C90" s="127"/>
      <c r="D90" s="127">
        <v>0.09</v>
      </c>
      <c r="E90" s="127">
        <v>0.42</v>
      </c>
      <c r="F90" s="127">
        <v>0.44</v>
      </c>
      <c r="G90" s="127">
        <v>0.02</v>
      </c>
      <c r="H90" s="127"/>
      <c r="I90" s="127"/>
      <c r="J90" s="127"/>
      <c r="L90" s="12" t="s">
        <v>756</v>
      </c>
      <c r="M90" s="128">
        <f>SUMIFS('Quarterly Information'!$I$40:$I$789,'Quarterly Information'!$H$40:$H$789,Blends!$L90)*C90</f>
        <v>0</v>
      </c>
      <c r="N90" s="128">
        <f>SUMIFS('Quarterly Information'!$I$40:$I$789,'Quarterly Information'!$H$40:$H$789,Blends!$L90)*D90</f>
        <v>0</v>
      </c>
      <c r="O90" s="128">
        <f>SUMIFS('Quarterly Information'!$I$40:$I$789,'Quarterly Information'!$H$40:$H$789,Blends!$L90)*E90</f>
        <v>0</v>
      </c>
      <c r="P90" s="128">
        <f>SUMIFS('Quarterly Information'!$I$40:$I$789,'Quarterly Information'!$H$40:$H$789,Blends!$L90)*F90</f>
        <v>0</v>
      </c>
      <c r="Q90" s="128">
        <f>SUMIFS('Quarterly Information'!$I$40:$I$789,'Quarterly Information'!$H$40:$H$789,Blends!$L90)*G90</f>
        <v>0</v>
      </c>
      <c r="R90" s="128">
        <f>SUMIFS('Quarterly Information'!$I$40:$I$789,'Quarterly Information'!$H$40:$H$789,Blends!$L90)*H90</f>
        <v>0</v>
      </c>
      <c r="S90" s="128">
        <f>SUMIFS('Quarterly Information'!$I$40:$I$789,'Quarterly Information'!$H$40:$H$789,Blends!$L90)*I90</f>
        <v>0</v>
      </c>
      <c r="T90" s="128">
        <f>SUMIFS('Quarterly Information'!$I$40:$I$789,'Quarterly Information'!$H$40:$H$789,Blends!$L90)*J90</f>
        <v>0</v>
      </c>
    </row>
    <row r="91" spans="2:20" x14ac:dyDescent="0.25">
      <c r="B91" s="12" t="s">
        <v>757</v>
      </c>
      <c r="C91" s="127"/>
      <c r="D91" s="127">
        <v>0.36</v>
      </c>
      <c r="E91" s="127">
        <v>0.3</v>
      </c>
      <c r="F91" s="127">
        <v>0.14000000000000001</v>
      </c>
      <c r="G91" s="127"/>
      <c r="H91" s="127"/>
      <c r="I91" s="127"/>
      <c r="J91" s="127"/>
      <c r="L91" s="12" t="s">
        <v>757</v>
      </c>
      <c r="M91" s="128">
        <f>SUMIFS('Quarterly Information'!$I$40:$I$789,'Quarterly Information'!$H$40:$H$789,Blends!$L91)*C91</f>
        <v>0</v>
      </c>
      <c r="N91" s="128">
        <f>SUMIFS('Quarterly Information'!$I$40:$I$789,'Quarterly Information'!$H$40:$H$789,Blends!$L91)*D91</f>
        <v>0</v>
      </c>
      <c r="O91" s="128">
        <f>SUMIFS('Quarterly Information'!$I$40:$I$789,'Quarterly Information'!$H$40:$H$789,Blends!$L91)*E91</f>
        <v>0</v>
      </c>
      <c r="P91" s="128">
        <f>SUMIFS('Quarterly Information'!$I$40:$I$789,'Quarterly Information'!$H$40:$H$789,Blends!$L91)*F91</f>
        <v>0</v>
      </c>
      <c r="Q91" s="128">
        <f>SUMIFS('Quarterly Information'!$I$40:$I$789,'Quarterly Information'!$H$40:$H$789,Blends!$L91)*G91</f>
        <v>0</v>
      </c>
      <c r="R91" s="128">
        <f>SUMIFS('Quarterly Information'!$I$40:$I$789,'Quarterly Information'!$H$40:$H$789,Blends!$L91)*H91</f>
        <v>0</v>
      </c>
      <c r="S91" s="128">
        <f>SUMIFS('Quarterly Information'!$I$40:$I$789,'Quarterly Information'!$H$40:$H$789,Blends!$L91)*I91</f>
        <v>0</v>
      </c>
      <c r="T91" s="128">
        <f>SUMIFS('Quarterly Information'!$I$40:$I$789,'Quarterly Information'!$H$40:$H$789,Blends!$L91)*J91</f>
        <v>0</v>
      </c>
    </row>
    <row r="92" spans="2:20" x14ac:dyDescent="0.25">
      <c r="B92" s="12" t="s">
        <v>758</v>
      </c>
      <c r="C92" s="127"/>
      <c r="D92" s="127">
        <v>0.27</v>
      </c>
      <c r="E92" s="127">
        <v>0.27</v>
      </c>
      <c r="F92" s="127"/>
      <c r="G92" s="127"/>
      <c r="H92" s="127"/>
      <c r="I92" s="127">
        <v>0.06</v>
      </c>
      <c r="J92" s="127"/>
      <c r="L92" s="12" t="s">
        <v>758</v>
      </c>
      <c r="M92" s="128">
        <f>SUMIFS('Quarterly Information'!$I$40:$I$789,'Quarterly Information'!$H$40:$H$789,Blends!$L92)*C92</f>
        <v>0</v>
      </c>
      <c r="N92" s="128">
        <f>SUMIFS('Quarterly Information'!$I$40:$I$789,'Quarterly Information'!$H$40:$H$789,Blends!$L92)*D92</f>
        <v>0</v>
      </c>
      <c r="O92" s="128">
        <f>SUMIFS('Quarterly Information'!$I$40:$I$789,'Quarterly Information'!$H$40:$H$789,Blends!$L92)*E92</f>
        <v>0</v>
      </c>
      <c r="P92" s="128">
        <f>SUMIFS('Quarterly Information'!$I$40:$I$789,'Quarterly Information'!$H$40:$H$789,Blends!$L92)*F92</f>
        <v>0</v>
      </c>
      <c r="Q92" s="128">
        <f>SUMIFS('Quarterly Information'!$I$40:$I$789,'Quarterly Information'!$H$40:$H$789,Blends!$L92)*G92</f>
        <v>0</v>
      </c>
      <c r="R92" s="128">
        <f>SUMIFS('Quarterly Information'!$I$40:$I$789,'Quarterly Information'!$H$40:$H$789,Blends!$L92)*H92</f>
        <v>0</v>
      </c>
      <c r="S92" s="128">
        <f>SUMIFS('Quarterly Information'!$I$40:$I$789,'Quarterly Information'!$H$40:$H$789,Blends!$L92)*I92</f>
        <v>0</v>
      </c>
      <c r="T92" s="128">
        <f>SUMIFS('Quarterly Information'!$I$40:$I$789,'Quarterly Information'!$H$40:$H$789,Blends!$L92)*J92</f>
        <v>0</v>
      </c>
    </row>
    <row r="93" spans="2:20" x14ac:dyDescent="0.25">
      <c r="B93" s="12" t="s">
        <v>759</v>
      </c>
      <c r="C93" s="127"/>
      <c r="D93" s="127">
        <v>0.21</v>
      </c>
      <c r="E93" s="127"/>
      <c r="F93" s="127"/>
      <c r="G93" s="127"/>
      <c r="H93" s="127"/>
      <c r="I93" s="127"/>
      <c r="J93" s="127"/>
      <c r="L93" s="12" t="s">
        <v>759</v>
      </c>
      <c r="M93" s="128">
        <f>SUMIFS('Quarterly Information'!$I$40:$I$789,'Quarterly Information'!$H$40:$H$789,Blends!$L93)*C93</f>
        <v>0</v>
      </c>
      <c r="N93" s="128">
        <f>SUMIFS('Quarterly Information'!$I$40:$I$789,'Quarterly Information'!$H$40:$H$789,Blends!$L93)*D93</f>
        <v>0</v>
      </c>
      <c r="O93" s="128">
        <f>SUMIFS('Quarterly Information'!$I$40:$I$789,'Quarterly Information'!$H$40:$H$789,Blends!$L93)*E93</f>
        <v>0</v>
      </c>
      <c r="P93" s="128">
        <f>SUMIFS('Quarterly Information'!$I$40:$I$789,'Quarterly Information'!$H$40:$H$789,Blends!$L93)*F93</f>
        <v>0</v>
      </c>
      <c r="Q93" s="128">
        <f>SUMIFS('Quarterly Information'!$I$40:$I$789,'Quarterly Information'!$H$40:$H$789,Blends!$L93)*G93</f>
        <v>0</v>
      </c>
      <c r="R93" s="128">
        <f>SUMIFS('Quarterly Information'!$I$40:$I$789,'Quarterly Information'!$H$40:$H$789,Blends!$L93)*H93</f>
        <v>0</v>
      </c>
      <c r="S93" s="128">
        <f>SUMIFS('Quarterly Information'!$I$40:$I$789,'Quarterly Information'!$H$40:$H$789,Blends!$L93)*I93</f>
        <v>0</v>
      </c>
      <c r="T93" s="128">
        <f>SUMIFS('Quarterly Information'!$I$40:$I$789,'Quarterly Information'!$H$40:$H$789,Blends!$L93)*J93</f>
        <v>0</v>
      </c>
    </row>
    <row r="94" spans="2:20" x14ac:dyDescent="0.25">
      <c r="B94" s="12" t="s">
        <v>760</v>
      </c>
      <c r="C94" s="127"/>
      <c r="D94" s="127">
        <v>0.49</v>
      </c>
      <c r="E94" s="127">
        <v>0.115</v>
      </c>
      <c r="F94" s="127"/>
      <c r="G94" s="127"/>
      <c r="H94" s="127"/>
      <c r="I94" s="127"/>
      <c r="J94" s="127"/>
      <c r="L94" s="12" t="s">
        <v>760</v>
      </c>
      <c r="M94" s="128">
        <f>SUMIFS('Quarterly Information'!$I$40:$I$789,'Quarterly Information'!$H$40:$H$789,Blends!$L94)*C94</f>
        <v>0</v>
      </c>
      <c r="N94" s="128">
        <f>SUMIFS('Quarterly Information'!$I$40:$I$789,'Quarterly Information'!$H$40:$H$789,Blends!$L94)*D94</f>
        <v>0</v>
      </c>
      <c r="O94" s="128">
        <f>SUMIFS('Quarterly Information'!$I$40:$I$789,'Quarterly Information'!$H$40:$H$789,Blends!$L94)*E94</f>
        <v>0</v>
      </c>
      <c r="P94" s="128">
        <f>SUMIFS('Quarterly Information'!$I$40:$I$789,'Quarterly Information'!$H$40:$H$789,Blends!$L94)*F94</f>
        <v>0</v>
      </c>
      <c r="Q94" s="128">
        <f>SUMIFS('Quarterly Information'!$I$40:$I$789,'Quarterly Information'!$H$40:$H$789,Blends!$L94)*G94</f>
        <v>0</v>
      </c>
      <c r="R94" s="128">
        <f>SUMIFS('Quarterly Information'!$I$40:$I$789,'Quarterly Information'!$H$40:$H$789,Blends!$L94)*H94</f>
        <v>0</v>
      </c>
      <c r="S94" s="128">
        <f>SUMIFS('Quarterly Information'!$I$40:$I$789,'Quarterly Information'!$H$40:$H$789,Blends!$L94)*I94</f>
        <v>0</v>
      </c>
      <c r="T94" s="128">
        <f>SUMIFS('Quarterly Information'!$I$40:$I$789,'Quarterly Information'!$H$40:$H$789,Blends!$L94)*J94</f>
        <v>0</v>
      </c>
    </row>
    <row r="95" spans="2:20" x14ac:dyDescent="0.25">
      <c r="B95" s="12" t="s">
        <v>761</v>
      </c>
      <c r="C95" s="127"/>
      <c r="D95" s="127">
        <v>0.22</v>
      </c>
      <c r="E95" s="127">
        <v>0.05</v>
      </c>
      <c r="F95" s="127">
        <v>0.72399999999999998</v>
      </c>
      <c r="G95" s="127"/>
      <c r="H95" s="127"/>
      <c r="I95" s="127"/>
      <c r="J95" s="127"/>
      <c r="L95" s="12" t="s">
        <v>761</v>
      </c>
      <c r="M95" s="128">
        <f>SUMIFS('Quarterly Information'!$I$40:$I$789,'Quarterly Information'!$H$40:$H$789,Blends!$L95)*C95</f>
        <v>0</v>
      </c>
      <c r="N95" s="128">
        <f>SUMIFS('Quarterly Information'!$I$40:$I$789,'Quarterly Information'!$H$40:$H$789,Blends!$L95)*D95</f>
        <v>0</v>
      </c>
      <c r="O95" s="128">
        <f>SUMIFS('Quarterly Information'!$I$40:$I$789,'Quarterly Information'!$H$40:$H$789,Blends!$L95)*E95</f>
        <v>0</v>
      </c>
      <c r="P95" s="128">
        <f>SUMIFS('Quarterly Information'!$I$40:$I$789,'Quarterly Information'!$H$40:$H$789,Blends!$L95)*F95</f>
        <v>0</v>
      </c>
      <c r="Q95" s="128">
        <f>SUMIFS('Quarterly Information'!$I$40:$I$789,'Quarterly Information'!$H$40:$H$789,Blends!$L95)*G95</f>
        <v>0</v>
      </c>
      <c r="R95" s="128">
        <f>SUMIFS('Quarterly Information'!$I$40:$I$789,'Quarterly Information'!$H$40:$H$789,Blends!$L95)*H95</f>
        <v>0</v>
      </c>
      <c r="S95" s="128">
        <f>SUMIFS('Quarterly Information'!$I$40:$I$789,'Quarterly Information'!$H$40:$H$789,Blends!$L95)*I95</f>
        <v>0</v>
      </c>
      <c r="T95" s="128">
        <f>SUMIFS('Quarterly Information'!$I$40:$I$789,'Quarterly Information'!$H$40:$H$789,Blends!$L95)*J95</f>
        <v>0</v>
      </c>
    </row>
    <row r="96" spans="2:20" x14ac:dyDescent="0.25">
      <c r="B96" s="12" t="s">
        <v>762</v>
      </c>
      <c r="C96" s="127"/>
      <c r="D96" s="127">
        <v>0.215</v>
      </c>
      <c r="E96" s="127"/>
      <c r="F96" s="127"/>
      <c r="G96" s="127"/>
      <c r="H96" s="127"/>
      <c r="I96" s="127"/>
      <c r="J96" s="127"/>
      <c r="L96" s="12" t="s">
        <v>762</v>
      </c>
      <c r="M96" s="128">
        <f>SUMIFS('Quarterly Information'!$I$40:$I$789,'Quarterly Information'!$H$40:$H$789,Blends!$L96)*C96</f>
        <v>0</v>
      </c>
      <c r="N96" s="128">
        <f>SUMIFS('Quarterly Information'!$I$40:$I$789,'Quarterly Information'!$H$40:$H$789,Blends!$L96)*D96</f>
        <v>0</v>
      </c>
      <c r="O96" s="128">
        <f>SUMIFS('Quarterly Information'!$I$40:$I$789,'Quarterly Information'!$H$40:$H$789,Blends!$L96)*E96</f>
        <v>0</v>
      </c>
      <c r="P96" s="128">
        <f>SUMIFS('Quarterly Information'!$I$40:$I$789,'Quarterly Information'!$H$40:$H$789,Blends!$L96)*F96</f>
        <v>0</v>
      </c>
      <c r="Q96" s="128">
        <f>SUMIFS('Quarterly Information'!$I$40:$I$789,'Quarterly Information'!$H$40:$H$789,Blends!$L96)*G96</f>
        <v>0</v>
      </c>
      <c r="R96" s="128">
        <f>SUMIFS('Quarterly Information'!$I$40:$I$789,'Quarterly Information'!$H$40:$H$789,Blends!$L96)*H96</f>
        <v>0</v>
      </c>
      <c r="S96" s="128">
        <f>SUMIFS('Quarterly Information'!$I$40:$I$789,'Quarterly Information'!$H$40:$H$789,Blends!$L96)*I96</f>
        <v>0</v>
      </c>
      <c r="T96" s="128">
        <f>SUMIFS('Quarterly Information'!$I$40:$I$789,'Quarterly Information'!$H$40:$H$789,Blends!$L96)*J96</f>
        <v>0</v>
      </c>
    </row>
    <row r="97" spans="2:20" x14ac:dyDescent="0.25">
      <c r="B97" s="12" t="s">
        <v>763</v>
      </c>
      <c r="C97" s="127"/>
      <c r="D97" s="127">
        <v>0.32500000000000001</v>
      </c>
      <c r="E97" s="127">
        <v>0.32500000000000001</v>
      </c>
      <c r="F97" s="127"/>
      <c r="G97" s="127"/>
      <c r="H97" s="127"/>
      <c r="I97" s="127"/>
      <c r="J97" s="127"/>
      <c r="L97" s="12" t="s">
        <v>763</v>
      </c>
      <c r="M97" s="128">
        <f>SUMIFS('Quarterly Information'!$I$40:$I$789,'Quarterly Information'!$H$40:$H$789,Blends!$L97)*C97</f>
        <v>0</v>
      </c>
      <c r="N97" s="128">
        <f>SUMIFS('Quarterly Information'!$I$40:$I$789,'Quarterly Information'!$H$40:$H$789,Blends!$L97)*D97</f>
        <v>0</v>
      </c>
      <c r="O97" s="128">
        <f>SUMIFS('Quarterly Information'!$I$40:$I$789,'Quarterly Information'!$H$40:$H$789,Blends!$L97)*E97</f>
        <v>0</v>
      </c>
      <c r="P97" s="128">
        <f>SUMIFS('Quarterly Information'!$I$40:$I$789,'Quarterly Information'!$H$40:$H$789,Blends!$L97)*F97</f>
        <v>0</v>
      </c>
      <c r="Q97" s="128">
        <f>SUMIFS('Quarterly Information'!$I$40:$I$789,'Quarterly Information'!$H$40:$H$789,Blends!$L97)*G97</f>
        <v>0</v>
      </c>
      <c r="R97" s="128">
        <f>SUMIFS('Quarterly Information'!$I$40:$I$789,'Quarterly Information'!$H$40:$H$789,Blends!$L97)*H97</f>
        <v>0</v>
      </c>
      <c r="S97" s="128">
        <f>SUMIFS('Quarterly Information'!$I$40:$I$789,'Quarterly Information'!$H$40:$H$789,Blends!$L97)*I97</f>
        <v>0</v>
      </c>
      <c r="T97" s="128">
        <f>SUMIFS('Quarterly Information'!$I$40:$I$789,'Quarterly Information'!$H$40:$H$789,Blends!$L97)*J97</f>
        <v>0</v>
      </c>
    </row>
    <row r="98" spans="2:20" x14ac:dyDescent="0.25">
      <c r="B98" s="12" t="s">
        <v>764</v>
      </c>
      <c r="C98" s="127"/>
      <c r="D98" s="127">
        <v>0.17</v>
      </c>
      <c r="E98" s="127">
        <v>0.19</v>
      </c>
      <c r="F98" s="127">
        <v>7.0000000000000007E-2</v>
      </c>
      <c r="G98" s="127"/>
      <c r="H98" s="127"/>
      <c r="I98" s="127">
        <v>0.03</v>
      </c>
      <c r="J98" s="127"/>
      <c r="L98" s="12" t="s">
        <v>764</v>
      </c>
      <c r="M98" s="128">
        <f>SUMIFS('Quarterly Information'!$I$40:$I$789,'Quarterly Information'!$H$40:$H$789,Blends!$L98)*C98</f>
        <v>0</v>
      </c>
      <c r="N98" s="128">
        <f>SUMIFS('Quarterly Information'!$I$40:$I$789,'Quarterly Information'!$H$40:$H$789,Blends!$L98)*D98</f>
        <v>0</v>
      </c>
      <c r="O98" s="128">
        <f>SUMIFS('Quarterly Information'!$I$40:$I$789,'Quarterly Information'!$H$40:$H$789,Blends!$L98)*E98</f>
        <v>0</v>
      </c>
      <c r="P98" s="128">
        <f>SUMIFS('Quarterly Information'!$I$40:$I$789,'Quarterly Information'!$H$40:$H$789,Blends!$L98)*F98</f>
        <v>0</v>
      </c>
      <c r="Q98" s="128">
        <f>SUMIFS('Quarterly Information'!$I$40:$I$789,'Quarterly Information'!$H$40:$H$789,Blends!$L98)*G98</f>
        <v>0</v>
      </c>
      <c r="R98" s="128">
        <f>SUMIFS('Quarterly Information'!$I$40:$I$789,'Quarterly Information'!$H$40:$H$789,Blends!$L98)*H98</f>
        <v>0</v>
      </c>
      <c r="S98" s="128">
        <f>SUMIFS('Quarterly Information'!$I$40:$I$789,'Quarterly Information'!$H$40:$H$789,Blends!$L98)*I98</f>
        <v>0</v>
      </c>
      <c r="T98" s="128">
        <f>SUMIFS('Quarterly Information'!$I$40:$I$789,'Quarterly Information'!$H$40:$H$789,Blends!$L98)*J98</f>
        <v>0</v>
      </c>
    </row>
    <row r="99" spans="2:20" x14ac:dyDescent="0.25">
      <c r="B99" s="12" t="s">
        <v>765</v>
      </c>
      <c r="C99" s="127"/>
      <c r="D99" s="127">
        <v>0.115</v>
      </c>
      <c r="E99" s="127">
        <v>0.115</v>
      </c>
      <c r="F99" s="127">
        <v>0.03</v>
      </c>
      <c r="G99" s="127"/>
      <c r="H99" s="127"/>
      <c r="I99" s="127">
        <v>7.0000000000000007E-2</v>
      </c>
      <c r="J99" s="127"/>
      <c r="L99" s="12" t="s">
        <v>765</v>
      </c>
      <c r="M99" s="128">
        <f>SUMIFS('Quarterly Information'!$I$40:$I$789,'Quarterly Information'!$H$40:$H$789,Blends!$L99)*C99</f>
        <v>0</v>
      </c>
      <c r="N99" s="128">
        <f>SUMIFS('Quarterly Information'!$I$40:$I$789,'Quarterly Information'!$H$40:$H$789,Blends!$L99)*D99</f>
        <v>0</v>
      </c>
      <c r="O99" s="128">
        <f>SUMIFS('Quarterly Information'!$I$40:$I$789,'Quarterly Information'!$H$40:$H$789,Blends!$L99)*E99</f>
        <v>0</v>
      </c>
      <c r="P99" s="128">
        <f>SUMIFS('Quarterly Information'!$I$40:$I$789,'Quarterly Information'!$H$40:$H$789,Blends!$L99)*F99</f>
        <v>0</v>
      </c>
      <c r="Q99" s="128">
        <f>SUMIFS('Quarterly Information'!$I$40:$I$789,'Quarterly Information'!$H$40:$H$789,Blends!$L99)*G99</f>
        <v>0</v>
      </c>
      <c r="R99" s="128">
        <f>SUMIFS('Quarterly Information'!$I$40:$I$789,'Quarterly Information'!$H$40:$H$789,Blends!$L99)*H99</f>
        <v>0</v>
      </c>
      <c r="S99" s="128">
        <f>SUMIFS('Quarterly Information'!$I$40:$I$789,'Quarterly Information'!$H$40:$H$789,Blends!$L99)*I99</f>
        <v>0</v>
      </c>
      <c r="T99" s="128">
        <f>SUMIFS('Quarterly Information'!$I$40:$I$789,'Quarterly Information'!$H$40:$H$789,Blends!$L99)*J99</f>
        <v>0</v>
      </c>
    </row>
    <row r="100" spans="2:20" x14ac:dyDescent="0.25">
      <c r="B100" s="12" t="s">
        <v>766</v>
      </c>
      <c r="C100" s="127"/>
      <c r="D100" s="127"/>
      <c r="E100" s="127"/>
      <c r="F100" s="127"/>
      <c r="G100" s="127"/>
      <c r="H100" s="127"/>
      <c r="I100" s="127">
        <v>4.2999999999999997E-2</v>
      </c>
      <c r="J100" s="127"/>
      <c r="L100" s="12" t="s">
        <v>766</v>
      </c>
      <c r="M100" s="128">
        <f>SUMIFS('Quarterly Information'!$I$40:$I$789,'Quarterly Information'!$H$40:$H$789,Blends!$L100)*C100</f>
        <v>0</v>
      </c>
      <c r="N100" s="128">
        <f>SUMIFS('Quarterly Information'!$I$40:$I$789,'Quarterly Information'!$H$40:$H$789,Blends!$L100)*D100</f>
        <v>0</v>
      </c>
      <c r="O100" s="128">
        <f>SUMIFS('Quarterly Information'!$I$40:$I$789,'Quarterly Information'!$H$40:$H$789,Blends!$L100)*E100</f>
        <v>0</v>
      </c>
      <c r="P100" s="128">
        <f>SUMIFS('Quarterly Information'!$I$40:$I$789,'Quarterly Information'!$H$40:$H$789,Blends!$L100)*F100</f>
        <v>0</v>
      </c>
      <c r="Q100" s="128">
        <f>SUMIFS('Quarterly Information'!$I$40:$I$789,'Quarterly Information'!$H$40:$H$789,Blends!$L100)*G100</f>
        <v>0</v>
      </c>
      <c r="R100" s="128">
        <f>SUMIFS('Quarterly Information'!$I$40:$I$789,'Quarterly Information'!$H$40:$H$789,Blends!$L100)*H100</f>
        <v>0</v>
      </c>
      <c r="S100" s="128">
        <f>SUMIFS('Quarterly Information'!$I$40:$I$789,'Quarterly Information'!$H$40:$H$789,Blends!$L100)*I100</f>
        <v>0</v>
      </c>
      <c r="T100" s="128">
        <f>SUMIFS('Quarterly Information'!$I$40:$I$789,'Quarterly Information'!$H$40:$H$789,Blends!$L100)*J100</f>
        <v>0</v>
      </c>
    </row>
    <row r="101" spans="2:20" x14ac:dyDescent="0.25">
      <c r="B101" s="12" t="s">
        <v>767</v>
      </c>
      <c r="C101" s="127"/>
      <c r="D101" s="127">
        <v>0.12</v>
      </c>
      <c r="E101" s="127"/>
      <c r="F101" s="127">
        <v>0.19</v>
      </c>
      <c r="G101" s="127"/>
      <c r="H101" s="127"/>
      <c r="I101" s="127"/>
      <c r="J101" s="127"/>
      <c r="L101" s="12" t="s">
        <v>767</v>
      </c>
      <c r="M101" s="128">
        <f>SUMIFS('Quarterly Information'!$I$40:$I$789,'Quarterly Information'!$H$40:$H$789,Blends!$L101)*C101</f>
        <v>0</v>
      </c>
      <c r="N101" s="128">
        <f>SUMIFS('Quarterly Information'!$I$40:$I$789,'Quarterly Information'!$H$40:$H$789,Blends!$L101)*D101</f>
        <v>0</v>
      </c>
      <c r="O101" s="128">
        <f>SUMIFS('Quarterly Information'!$I$40:$I$789,'Quarterly Information'!$H$40:$H$789,Blends!$L101)*E101</f>
        <v>0</v>
      </c>
      <c r="P101" s="128">
        <f>SUMIFS('Quarterly Information'!$I$40:$I$789,'Quarterly Information'!$H$40:$H$789,Blends!$L101)*F101</f>
        <v>0</v>
      </c>
      <c r="Q101" s="128">
        <f>SUMIFS('Quarterly Information'!$I$40:$I$789,'Quarterly Information'!$H$40:$H$789,Blends!$L101)*G101</f>
        <v>0</v>
      </c>
      <c r="R101" s="128">
        <f>SUMIFS('Quarterly Information'!$I$40:$I$789,'Quarterly Information'!$H$40:$H$789,Blends!$L101)*H101</f>
        <v>0</v>
      </c>
      <c r="S101" s="128">
        <f>SUMIFS('Quarterly Information'!$I$40:$I$789,'Quarterly Information'!$H$40:$H$789,Blends!$L101)*I101</f>
        <v>0</v>
      </c>
      <c r="T101" s="128">
        <f>SUMIFS('Quarterly Information'!$I$40:$I$789,'Quarterly Information'!$H$40:$H$789,Blends!$L101)*J101</f>
        <v>0</v>
      </c>
    </row>
    <row r="102" spans="2:20" x14ac:dyDescent="0.25">
      <c r="B102" s="12" t="s">
        <v>768</v>
      </c>
      <c r="C102" s="127">
        <v>0.1</v>
      </c>
      <c r="D102" s="127"/>
      <c r="E102" s="127">
        <v>0.1</v>
      </c>
      <c r="F102" s="127"/>
      <c r="G102" s="127"/>
      <c r="H102" s="127"/>
      <c r="I102" s="127"/>
      <c r="J102" s="127"/>
      <c r="L102" s="12" t="s">
        <v>768</v>
      </c>
      <c r="M102" s="128">
        <f>SUMIFS('Quarterly Information'!$I$40:$I$789,'Quarterly Information'!$H$40:$H$789,Blends!$L102)*C102</f>
        <v>0</v>
      </c>
      <c r="N102" s="128">
        <f>SUMIFS('Quarterly Information'!$I$40:$I$789,'Quarterly Information'!$H$40:$H$789,Blends!$L102)*D102</f>
        <v>0</v>
      </c>
      <c r="O102" s="128">
        <f>SUMIFS('Quarterly Information'!$I$40:$I$789,'Quarterly Information'!$H$40:$H$789,Blends!$L102)*E102</f>
        <v>0</v>
      </c>
      <c r="P102" s="128">
        <f>SUMIFS('Quarterly Information'!$I$40:$I$789,'Quarterly Information'!$H$40:$H$789,Blends!$L102)*F102</f>
        <v>0</v>
      </c>
      <c r="Q102" s="128">
        <f>SUMIFS('Quarterly Information'!$I$40:$I$789,'Quarterly Information'!$H$40:$H$789,Blends!$L102)*G102</f>
        <v>0</v>
      </c>
      <c r="R102" s="128">
        <f>SUMIFS('Quarterly Information'!$I$40:$I$789,'Quarterly Information'!$H$40:$H$789,Blends!$L102)*H102</f>
        <v>0</v>
      </c>
      <c r="S102" s="128">
        <f>SUMIFS('Quarterly Information'!$I$40:$I$789,'Quarterly Information'!$H$40:$H$789,Blends!$L102)*I102</f>
        <v>0</v>
      </c>
      <c r="T102" s="128">
        <f>SUMIFS('Quarterly Information'!$I$40:$I$789,'Quarterly Information'!$H$40:$H$789,Blends!$L102)*J102</f>
        <v>0</v>
      </c>
    </row>
    <row r="103" spans="2:20" x14ac:dyDescent="0.25">
      <c r="B103" s="12" t="s">
        <v>769</v>
      </c>
      <c r="C103" s="127"/>
      <c r="D103" s="127"/>
      <c r="E103" s="127"/>
      <c r="F103" s="127"/>
      <c r="G103" s="127"/>
      <c r="H103" s="127">
        <v>0.26200000000000001</v>
      </c>
      <c r="I103" s="127"/>
      <c r="J103" s="127"/>
      <c r="L103" s="12" t="s">
        <v>769</v>
      </c>
      <c r="M103" s="128">
        <f>SUMIFS('Quarterly Information'!$I$40:$I$789,'Quarterly Information'!$H$40:$H$789,Blends!$L103)*C103</f>
        <v>0</v>
      </c>
      <c r="N103" s="128">
        <f>SUMIFS('Quarterly Information'!$I$40:$I$789,'Quarterly Information'!$H$40:$H$789,Blends!$L103)*D103</f>
        <v>0</v>
      </c>
      <c r="O103" s="128">
        <f>SUMIFS('Quarterly Information'!$I$40:$I$789,'Quarterly Information'!$H$40:$H$789,Blends!$L103)*E103</f>
        <v>0</v>
      </c>
      <c r="P103" s="128">
        <f>SUMIFS('Quarterly Information'!$I$40:$I$789,'Quarterly Information'!$H$40:$H$789,Blends!$L103)*F103</f>
        <v>0</v>
      </c>
      <c r="Q103" s="128">
        <f>SUMIFS('Quarterly Information'!$I$40:$I$789,'Quarterly Information'!$H$40:$H$789,Blends!$L103)*G103</f>
        <v>0</v>
      </c>
      <c r="R103" s="128">
        <f>SUMIFS('Quarterly Information'!$I$40:$I$789,'Quarterly Information'!$H$40:$H$789,Blends!$L103)*H103</f>
        <v>0</v>
      </c>
      <c r="S103" s="128">
        <f>SUMIFS('Quarterly Information'!$I$40:$I$789,'Quarterly Information'!$H$40:$H$789,Blends!$L103)*I103</f>
        <v>0</v>
      </c>
      <c r="T103" s="128">
        <f>SUMIFS('Quarterly Information'!$I$40:$I$789,'Quarterly Information'!$H$40:$H$789,Blends!$L103)*J103</f>
        <v>0</v>
      </c>
    </row>
    <row r="104" spans="2:20" x14ac:dyDescent="0.25">
      <c r="B104" s="12" t="s">
        <v>770</v>
      </c>
      <c r="C104" s="127">
        <v>0.40100000000000002</v>
      </c>
      <c r="D104" s="127"/>
      <c r="E104" s="127"/>
      <c r="F104" s="127"/>
      <c r="G104" s="127"/>
      <c r="H104" s="127"/>
      <c r="I104" s="127"/>
      <c r="J104" s="127"/>
      <c r="L104" s="12" t="s">
        <v>770</v>
      </c>
      <c r="M104" s="128">
        <f>SUMIFS('Quarterly Information'!$I$40:$I$789,'Quarterly Information'!$H$40:$H$789,Blends!$L104)*C104</f>
        <v>0</v>
      </c>
      <c r="N104" s="128">
        <f>SUMIFS('Quarterly Information'!$I$40:$I$789,'Quarterly Information'!$H$40:$H$789,Blends!$L104)*D104</f>
        <v>0</v>
      </c>
      <c r="O104" s="128">
        <f>SUMIFS('Quarterly Information'!$I$40:$I$789,'Quarterly Information'!$H$40:$H$789,Blends!$L104)*E104</f>
        <v>0</v>
      </c>
      <c r="P104" s="128">
        <f>SUMIFS('Quarterly Information'!$I$40:$I$789,'Quarterly Information'!$H$40:$H$789,Blends!$L104)*F104</f>
        <v>0</v>
      </c>
      <c r="Q104" s="128">
        <f>SUMIFS('Quarterly Information'!$I$40:$I$789,'Quarterly Information'!$H$40:$H$789,Blends!$L104)*G104</f>
        <v>0</v>
      </c>
      <c r="R104" s="128">
        <f>SUMIFS('Quarterly Information'!$I$40:$I$789,'Quarterly Information'!$H$40:$H$789,Blends!$L104)*H104</f>
        <v>0</v>
      </c>
      <c r="S104" s="128">
        <f>SUMIFS('Quarterly Information'!$I$40:$I$789,'Quarterly Information'!$H$40:$H$789,Blends!$L104)*I104</f>
        <v>0</v>
      </c>
      <c r="T104" s="128">
        <f>SUMIFS('Quarterly Information'!$I$40:$I$789,'Quarterly Information'!$H$40:$H$789,Blends!$L104)*J104</f>
        <v>0</v>
      </c>
    </row>
    <row r="105" spans="2:20" x14ac:dyDescent="0.25">
      <c r="B105" s="12" t="s">
        <v>771</v>
      </c>
      <c r="C105" s="127"/>
      <c r="D105" s="127">
        <v>0.48200000000000004</v>
      </c>
      <c r="E105" s="127"/>
      <c r="F105" s="127"/>
      <c r="G105" s="127"/>
      <c r="H105" s="127"/>
      <c r="I105" s="127"/>
      <c r="J105" s="127"/>
      <c r="L105" s="12" t="s">
        <v>771</v>
      </c>
      <c r="M105" s="128">
        <f>SUMIFS('Quarterly Information'!$I$40:$I$789,'Quarterly Information'!$H$40:$H$789,Blends!$L105)*C105</f>
        <v>0</v>
      </c>
      <c r="N105" s="128">
        <f>SUMIFS('Quarterly Information'!$I$40:$I$789,'Quarterly Information'!$H$40:$H$789,Blends!$L105)*D105</f>
        <v>0</v>
      </c>
      <c r="O105" s="128">
        <f>SUMIFS('Quarterly Information'!$I$40:$I$789,'Quarterly Information'!$H$40:$H$789,Blends!$L105)*E105</f>
        <v>0</v>
      </c>
      <c r="P105" s="128">
        <f>SUMIFS('Quarterly Information'!$I$40:$I$789,'Quarterly Information'!$H$40:$H$789,Blends!$L105)*F105</f>
        <v>0</v>
      </c>
      <c r="Q105" s="128">
        <f>SUMIFS('Quarterly Information'!$I$40:$I$789,'Quarterly Information'!$H$40:$H$789,Blends!$L105)*G105</f>
        <v>0</v>
      </c>
      <c r="R105" s="128">
        <f>SUMIFS('Quarterly Information'!$I$40:$I$789,'Quarterly Information'!$H$40:$H$789,Blends!$L105)*H105</f>
        <v>0</v>
      </c>
      <c r="S105" s="128">
        <f>SUMIFS('Quarterly Information'!$I$40:$I$789,'Quarterly Information'!$H$40:$H$789,Blends!$L105)*I105</f>
        <v>0</v>
      </c>
      <c r="T105" s="128">
        <f>SUMIFS('Quarterly Information'!$I$40:$I$789,'Quarterly Information'!$H$40:$H$789,Blends!$L105)*J105</f>
        <v>0</v>
      </c>
    </row>
    <row r="106" spans="2:20" x14ac:dyDescent="0.25">
      <c r="B106" s="12" t="s">
        <v>772</v>
      </c>
      <c r="C106" s="127"/>
      <c r="D106" s="127"/>
      <c r="E106" s="127">
        <v>0.5</v>
      </c>
      <c r="F106" s="127"/>
      <c r="G106" s="127">
        <v>0.5</v>
      </c>
      <c r="H106" s="127"/>
      <c r="I106" s="127"/>
      <c r="J106" s="127"/>
      <c r="L106" s="12" t="s">
        <v>772</v>
      </c>
      <c r="M106" s="128">
        <f>SUMIFS('Quarterly Information'!$I$40:$I$789,'Quarterly Information'!$H$40:$H$789,Blends!$L106)*C106</f>
        <v>0</v>
      </c>
      <c r="N106" s="128">
        <f>SUMIFS('Quarterly Information'!$I$40:$I$789,'Quarterly Information'!$H$40:$H$789,Blends!$L106)*D106</f>
        <v>0</v>
      </c>
      <c r="O106" s="128">
        <f>SUMIFS('Quarterly Information'!$I$40:$I$789,'Quarterly Information'!$H$40:$H$789,Blends!$L106)*E106</f>
        <v>0</v>
      </c>
      <c r="P106" s="128">
        <f>SUMIFS('Quarterly Information'!$I$40:$I$789,'Quarterly Information'!$H$40:$H$789,Blends!$L106)*F106</f>
        <v>0</v>
      </c>
      <c r="Q106" s="128">
        <f>SUMIFS('Quarterly Information'!$I$40:$I$789,'Quarterly Information'!$H$40:$H$789,Blends!$L106)*G106</f>
        <v>0</v>
      </c>
      <c r="R106" s="128">
        <f>SUMIFS('Quarterly Information'!$I$40:$I$789,'Quarterly Information'!$H$40:$H$789,Blends!$L106)*H106</f>
        <v>0</v>
      </c>
      <c r="S106" s="128">
        <f>SUMIFS('Quarterly Information'!$I$40:$I$789,'Quarterly Information'!$H$40:$H$789,Blends!$L106)*I106</f>
        <v>0</v>
      </c>
      <c r="T106" s="128">
        <f>SUMIFS('Quarterly Information'!$I$40:$I$789,'Quarterly Information'!$H$40:$H$789,Blends!$L106)*J106</f>
        <v>0</v>
      </c>
    </row>
    <row r="107" spans="2:20" x14ac:dyDescent="0.25">
      <c r="B107" s="12" t="s">
        <v>773</v>
      </c>
      <c r="C107" s="127"/>
      <c r="D107" s="127"/>
      <c r="E107" s="127">
        <v>0.5</v>
      </c>
      <c r="F107" s="127"/>
      <c r="G107" s="127">
        <v>0.5</v>
      </c>
      <c r="H107" s="127"/>
      <c r="I107" s="127"/>
      <c r="J107" s="127"/>
      <c r="L107" s="12" t="s">
        <v>773</v>
      </c>
      <c r="M107" s="128">
        <f>SUMIFS('Quarterly Information'!$I$40:$I$789,'Quarterly Information'!$H$40:$H$789,Blends!$L107)*C107</f>
        <v>0</v>
      </c>
      <c r="N107" s="128">
        <f>SUMIFS('Quarterly Information'!$I$40:$I$789,'Quarterly Information'!$H$40:$H$789,Blends!$L107)*D107</f>
        <v>0</v>
      </c>
      <c r="O107" s="128">
        <f>SUMIFS('Quarterly Information'!$I$40:$I$789,'Quarterly Information'!$H$40:$H$789,Blends!$L107)*E107</f>
        <v>0</v>
      </c>
      <c r="P107" s="128">
        <f>SUMIFS('Quarterly Information'!$I$40:$I$789,'Quarterly Information'!$H$40:$H$789,Blends!$L107)*F107</f>
        <v>0</v>
      </c>
      <c r="Q107" s="128">
        <f>SUMIFS('Quarterly Information'!$I$40:$I$789,'Quarterly Information'!$H$40:$H$789,Blends!$L107)*G107</f>
        <v>0</v>
      </c>
      <c r="R107" s="128">
        <f>SUMIFS('Quarterly Information'!$I$40:$I$789,'Quarterly Information'!$H$40:$H$789,Blends!$L107)*H107</f>
        <v>0</v>
      </c>
      <c r="S107" s="128">
        <f>SUMIFS('Quarterly Information'!$I$40:$I$789,'Quarterly Information'!$H$40:$H$789,Blends!$L107)*I107</f>
        <v>0</v>
      </c>
      <c r="T107" s="128">
        <f>SUMIFS('Quarterly Information'!$I$40:$I$789,'Quarterly Information'!$H$40:$H$789,Blends!$L107)*J107</f>
        <v>0</v>
      </c>
    </row>
    <row r="108" spans="2:20" x14ac:dyDescent="0.25">
      <c r="B108" s="12" t="s">
        <v>774</v>
      </c>
      <c r="C108" s="127">
        <v>0.39</v>
      </c>
      <c r="D108" s="127"/>
      <c r="E108" s="127"/>
      <c r="F108" s="127"/>
      <c r="G108" s="127"/>
      <c r="H108" s="127"/>
      <c r="I108" s="127"/>
      <c r="J108" s="127"/>
      <c r="L108" s="12" t="s">
        <v>774</v>
      </c>
      <c r="M108" s="128">
        <f>SUMIFS('Quarterly Information'!$I$40:$I$789,'Quarterly Information'!$H$40:$H$789,Blends!$L108)*C108</f>
        <v>0</v>
      </c>
      <c r="N108" s="128">
        <f>SUMIFS('Quarterly Information'!$I$40:$I$789,'Quarterly Information'!$H$40:$H$789,Blends!$L108)*D108</f>
        <v>0</v>
      </c>
      <c r="O108" s="128">
        <f>SUMIFS('Quarterly Information'!$I$40:$I$789,'Quarterly Information'!$H$40:$H$789,Blends!$L108)*E108</f>
        <v>0</v>
      </c>
      <c r="P108" s="128">
        <f>SUMIFS('Quarterly Information'!$I$40:$I$789,'Quarterly Information'!$H$40:$H$789,Blends!$L108)*F108</f>
        <v>0</v>
      </c>
      <c r="Q108" s="128">
        <f>SUMIFS('Quarterly Information'!$I$40:$I$789,'Quarterly Information'!$H$40:$H$789,Blends!$L108)*G108</f>
        <v>0</v>
      </c>
      <c r="R108" s="128">
        <f>SUMIFS('Quarterly Information'!$I$40:$I$789,'Quarterly Information'!$H$40:$H$789,Blends!$L108)*H108</f>
        <v>0</v>
      </c>
      <c r="S108" s="128">
        <f>SUMIFS('Quarterly Information'!$I$40:$I$789,'Quarterly Information'!$H$40:$H$789,Blends!$L108)*I108</f>
        <v>0</v>
      </c>
      <c r="T108" s="128">
        <f>SUMIFS('Quarterly Information'!$I$40:$I$789,'Quarterly Information'!$H$40:$H$789,Blends!$L108)*J108</f>
        <v>0</v>
      </c>
    </row>
    <row r="109" spans="2:20" x14ac:dyDescent="0.25">
      <c r="B109" s="12" t="s">
        <v>775</v>
      </c>
      <c r="C109" s="127">
        <v>0.46</v>
      </c>
      <c r="D109" s="127"/>
      <c r="E109" s="127"/>
      <c r="F109" s="127"/>
      <c r="G109" s="127"/>
      <c r="H109" s="127"/>
      <c r="I109" s="127"/>
      <c r="J109" s="127"/>
      <c r="L109" s="12" t="s">
        <v>775</v>
      </c>
      <c r="M109" s="128">
        <f>SUMIFS('Quarterly Information'!$I$40:$I$789,'Quarterly Information'!$H$40:$H$789,Blends!$L109)*C109</f>
        <v>0</v>
      </c>
      <c r="N109" s="128">
        <f>SUMIFS('Quarterly Information'!$I$40:$I$789,'Quarterly Information'!$H$40:$H$789,Blends!$L109)*D109</f>
        <v>0</v>
      </c>
      <c r="O109" s="128">
        <f>SUMIFS('Quarterly Information'!$I$40:$I$789,'Quarterly Information'!$H$40:$H$789,Blends!$L109)*E109</f>
        <v>0</v>
      </c>
      <c r="P109" s="128">
        <f>SUMIFS('Quarterly Information'!$I$40:$I$789,'Quarterly Information'!$H$40:$H$789,Blends!$L109)*F109</f>
        <v>0</v>
      </c>
      <c r="Q109" s="128">
        <f>SUMIFS('Quarterly Information'!$I$40:$I$789,'Quarterly Information'!$H$40:$H$789,Blends!$L109)*G109</f>
        <v>0</v>
      </c>
      <c r="R109" s="128">
        <f>SUMIFS('Quarterly Information'!$I$40:$I$789,'Quarterly Information'!$H$40:$H$789,Blends!$L109)*H109</f>
        <v>0</v>
      </c>
      <c r="S109" s="128">
        <f>SUMIFS('Quarterly Information'!$I$40:$I$789,'Quarterly Information'!$H$40:$H$789,Blends!$L109)*I109</f>
        <v>0</v>
      </c>
      <c r="T109" s="128">
        <f>SUMIFS('Quarterly Information'!$I$40:$I$789,'Quarterly Information'!$H$40:$H$789,Blends!$L109)*J109</f>
        <v>0</v>
      </c>
    </row>
    <row r="110" spans="2:20" x14ac:dyDescent="0.25">
      <c r="B110" s="12" t="s">
        <v>776</v>
      </c>
      <c r="C110" s="127"/>
      <c r="D110" s="127"/>
      <c r="E110" s="127"/>
      <c r="F110" s="127">
        <v>0.05</v>
      </c>
      <c r="G110" s="127"/>
      <c r="H110" s="127">
        <v>0.95</v>
      </c>
      <c r="I110" s="127"/>
      <c r="J110" s="127"/>
      <c r="L110" s="12" t="s">
        <v>776</v>
      </c>
      <c r="M110" s="128">
        <f>SUMIFS('Quarterly Information'!$I$40:$I$789,'Quarterly Information'!$H$40:$H$789,Blends!$L110)*C110</f>
        <v>0</v>
      </c>
      <c r="N110" s="128">
        <f>SUMIFS('Quarterly Information'!$I$40:$I$789,'Quarterly Information'!$H$40:$H$789,Blends!$L110)*D110</f>
        <v>0</v>
      </c>
      <c r="O110" s="128">
        <f>SUMIFS('Quarterly Information'!$I$40:$I$789,'Quarterly Information'!$H$40:$H$789,Blends!$L110)*E110</f>
        <v>0</v>
      </c>
      <c r="P110" s="128">
        <f>SUMIFS('Quarterly Information'!$I$40:$I$789,'Quarterly Information'!$H$40:$H$789,Blends!$L110)*F110</f>
        <v>0</v>
      </c>
      <c r="Q110" s="128">
        <f>SUMIFS('Quarterly Information'!$I$40:$I$789,'Quarterly Information'!$H$40:$H$789,Blends!$L110)*G110</f>
        <v>0</v>
      </c>
      <c r="R110" s="128">
        <f>SUMIFS('Quarterly Information'!$I$40:$I$789,'Quarterly Information'!$H$40:$H$789,Blends!$L110)*H110</f>
        <v>0</v>
      </c>
      <c r="S110" s="128">
        <f>SUMIFS('Quarterly Information'!$I$40:$I$789,'Quarterly Information'!$H$40:$H$789,Blends!$L110)*I110</f>
        <v>0</v>
      </c>
      <c r="T110" s="128">
        <f>SUMIFS('Quarterly Information'!$I$40:$I$789,'Quarterly Information'!$H$40:$H$789,Blends!$L110)*J110</f>
        <v>0</v>
      </c>
    </row>
    <row r="111" spans="2:20" x14ac:dyDescent="0.25">
      <c r="B111" s="12" t="s">
        <v>777</v>
      </c>
      <c r="C111" s="127"/>
      <c r="D111" s="127"/>
      <c r="E111" s="127"/>
      <c r="F111" s="127">
        <v>0.44</v>
      </c>
      <c r="G111" s="127"/>
      <c r="H111" s="127"/>
      <c r="I111" s="127"/>
      <c r="J111" s="127"/>
      <c r="L111" s="12" t="s">
        <v>777</v>
      </c>
      <c r="M111" s="128">
        <f>SUMIFS('Quarterly Information'!$I$40:$I$789,'Quarterly Information'!$H$40:$H$789,Blends!$L111)*C111</f>
        <v>0</v>
      </c>
      <c r="N111" s="128">
        <f>SUMIFS('Quarterly Information'!$I$40:$I$789,'Quarterly Information'!$H$40:$H$789,Blends!$L111)*D111</f>
        <v>0</v>
      </c>
      <c r="O111" s="128">
        <f>SUMIFS('Quarterly Information'!$I$40:$I$789,'Quarterly Information'!$H$40:$H$789,Blends!$L111)*E111</f>
        <v>0</v>
      </c>
      <c r="P111" s="128">
        <f>SUMIFS('Quarterly Information'!$I$40:$I$789,'Quarterly Information'!$H$40:$H$789,Blends!$L111)*F111</f>
        <v>0</v>
      </c>
      <c r="Q111" s="128">
        <f>SUMIFS('Quarterly Information'!$I$40:$I$789,'Quarterly Information'!$H$40:$H$789,Blends!$L111)*G111</f>
        <v>0</v>
      </c>
      <c r="R111" s="128">
        <f>SUMIFS('Quarterly Information'!$I$40:$I$789,'Quarterly Information'!$H$40:$H$789,Blends!$L111)*H111</f>
        <v>0</v>
      </c>
      <c r="S111" s="128">
        <f>SUMIFS('Quarterly Information'!$I$40:$I$789,'Quarterly Information'!$H$40:$H$789,Blends!$L111)*I111</f>
        <v>0</v>
      </c>
      <c r="T111" s="128">
        <f>SUMIFS('Quarterly Information'!$I$40:$I$789,'Quarterly Information'!$H$40:$H$789,Blends!$L111)*J111</f>
        <v>0</v>
      </c>
    </row>
    <row r="112" spans="2:20" x14ac:dyDescent="0.25">
      <c r="B112" s="12" t="s">
        <v>778</v>
      </c>
      <c r="C112" s="127"/>
      <c r="D112" s="127"/>
      <c r="E112" s="127"/>
      <c r="F112" s="127">
        <v>0.41499999999999998</v>
      </c>
      <c r="G112" s="127"/>
      <c r="H112" s="127"/>
      <c r="I112" s="127"/>
      <c r="J112" s="127"/>
      <c r="L112" s="12" t="s">
        <v>778</v>
      </c>
      <c r="M112" s="128">
        <f>SUMIFS('Quarterly Information'!$I$40:$I$789,'Quarterly Information'!$H$40:$H$789,Blends!$L112)*C112</f>
        <v>0</v>
      </c>
      <c r="N112" s="128">
        <f>SUMIFS('Quarterly Information'!$I$40:$I$789,'Quarterly Information'!$H$40:$H$789,Blends!$L112)*D112</f>
        <v>0</v>
      </c>
      <c r="O112" s="128">
        <f>SUMIFS('Quarterly Information'!$I$40:$I$789,'Quarterly Information'!$H$40:$H$789,Blends!$L112)*E112</f>
        <v>0</v>
      </c>
      <c r="P112" s="128">
        <f>SUMIFS('Quarterly Information'!$I$40:$I$789,'Quarterly Information'!$H$40:$H$789,Blends!$L112)*F112</f>
        <v>0</v>
      </c>
      <c r="Q112" s="128">
        <f>SUMIFS('Quarterly Information'!$I$40:$I$789,'Quarterly Information'!$H$40:$H$789,Blends!$L112)*G112</f>
        <v>0</v>
      </c>
      <c r="R112" s="128">
        <f>SUMIFS('Quarterly Information'!$I$40:$I$789,'Quarterly Information'!$H$40:$H$789,Blends!$L112)*H112</f>
        <v>0</v>
      </c>
      <c r="S112" s="128">
        <f>SUMIFS('Quarterly Information'!$I$40:$I$789,'Quarterly Information'!$H$40:$H$789,Blends!$L112)*I112</f>
        <v>0</v>
      </c>
      <c r="T112" s="128">
        <f>SUMIFS('Quarterly Information'!$I$40:$I$789,'Quarterly Information'!$H$40:$H$789,Blends!$L112)*J112</f>
        <v>0</v>
      </c>
    </row>
    <row r="113" spans="2:20" x14ac:dyDescent="0.25">
      <c r="B113" s="12" t="s">
        <v>779</v>
      </c>
      <c r="C113" s="127"/>
      <c r="D113" s="127"/>
      <c r="E113" s="127"/>
      <c r="F113" s="127"/>
      <c r="G113" s="127"/>
      <c r="H113" s="127"/>
      <c r="I113" s="127">
        <v>0.12</v>
      </c>
      <c r="J113" s="127"/>
      <c r="L113" s="12" t="s">
        <v>779</v>
      </c>
      <c r="M113" s="128">
        <f>SUMIFS('Quarterly Information'!$I$40:$I$789,'Quarterly Information'!$H$40:$H$789,Blends!$L113)*C113</f>
        <v>0</v>
      </c>
      <c r="N113" s="128">
        <f>SUMIFS('Quarterly Information'!$I$40:$I$789,'Quarterly Information'!$H$40:$H$789,Blends!$L113)*D113</f>
        <v>0</v>
      </c>
      <c r="O113" s="128">
        <f>SUMIFS('Quarterly Information'!$I$40:$I$789,'Quarterly Information'!$H$40:$H$789,Blends!$L113)*E113</f>
        <v>0</v>
      </c>
      <c r="P113" s="128">
        <f>SUMIFS('Quarterly Information'!$I$40:$I$789,'Quarterly Information'!$H$40:$H$789,Blends!$L113)*F113</f>
        <v>0</v>
      </c>
      <c r="Q113" s="128">
        <f>SUMIFS('Quarterly Information'!$I$40:$I$789,'Quarterly Information'!$H$40:$H$789,Blends!$L113)*G113</f>
        <v>0</v>
      </c>
      <c r="R113" s="128">
        <f>SUMIFS('Quarterly Information'!$I$40:$I$789,'Quarterly Information'!$H$40:$H$789,Blends!$L113)*H113</f>
        <v>0</v>
      </c>
      <c r="S113" s="128">
        <f>SUMIFS('Quarterly Information'!$I$40:$I$789,'Quarterly Information'!$H$40:$H$789,Blends!$L113)*I113</f>
        <v>0</v>
      </c>
      <c r="T113" s="128">
        <f>SUMIFS('Quarterly Information'!$I$40:$I$789,'Quarterly Information'!$H$40:$H$789,Blends!$L113)*J113</f>
        <v>0</v>
      </c>
    </row>
    <row r="114" spans="2:20" x14ac:dyDescent="0.25">
      <c r="B114" s="12" t="s">
        <v>780</v>
      </c>
      <c r="C114" s="127"/>
      <c r="D114" s="127"/>
      <c r="E114" s="127"/>
      <c r="F114" s="127"/>
      <c r="G114" s="127"/>
      <c r="H114" s="127"/>
      <c r="I114" s="127">
        <v>8.8999999999999996E-2</v>
      </c>
      <c r="J114" s="127"/>
      <c r="L114" s="12" t="s">
        <v>780</v>
      </c>
      <c r="M114" s="128">
        <f>SUMIFS('Quarterly Information'!$I$40:$I$789,'Quarterly Information'!$H$40:$H$789,Blends!$L114)*C114</f>
        <v>0</v>
      </c>
      <c r="N114" s="128">
        <f>SUMIFS('Quarterly Information'!$I$40:$I$789,'Quarterly Information'!$H$40:$H$789,Blends!$L114)*D114</f>
        <v>0</v>
      </c>
      <c r="O114" s="128">
        <f>SUMIFS('Quarterly Information'!$I$40:$I$789,'Quarterly Information'!$H$40:$H$789,Blends!$L114)*E114</f>
        <v>0</v>
      </c>
      <c r="P114" s="128">
        <f>SUMIFS('Quarterly Information'!$I$40:$I$789,'Quarterly Information'!$H$40:$H$789,Blends!$L114)*F114</f>
        <v>0</v>
      </c>
      <c r="Q114" s="128">
        <f>SUMIFS('Quarterly Information'!$I$40:$I$789,'Quarterly Information'!$H$40:$H$789,Blends!$L114)*G114</f>
        <v>0</v>
      </c>
      <c r="R114" s="128">
        <f>SUMIFS('Quarterly Information'!$I$40:$I$789,'Quarterly Information'!$H$40:$H$789,Blends!$L114)*H114</f>
        <v>0</v>
      </c>
      <c r="S114" s="128">
        <f>SUMIFS('Quarterly Information'!$I$40:$I$789,'Quarterly Information'!$H$40:$H$789,Blends!$L114)*I114</f>
        <v>0</v>
      </c>
      <c r="T114" s="128">
        <f>SUMIFS('Quarterly Information'!$I$40:$I$789,'Quarterly Information'!$H$40:$H$789,Blends!$L114)*J114</f>
        <v>0</v>
      </c>
    </row>
    <row r="115" spans="2:20" ht="13" thickBot="1" x14ac:dyDescent="0.3">
      <c r="B115" s="12" t="s">
        <v>781</v>
      </c>
      <c r="C115" s="127"/>
      <c r="D115" s="127"/>
      <c r="E115" s="127"/>
      <c r="F115" s="127">
        <v>8.5000000000000006E-2</v>
      </c>
      <c r="G115" s="127"/>
      <c r="H115" s="127">
        <v>0.14000000000000001</v>
      </c>
      <c r="I115" s="127"/>
      <c r="J115" s="127"/>
      <c r="L115" s="124" t="s">
        <v>781</v>
      </c>
      <c r="M115" s="129">
        <f>SUMIFS('Quarterly Information'!$I$40:$I$789,'Quarterly Information'!$H$40:$H$789,Blends!$L115)*C115</f>
        <v>0</v>
      </c>
      <c r="N115" s="129">
        <f>SUMIFS('Quarterly Information'!$I$40:$I$789,'Quarterly Information'!$H$40:$H$789,Blends!$L115)*D115</f>
        <v>0</v>
      </c>
      <c r="O115" s="129">
        <f>SUMIFS('Quarterly Information'!$I$40:$I$789,'Quarterly Information'!$H$40:$H$789,Blends!$L115)*E115</f>
        <v>0</v>
      </c>
      <c r="P115" s="129">
        <f>SUMIFS('Quarterly Information'!$I$40:$I$789,'Quarterly Information'!$H$40:$H$789,Blends!$L115)*F115</f>
        <v>0</v>
      </c>
      <c r="Q115" s="129">
        <f>SUMIFS('Quarterly Information'!$I$40:$I$789,'Quarterly Information'!$H$40:$H$789,Blends!$L115)*G115</f>
        <v>0</v>
      </c>
      <c r="R115" s="129">
        <f>SUMIFS('Quarterly Information'!$I$40:$I$789,'Quarterly Information'!$H$40:$H$789,Blends!$L115)*H115</f>
        <v>0</v>
      </c>
      <c r="S115" s="129">
        <f>SUMIFS('Quarterly Information'!$I$40:$I$789,'Quarterly Information'!$H$40:$H$789,Blends!$L115)*I115</f>
        <v>0</v>
      </c>
      <c r="T115" s="129">
        <f>SUMIFS('Quarterly Information'!$I$40:$I$789,'Quarterly Information'!$H$40:$H$789,Blends!$L115)*J115</f>
        <v>0</v>
      </c>
    </row>
    <row r="116" spans="2:20" ht="13.5" thickTop="1" x14ac:dyDescent="0.25">
      <c r="C116" s="9"/>
      <c r="D116" s="9"/>
      <c r="E116" s="9"/>
      <c r="F116" s="9"/>
      <c r="G116" s="9"/>
      <c r="H116" s="9"/>
      <c r="I116" s="9"/>
      <c r="J116" s="9"/>
      <c r="L116" s="130" t="s">
        <v>783</v>
      </c>
      <c r="M116" s="131">
        <f>SUM(M2:M115)</f>
        <v>0</v>
      </c>
      <c r="N116" s="131">
        <f t="shared" ref="N116:T116" si="0">SUM(N2:N115)</f>
        <v>0</v>
      </c>
      <c r="O116" s="131">
        <f t="shared" si="0"/>
        <v>0</v>
      </c>
      <c r="P116" s="131">
        <f t="shared" si="0"/>
        <v>0</v>
      </c>
      <c r="Q116" s="131">
        <f t="shared" si="0"/>
        <v>0</v>
      </c>
      <c r="R116" s="131">
        <f t="shared" si="0"/>
        <v>0</v>
      </c>
      <c r="S116" s="131">
        <f t="shared" si="0"/>
        <v>0</v>
      </c>
      <c r="T116" s="131">
        <f t="shared" si="0"/>
        <v>0</v>
      </c>
    </row>
    <row r="117" spans="2:20" x14ac:dyDescent="0.25">
      <c r="C117" s="9"/>
      <c r="D117" s="9"/>
      <c r="E117" s="9"/>
      <c r="F117" s="9"/>
      <c r="G117" s="9"/>
      <c r="H117" s="9"/>
      <c r="I117" s="9"/>
      <c r="J117" s="9"/>
    </row>
    <row r="118" spans="2:20" x14ac:dyDescent="0.25">
      <c r="C118" s="9"/>
      <c r="D118" s="9"/>
      <c r="E118" s="9"/>
      <c r="F118" s="9"/>
      <c r="G118" s="9"/>
      <c r="H118" s="9"/>
      <c r="I118" s="9"/>
      <c r="J118" s="9"/>
    </row>
    <row r="119" spans="2:20" x14ac:dyDescent="0.25">
      <c r="C119" s="9"/>
      <c r="D119" s="9"/>
      <c r="E119" s="9"/>
      <c r="F119" s="9"/>
      <c r="G119" s="9"/>
      <c r="H119" s="9"/>
      <c r="I119" s="9"/>
      <c r="J119" s="9"/>
    </row>
    <row r="120" spans="2:20" x14ac:dyDescent="0.25">
      <c r="C120" s="9"/>
      <c r="D120" s="9"/>
      <c r="E120" s="9"/>
      <c r="F120" s="9"/>
      <c r="G120" s="9"/>
      <c r="H120" s="9"/>
      <c r="I120" s="9"/>
      <c r="J120" s="9"/>
    </row>
    <row r="121" spans="2:20" x14ac:dyDescent="0.25">
      <c r="C121" s="9"/>
      <c r="D121" s="9"/>
      <c r="E121" s="9"/>
      <c r="F121" s="9"/>
      <c r="G121" s="9"/>
      <c r="H121" s="9"/>
      <c r="I121" s="9"/>
      <c r="J121" s="9"/>
    </row>
    <row r="122" spans="2:20" x14ac:dyDescent="0.25">
      <c r="C122" s="9"/>
      <c r="D122" s="9"/>
      <c r="E122" s="9"/>
      <c r="F122" s="9"/>
      <c r="G122" s="9"/>
      <c r="H122" s="9"/>
      <c r="I122" s="9"/>
      <c r="J122" s="9"/>
    </row>
    <row r="123" spans="2:20" x14ac:dyDescent="0.25">
      <c r="C123" s="9"/>
      <c r="D123" s="9"/>
      <c r="E123" s="9"/>
      <c r="F123" s="9"/>
      <c r="G123" s="9"/>
      <c r="H123" s="9"/>
      <c r="I123" s="9"/>
      <c r="J123" s="9"/>
    </row>
    <row r="124" spans="2:20" x14ac:dyDescent="0.25">
      <c r="C124" s="9"/>
      <c r="D124" s="9"/>
      <c r="E124" s="9"/>
      <c r="F124" s="9"/>
      <c r="G124" s="9"/>
      <c r="H124" s="9"/>
      <c r="I124" s="9"/>
      <c r="J124" s="9"/>
    </row>
    <row r="125" spans="2:20" x14ac:dyDescent="0.25">
      <c r="C125" s="9"/>
      <c r="D125" s="9"/>
      <c r="E125" s="9"/>
      <c r="F125" s="9"/>
      <c r="G125" s="9"/>
      <c r="H125" s="9"/>
      <c r="I125" s="9"/>
      <c r="J125" s="9"/>
    </row>
    <row r="126" spans="2:20" x14ac:dyDescent="0.25">
      <c r="C126" s="9"/>
      <c r="D126" s="9"/>
      <c r="E126" s="9"/>
      <c r="F126" s="9"/>
      <c r="G126" s="9"/>
      <c r="H126" s="9"/>
      <c r="I126" s="9"/>
      <c r="J126" s="9"/>
    </row>
    <row r="127" spans="2:20" x14ac:dyDescent="0.25">
      <c r="C127" s="9"/>
      <c r="D127" s="9"/>
      <c r="E127" s="9"/>
      <c r="F127" s="9"/>
      <c r="G127" s="9"/>
      <c r="H127" s="9"/>
      <c r="I127" s="9"/>
      <c r="J127" s="9"/>
    </row>
    <row r="128" spans="2:20" x14ac:dyDescent="0.25">
      <c r="C128" s="9"/>
      <c r="D128" s="9"/>
      <c r="E128" s="9"/>
      <c r="F128" s="9"/>
      <c r="G128" s="9"/>
      <c r="H128" s="9"/>
      <c r="I128" s="9"/>
      <c r="J128" s="9"/>
    </row>
    <row r="129" spans="3:10" x14ac:dyDescent="0.25">
      <c r="C129" s="9"/>
      <c r="D129" s="9"/>
      <c r="E129" s="9"/>
      <c r="F129" s="9"/>
      <c r="G129" s="9"/>
      <c r="H129" s="9"/>
      <c r="I129" s="9"/>
      <c r="J129" s="9"/>
    </row>
    <row r="130" spans="3:10" x14ac:dyDescent="0.25">
      <c r="C130" s="9"/>
      <c r="D130" s="9"/>
      <c r="E130" s="9"/>
      <c r="F130" s="9"/>
      <c r="G130" s="9"/>
      <c r="H130" s="9"/>
      <c r="I130" s="9"/>
      <c r="J130" s="9"/>
    </row>
    <row r="131" spans="3:10" x14ac:dyDescent="0.25">
      <c r="C131" s="9"/>
      <c r="D131" s="9"/>
      <c r="E131" s="9"/>
      <c r="F131" s="9"/>
      <c r="G131" s="9"/>
      <c r="H131" s="9"/>
      <c r="I131" s="9"/>
      <c r="J131" s="9"/>
    </row>
    <row r="132" spans="3:10" x14ac:dyDescent="0.25">
      <c r="C132" s="9"/>
      <c r="D132" s="9"/>
      <c r="E132" s="9"/>
      <c r="F132" s="9"/>
      <c r="G132" s="9"/>
      <c r="H132" s="9"/>
      <c r="I132" s="9"/>
      <c r="J132" s="9"/>
    </row>
    <row r="133" spans="3:10" x14ac:dyDescent="0.25">
      <c r="C133" s="9"/>
      <c r="D133" s="9"/>
      <c r="E133" s="9"/>
      <c r="F133" s="9"/>
      <c r="G133" s="9"/>
      <c r="H133" s="9"/>
      <c r="I133" s="9"/>
      <c r="J133" s="9"/>
    </row>
    <row r="134" spans="3:10" x14ac:dyDescent="0.25">
      <c r="C134" s="9"/>
      <c r="D134" s="9"/>
      <c r="E134" s="9"/>
      <c r="F134" s="9"/>
      <c r="G134" s="9"/>
      <c r="H134" s="9"/>
      <c r="I134" s="9"/>
      <c r="J134" s="9"/>
    </row>
    <row r="135" spans="3:10" x14ac:dyDescent="0.25">
      <c r="C135" s="9"/>
      <c r="D135" s="9"/>
      <c r="E135" s="9"/>
      <c r="F135" s="9"/>
      <c r="G135" s="9"/>
      <c r="H135" s="9"/>
      <c r="I135" s="9"/>
      <c r="J135" s="9"/>
    </row>
  </sheetData>
  <sheetProtection algorithmName="SHA-512" hashValue="xMNiqCN2OnTGuj3TIn73l5QrzMnXsA+LR4wwMgkocdZDuABkIrCv+NpMoJsbLCvzlp3pyKuJWn/U2OczD5Lukw==" saltValue="qwLfpp9l7nLjHlQ1N5PqaA==" spinCount="100000" sheet="1" objects="1" scenarios="1"/>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lcf76f155ced4ddcb4097134ff3c332f xmlns="e73a0eb4-f009-4996-8d70-818a1ea575d2">
      <Terms xmlns="http://schemas.microsoft.com/office/infopath/2007/PartnerControls"/>
    </lcf76f155ced4ddcb4097134ff3c332f>
    <_ip_UnifiedCompliancePolicyProperties xmlns="http://schemas.microsoft.com/sharepoint/v3" xsi:nil="true"/>
    <Rights xmlns="4ffa91fb-a0ff-4ac5-b2db-65c790d184a4" xsi:nil="true"/>
    <Document_x0020_Creation_x0020_Date xmlns="4ffa91fb-a0ff-4ac5-b2db-65c790d184a4">2024-08-06T18:56:52+00:00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029B9A47CFEF14F9122B3B119055DC5" ma:contentTypeVersion="17" ma:contentTypeDescription="Create a new document." ma:contentTypeScope="" ma:versionID="465702a4206374a4313494f0ddb4059c">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e73a0eb4-f009-4996-8d70-818a1ea575d2" xmlns:ns6="84b93979-4b3a-4fc4-978c-c76ea1bd5b1f" targetNamespace="http://schemas.microsoft.com/office/2006/metadata/properties" ma:root="true" ma:fieldsID="7db38be1ddc18f36b51872f713753cfc" ns1:_="" ns2:_="" ns3:_="" ns4:_="" ns5:_="" ns6:_="">
    <xsd:import namespace="http://schemas.microsoft.com/sharepoint/v3"/>
    <xsd:import namespace="4ffa91fb-a0ff-4ac5-b2db-65c790d184a4"/>
    <xsd:import namespace="http://schemas.microsoft.com/sharepoint.v3"/>
    <xsd:import namespace="http://schemas.microsoft.com/sharepoint/v3/fields"/>
    <xsd:import namespace="e73a0eb4-f009-4996-8d70-818a1ea575d2"/>
    <xsd:import namespace="84b93979-4b3a-4fc4-978c-c76ea1bd5b1f"/>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OCR" minOccurs="0"/>
                <xsd:element ref="ns5:MediaServiceGenerationTime" minOccurs="0"/>
                <xsd:element ref="ns5:MediaServiceEventHashCode" minOccurs="0"/>
                <xsd:element ref="ns5:lcf76f155ced4ddcb4097134ff3c332f" minOccurs="0"/>
                <xsd:element ref="ns1:_ip_UnifiedCompliancePolicyProperties" minOccurs="0"/>
                <xsd:element ref="ns1:_ip_UnifiedCompliancePolicyUIAction" minOccurs="0"/>
                <xsd:element ref="ns5:MediaServiceDateTaken" minOccurs="0"/>
                <xsd:element ref="ns5:MediaLengthInSeconds" minOccurs="0"/>
                <xsd:element ref="ns5:MediaServiceLocation"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71b692ed-d46d-4a7b-bebe-61b865414668}" ma:internalName="TaxCatchAllLabel" ma:readOnly="true" ma:showField="CatchAllDataLabel" ma:web="84b93979-4b3a-4fc4-978c-c76ea1bd5b1f">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71b692ed-d46d-4a7b-bebe-61b865414668}" ma:internalName="TaxCatchAll" ma:showField="CatchAllData" ma:web="84b93979-4b3a-4fc4-978c-c76ea1bd5b1f">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73a0eb4-f009-4996-8d70-818a1ea575d2"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OCR" ma:index="33" nillable="true" ma:displayName="Extracted Text" ma:internalName="MediaServiceOCR" ma:readOnly="true">
      <xsd:simpleType>
        <xsd:restriction base="dms:Note">
          <xsd:maxLength value="255"/>
        </xsd:restriction>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element name="lcf76f155ced4ddcb4097134ff3c332f" ma:index="37"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DateTaken" ma:index="40" nillable="true" ma:displayName="MediaServiceDateTaken" ma:hidden="true" ma:indexed="true" ma:internalName="MediaServiceDateTake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MediaServiceLocation" ma:index="42" nillable="true" ma:displayName="Location" ma:indexed="true" ma:internalName="MediaServiceLocation" ma:readOnly="true">
      <xsd:simpleType>
        <xsd:restriction base="dms:Text"/>
      </xsd:simpleType>
    </xsd:element>
    <xsd:element name="MediaServiceObjectDetectorVersions" ma:index="43" nillable="true" ma:displayName="MediaServiceObjectDetectorVersions"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4b93979-4b3a-4fc4-978c-c76ea1bd5b1f"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75DA6E6E-E004-43DD-A9D8-36D7BA910216}">
  <ds:schemaRefs>
    <ds:schemaRef ds:uri="http://purl.org/dc/dcmitype/"/>
    <ds:schemaRef ds:uri="http://schemas.microsoft.com/office/infopath/2007/PartnerControls"/>
    <ds:schemaRef ds:uri="506e8920-8709-453c-ac34-7beb15a2da9c"/>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b7fdcd74-2a7d-4d58-b4f7-f623844b553a"/>
    <ds:schemaRef ds:uri="http://www.w3.org/XML/1998/namespace"/>
  </ds:schemaRefs>
</ds:datastoreItem>
</file>

<file path=customXml/itemProps2.xml><?xml version="1.0" encoding="utf-8"?>
<ds:datastoreItem xmlns:ds="http://schemas.openxmlformats.org/officeDocument/2006/customXml" ds:itemID="{DD65274E-D162-4F88-9FEC-CEB9BDA059BF}"/>
</file>

<file path=customXml/itemProps3.xml><?xml version="1.0" encoding="utf-8"?>
<ds:datastoreItem xmlns:ds="http://schemas.openxmlformats.org/officeDocument/2006/customXml" ds:itemID="{6076D5B1-4FA7-4E3F-A7E1-506A5668FB31}">
  <ds:schemaRefs>
    <ds:schemaRef ds:uri="http://schemas.microsoft.com/sharepoint/v3/contenttype/forms"/>
  </ds:schemaRefs>
</ds:datastoreItem>
</file>

<file path=customXml/itemProps4.xml><?xml version="1.0" encoding="utf-8"?>
<ds:datastoreItem xmlns:ds="http://schemas.openxmlformats.org/officeDocument/2006/customXml" ds:itemID="{7EB5B277-BF7B-4149-8B1F-B69572C52A4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9</vt:i4>
      </vt:variant>
    </vt:vector>
  </HeadingPairs>
  <TitlesOfParts>
    <vt:vector size="15" baseType="lpstr">
      <vt:lpstr>Quarterly Information</vt:lpstr>
      <vt:lpstr>Export Summary</vt:lpstr>
      <vt:lpstr>End-of-Year Inventory</vt:lpstr>
      <vt:lpstr>Blend List</vt:lpstr>
      <vt:lpstr>Lists</vt:lpstr>
      <vt:lpstr>Blends</vt:lpstr>
      <vt:lpstr>Common_Name</vt:lpstr>
      <vt:lpstr>Common_Name_2</vt:lpstr>
      <vt:lpstr>Country</vt:lpstr>
      <vt:lpstr>Intended_Use</vt:lpstr>
      <vt:lpstr>Option_1</vt:lpstr>
      <vt:lpstr>Origin</vt:lpstr>
      <vt:lpstr>Port_of_Exit</vt:lpstr>
      <vt:lpstr>Quarter</vt:lpstr>
      <vt:lpstr>Year</vt:lpstr>
    </vt:vector>
  </TitlesOfParts>
  <Company>SAIC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Horvath, Ethan M.</dc:creator>
  <cp:lastModifiedBy>Horvath, Ethan M. [US]</cp:lastModifiedBy>
  <dcterms:created xsi:type="dcterms:W3CDTF">2021-06-21T12:52:11Z</dcterms:created>
  <dcterms:modified xsi:type="dcterms:W3CDTF">2024-07-24T14:33:44Z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0x0101008029B9A47CFEF14F9122B3B119055DC5</vt:lpwstr>
  </property>
</Properties>
</file>