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hidePivotFieldList="1" defaultThemeVersion="124226"/>
  <mc:AlternateContent xmlns:mc="http://schemas.openxmlformats.org/markup-compatibility/2006">
    <mc:Choice Requires="x15">
      <x15ac:absPath xmlns:x15ac="http://schemas.microsoft.com/office/spreadsheetml/2010/11/ac" url="https://usepa-my.sharepoint.com/personal/cohen_michael_epa_gov/Documents/Documents/TransportRule/2023 Analyses/GNP Supplemental Rule/"/>
    </mc:Choice>
  </mc:AlternateContent>
  <xr:revisionPtr revIDLastSave="1758" documentId="8_{38A567BC-C2D9-4EFB-BD7E-E5AEFDAA5F2B}" xr6:coauthVersionLast="47" xr6:coauthVersionMax="47" xr10:uidLastSave="{FE12AFA0-A1E6-44E4-A8CC-D6FB5FFD1FE7}"/>
  <bookViews>
    <workbookView xWindow="-28920" yWindow="-120" windowWidth="29040" windowHeight="15720" tabRatio="878" xr2:uid="{00000000-000D-0000-FFFF-FFFF00000000}"/>
  </bookViews>
  <sheets>
    <sheet name="State Summary" sheetId="13" r:id="rId1"/>
    <sheet name="GNP Allocations" sheetId="4" r:id="rId2"/>
    <sheet name="Underlying Data for FIP" sheetId="5" r:id="rId3"/>
    <sheet name="Retired Units" sheetId="8" r:id="rId4"/>
    <sheet name="New Units" sheetId="9" r:id="rId5"/>
  </sheets>
  <definedNames>
    <definedName name="_xlnm._FilterDatabase" localSheetId="2" hidden="1">'Underlying Data for FIP'!$A$2:$W$286</definedName>
    <definedName name="_xlnm.Print_Titles" localSheetId="1">'GNP Allocations'!$A:$D,'GNP Allocations'!$2:$2</definedName>
    <definedName name="_xlnm.Print_Titles" localSheetId="0">#N/A</definedName>
    <definedName name="_xlnm.Print_Titles" localSheetId="2">'Underlying Data for FIP'!$A:$D,'Underlying Data for FIP'!$1:$3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 i="13" l="1"/>
  <c r="E6" i="13"/>
  <c r="E7" i="13"/>
  <c r="E8" i="13"/>
  <c r="E4" i="13"/>
  <c r="D5" i="13"/>
  <c r="D6" i="13"/>
  <c r="D7" i="13"/>
  <c r="D8" i="13"/>
  <c r="D4" i="13"/>
  <c r="G276" i="4"/>
  <c r="G275" i="4"/>
  <c r="G274" i="4"/>
  <c r="G273" i="4"/>
  <c r="G272" i="4"/>
  <c r="G271" i="4"/>
  <c r="G270" i="4"/>
  <c r="G269" i="4"/>
  <c r="G268" i="4"/>
  <c r="G267" i="4"/>
  <c r="G266" i="4"/>
  <c r="G265" i="4"/>
  <c r="G264" i="4"/>
  <c r="G263" i="4"/>
  <c r="G262" i="4"/>
  <c r="G261" i="4"/>
  <c r="G260" i="4"/>
  <c r="G259" i="4"/>
  <c r="G258" i="4"/>
  <c r="G257" i="4"/>
  <c r="G256" i="4"/>
  <c r="G255" i="4"/>
  <c r="G254" i="4"/>
  <c r="G253" i="4"/>
  <c r="G252" i="4"/>
  <c r="G251" i="4"/>
  <c r="G250" i="4"/>
  <c r="G249" i="4"/>
  <c r="G248" i="4"/>
  <c r="G247" i="4"/>
  <c r="G246" i="4"/>
  <c r="G245" i="4"/>
  <c r="G244" i="4"/>
  <c r="G243" i="4"/>
  <c r="G242" i="4"/>
  <c r="G241" i="4"/>
  <c r="G240" i="4"/>
  <c r="G239" i="4"/>
  <c r="G238" i="4"/>
  <c r="G237" i="4"/>
  <c r="G236" i="4"/>
  <c r="G235" i="4"/>
  <c r="G234" i="4"/>
  <c r="G233" i="4"/>
  <c r="G232" i="4"/>
  <c r="G231" i="4"/>
  <c r="G230" i="4"/>
  <c r="G229" i="4"/>
  <c r="G228" i="4"/>
  <c r="G227" i="4"/>
  <c r="G226" i="4"/>
  <c r="G225" i="4"/>
  <c r="G224" i="4"/>
  <c r="G223" i="4"/>
  <c r="G222" i="4"/>
  <c r="G221" i="4"/>
  <c r="G220" i="4"/>
  <c r="G219" i="4"/>
  <c r="G218" i="4"/>
  <c r="G217" i="4"/>
  <c r="G216" i="4"/>
  <c r="G215" i="4"/>
  <c r="G214" i="4"/>
  <c r="G213" i="4"/>
  <c r="G212" i="4"/>
  <c r="G211" i="4"/>
  <c r="G210" i="4"/>
  <c r="G209" i="4"/>
  <c r="G208" i="4"/>
  <c r="G207" i="4"/>
  <c r="G206" i="4"/>
  <c r="G205" i="4"/>
  <c r="G204" i="4"/>
  <c r="G203" i="4"/>
  <c r="G202" i="4"/>
  <c r="G201" i="4"/>
  <c r="G200" i="4"/>
  <c r="G199" i="4"/>
  <c r="G198" i="4"/>
  <c r="G197" i="4"/>
  <c r="G196" i="4"/>
  <c r="G195" i="4"/>
  <c r="G194" i="4"/>
  <c r="G193" i="4"/>
  <c r="G192" i="4"/>
  <c r="G191" i="4"/>
  <c r="G190" i="4"/>
  <c r="G189" i="4"/>
  <c r="G188" i="4"/>
  <c r="G187" i="4"/>
  <c r="G186" i="4"/>
  <c r="G185" i="4"/>
  <c r="G184" i="4"/>
  <c r="G183" i="4"/>
  <c r="G182" i="4"/>
  <c r="G181" i="4"/>
  <c r="G180" i="4"/>
  <c r="G179" i="4"/>
  <c r="G178" i="4"/>
  <c r="G177" i="4"/>
  <c r="G176" i="4"/>
  <c r="G175" i="4"/>
  <c r="G174" i="4"/>
  <c r="G173" i="4"/>
  <c r="G172" i="4"/>
  <c r="G171" i="4"/>
  <c r="G170" i="4"/>
  <c r="G169" i="4"/>
  <c r="G168" i="4"/>
  <c r="G167" i="4"/>
  <c r="G166" i="4"/>
  <c r="G165" i="4"/>
  <c r="G164" i="4"/>
  <c r="G163" i="4"/>
  <c r="G162" i="4"/>
  <c r="G161" i="4"/>
  <c r="G160" i="4"/>
  <c r="G159" i="4"/>
  <c r="G158" i="4"/>
  <c r="G157" i="4"/>
  <c r="G156" i="4"/>
  <c r="G155" i="4"/>
  <c r="G154" i="4"/>
  <c r="G153" i="4"/>
  <c r="G152" i="4"/>
  <c r="G151" i="4"/>
  <c r="G150" i="4"/>
  <c r="G149" i="4"/>
  <c r="G148" i="4"/>
  <c r="G147" i="4"/>
  <c r="G146" i="4"/>
  <c r="G145" i="4"/>
  <c r="G144" i="4"/>
  <c r="G143" i="4"/>
  <c r="G142" i="4"/>
  <c r="G141" i="4"/>
  <c r="G140" i="4"/>
  <c r="G139" i="4"/>
  <c r="G138" i="4"/>
  <c r="G137" i="4"/>
  <c r="G136" i="4"/>
  <c r="G135" i="4"/>
  <c r="G134" i="4"/>
  <c r="G133" i="4"/>
  <c r="G132" i="4"/>
  <c r="G131" i="4"/>
  <c r="G130" i="4"/>
  <c r="G129" i="4"/>
  <c r="G128" i="4"/>
  <c r="G127" i="4"/>
  <c r="G126" i="4"/>
  <c r="G125" i="4"/>
  <c r="G124" i="4"/>
  <c r="G123" i="4"/>
  <c r="G122" i="4"/>
  <c r="G121" i="4"/>
  <c r="G120" i="4"/>
  <c r="G119" i="4"/>
  <c r="G118" i="4"/>
  <c r="G117" i="4"/>
  <c r="G116" i="4"/>
  <c r="G115" i="4"/>
  <c r="G114" i="4"/>
  <c r="G113" i="4"/>
  <c r="G112" i="4"/>
  <c r="G111" i="4"/>
  <c r="G110" i="4"/>
  <c r="G109" i="4"/>
  <c r="G108" i="4"/>
  <c r="G107" i="4"/>
  <c r="G106" i="4"/>
  <c r="G105" i="4"/>
  <c r="G104" i="4"/>
  <c r="G103" i="4"/>
  <c r="G102" i="4"/>
  <c r="G101" i="4"/>
  <c r="G100" i="4"/>
  <c r="G99" i="4"/>
  <c r="G98" i="4"/>
  <c r="G97" i="4"/>
  <c r="G96" i="4"/>
  <c r="G95" i="4"/>
  <c r="G94" i="4"/>
  <c r="G93" i="4"/>
  <c r="G92" i="4"/>
  <c r="G91" i="4"/>
  <c r="G90" i="4"/>
  <c r="G89" i="4"/>
  <c r="G88" i="4"/>
  <c r="G87" i="4"/>
  <c r="G86" i="4"/>
  <c r="G85" i="4"/>
  <c r="G84" i="4"/>
  <c r="G83" i="4"/>
  <c r="G82" i="4"/>
  <c r="G81" i="4"/>
  <c r="G80" i="4"/>
  <c r="G79" i="4"/>
  <c r="G78" i="4"/>
  <c r="G77" i="4"/>
  <c r="G76" i="4"/>
  <c r="G75" i="4"/>
  <c r="G74" i="4"/>
  <c r="G73" i="4"/>
  <c r="G72" i="4"/>
  <c r="G71" i="4"/>
  <c r="G70" i="4"/>
  <c r="G69" i="4"/>
  <c r="G68" i="4"/>
  <c r="G67" i="4"/>
  <c r="G66" i="4"/>
  <c r="G65" i="4"/>
  <c r="G64" i="4"/>
  <c r="G63" i="4"/>
  <c r="G62" i="4"/>
  <c r="G61" i="4"/>
  <c r="G60" i="4"/>
  <c r="G59" i="4"/>
  <c r="G58" i="4"/>
  <c r="G57" i="4"/>
  <c r="G56" i="4"/>
  <c r="G55" i="4"/>
  <c r="G54" i="4"/>
  <c r="G53" i="4"/>
  <c r="G52" i="4"/>
  <c r="G51" i="4"/>
  <c r="G50" i="4"/>
  <c r="G49" i="4"/>
  <c r="G48" i="4"/>
  <c r="G47" i="4"/>
  <c r="G46" i="4"/>
  <c r="G45" i="4"/>
  <c r="G44" i="4"/>
  <c r="G43" i="4"/>
  <c r="G42" i="4"/>
  <c r="G41" i="4"/>
  <c r="G40" i="4"/>
  <c r="G39" i="4"/>
  <c r="G38" i="4"/>
  <c r="G37" i="4"/>
  <c r="G36" i="4"/>
  <c r="G35" i="4"/>
  <c r="G34" i="4"/>
  <c r="G33" i="4"/>
  <c r="G32" i="4"/>
  <c r="G31" i="4"/>
  <c r="G30" i="4"/>
  <c r="G29" i="4"/>
  <c r="G28" i="4"/>
  <c r="G27" i="4"/>
  <c r="G26" i="4"/>
  <c r="G25" i="4"/>
  <c r="G24" i="4"/>
  <c r="G23" i="4"/>
  <c r="G22" i="4"/>
  <c r="G21" i="4"/>
  <c r="G20" i="4"/>
  <c r="G19" i="4"/>
  <c r="G18" i="4"/>
  <c r="G17" i="4"/>
  <c r="G16" i="4"/>
  <c r="G15" i="4"/>
  <c r="G14" i="4"/>
  <c r="G13" i="4"/>
  <c r="G12" i="4"/>
  <c r="G11" i="4"/>
  <c r="G10" i="4"/>
  <c r="G9" i="4"/>
  <c r="G8" i="4"/>
  <c r="G7" i="4"/>
  <c r="G6" i="4"/>
  <c r="G5" i="4"/>
  <c r="G4" i="4"/>
  <c r="G3" i="4"/>
  <c r="F7" i="13" l="1"/>
  <c r="F8" i="13"/>
  <c r="F5" i="13"/>
  <c r="G8" i="13"/>
  <c r="G7" i="13"/>
  <c r="G4" i="13"/>
  <c r="G5" i="13"/>
  <c r="G6" i="13"/>
  <c r="F4" i="13"/>
  <c r="F6" i="13"/>
</calcChain>
</file>

<file path=xl/sharedStrings.xml><?xml version="1.0" encoding="utf-8"?>
<sst xmlns="http://schemas.openxmlformats.org/spreadsheetml/2006/main" count="2077" uniqueCount="334">
  <si>
    <t>CT-3</t>
  </si>
  <si>
    <t>CT-2</t>
  </si>
  <si>
    <t>CT-1</t>
  </si>
  <si>
    <t>CT3</t>
  </si>
  <si>
    <t>**2</t>
  </si>
  <si>
    <t>**1</t>
  </si>
  <si>
    <t>CT02</t>
  </si>
  <si>
    <t>CT01</t>
  </si>
  <si>
    <t>1B</t>
  </si>
  <si>
    <t>1A</t>
  </si>
  <si>
    <t>CTG-2</t>
  </si>
  <si>
    <t>CTG-1</t>
  </si>
  <si>
    <t>CT1</t>
  </si>
  <si>
    <t>CTG-3</t>
  </si>
  <si>
    <t>CT5</t>
  </si>
  <si>
    <t>CT4</t>
  </si>
  <si>
    <t>CT2</t>
  </si>
  <si>
    <t>GT2</t>
  </si>
  <si>
    <t>CT6</t>
  </si>
  <si>
    <t>2B</t>
  </si>
  <si>
    <t>2A</t>
  </si>
  <si>
    <t>5A</t>
  </si>
  <si>
    <t>3A</t>
  </si>
  <si>
    <t>GT5</t>
  </si>
  <si>
    <t>CC4</t>
  </si>
  <si>
    <t>Boiler ID</t>
  </si>
  <si>
    <t>ORIS ID</t>
  </si>
  <si>
    <t>State</t>
  </si>
  <si>
    <t>Plant Name</t>
  </si>
  <si>
    <t>Calculation</t>
  </si>
  <si>
    <t>CAMD Unit ID</t>
  </si>
  <si>
    <t>Step 5</t>
  </si>
  <si>
    <t>Step 6</t>
  </si>
  <si>
    <t>Step 8</t>
  </si>
  <si>
    <t>1</t>
  </si>
  <si>
    <t>2</t>
  </si>
  <si>
    <t>3</t>
  </si>
  <si>
    <t>4</t>
  </si>
  <si>
    <t>5</t>
  </si>
  <si>
    <t>6</t>
  </si>
  <si>
    <t>7</t>
  </si>
  <si>
    <t>8</t>
  </si>
  <si>
    <t>9</t>
  </si>
  <si>
    <t>11</t>
  </si>
  <si>
    <t>12</t>
  </si>
  <si>
    <t>14</t>
  </si>
  <si>
    <t>101</t>
  </si>
  <si>
    <t>Steps 9 &amp; 10</t>
  </si>
  <si>
    <t>U-1</t>
  </si>
  <si>
    <t>U-2</t>
  </si>
  <si>
    <t>CT03</t>
  </si>
  <si>
    <t>CT04</t>
  </si>
  <si>
    <t>6A</t>
  </si>
  <si>
    <t>CT10</t>
  </si>
  <si>
    <t>A</t>
  </si>
  <si>
    <t>B</t>
  </si>
  <si>
    <t>GT3</t>
  </si>
  <si>
    <t>GT4</t>
  </si>
  <si>
    <t>GT6</t>
  </si>
  <si>
    <t>GT1</t>
  </si>
  <si>
    <t>CTG1</t>
  </si>
  <si>
    <t>CTG2</t>
  </si>
  <si>
    <t>CT05</t>
  </si>
  <si>
    <t>CT06</t>
  </si>
  <si>
    <t>CT07</t>
  </si>
  <si>
    <t>CT08</t>
  </si>
  <si>
    <t>CT09</t>
  </si>
  <si>
    <t>CT11</t>
  </si>
  <si>
    <t>CT12</t>
  </si>
  <si>
    <t>0001</t>
  </si>
  <si>
    <t>CTG3</t>
  </si>
  <si>
    <t>GT7</t>
  </si>
  <si>
    <t>CT-4</t>
  </si>
  <si>
    <r>
      <t>2017 Ozone Season NO</t>
    </r>
    <r>
      <rPr>
        <b/>
        <vertAlign val="subscript"/>
        <sz val="10"/>
        <color indexed="8"/>
        <rFont val="Arial"/>
        <family val="2"/>
      </rPr>
      <t>X</t>
    </r>
    <r>
      <rPr>
        <b/>
        <sz val="10"/>
        <color indexed="8"/>
        <rFont val="Arial"/>
        <family val="2"/>
      </rPr>
      <t xml:space="preserve"> Emissions (tons)</t>
    </r>
  </si>
  <si>
    <r>
      <t>2018 Ozone Season NO</t>
    </r>
    <r>
      <rPr>
        <b/>
        <vertAlign val="subscript"/>
        <sz val="10"/>
        <color indexed="8"/>
        <rFont val="Arial"/>
        <family val="2"/>
      </rPr>
      <t>X</t>
    </r>
    <r>
      <rPr>
        <b/>
        <sz val="10"/>
        <color indexed="8"/>
        <rFont val="Arial"/>
        <family val="2"/>
      </rPr>
      <t xml:space="preserve"> Emissions (tons)</t>
    </r>
  </si>
  <si>
    <r>
      <t>2019 Ozone Season NO</t>
    </r>
    <r>
      <rPr>
        <b/>
        <vertAlign val="subscript"/>
        <sz val="10"/>
        <color indexed="8"/>
        <rFont val="Arial"/>
        <family val="2"/>
      </rPr>
      <t>X</t>
    </r>
    <r>
      <rPr>
        <b/>
        <sz val="10"/>
        <color indexed="8"/>
        <rFont val="Arial"/>
        <family val="2"/>
      </rPr>
      <t xml:space="preserve"> Emissions (tons)</t>
    </r>
  </si>
  <si>
    <t>Step 1</t>
  </si>
  <si>
    <t>Steps 2 &amp; 3</t>
  </si>
  <si>
    <t>Step 4</t>
  </si>
  <si>
    <t>Step 7</t>
  </si>
  <si>
    <t>2017 Ozone Season Heat Input (mmBtu)</t>
  </si>
  <si>
    <t>2018 Ozone Season Heat Input (mmBtu)</t>
  </si>
  <si>
    <t>2019 Ozone Season Heat Input (mmBtu)</t>
  </si>
  <si>
    <t>Average of three highest non-zero values in columns F - J for Operating units</t>
  </si>
  <si>
    <t>Data Flags</t>
  </si>
  <si>
    <t>Retired</t>
  </si>
  <si>
    <t>Sum column K values to get State level totals</t>
  </si>
  <si>
    <t>2020 Ozone Season Heat Input (mmBtu)</t>
  </si>
  <si>
    <t>2021 Ozone Season Heat Input (mmBtu)</t>
  </si>
  <si>
    <r>
      <t>2020 Ozone Season NO</t>
    </r>
    <r>
      <rPr>
        <b/>
        <vertAlign val="subscript"/>
        <sz val="10"/>
        <color indexed="8"/>
        <rFont val="Arial"/>
        <family val="2"/>
      </rPr>
      <t>X</t>
    </r>
    <r>
      <rPr>
        <b/>
        <sz val="10"/>
        <color indexed="8"/>
        <rFont val="Arial"/>
        <family val="2"/>
      </rPr>
      <t xml:space="preserve"> Emissions (tons)</t>
    </r>
  </si>
  <si>
    <r>
      <t>2021 Ozone Season NO</t>
    </r>
    <r>
      <rPr>
        <b/>
        <vertAlign val="subscript"/>
        <sz val="10"/>
        <color indexed="8"/>
        <rFont val="Arial"/>
        <family val="2"/>
      </rPr>
      <t>X</t>
    </r>
    <r>
      <rPr>
        <b/>
        <sz val="10"/>
        <color indexed="8"/>
        <rFont val="Arial"/>
        <family val="2"/>
      </rPr>
      <t xml:space="preserve"> Emissions (tons)</t>
    </r>
  </si>
  <si>
    <t>Existing Unit</t>
  </si>
  <si>
    <t>3B</t>
  </si>
  <si>
    <t>AA-001</t>
  </si>
  <si>
    <t>AA-002</t>
  </si>
  <si>
    <t>AA-003</t>
  </si>
  <si>
    <t>GT-1</t>
  </si>
  <si>
    <t>(A)
State</t>
  </si>
  <si>
    <t>Sources and computations:</t>
  </si>
  <si>
    <t>Before Rounding Correction</t>
  </si>
  <si>
    <t>After Rounding Correction</t>
  </si>
  <si>
    <t>Manual Rounding Correction</t>
  </si>
  <si>
    <t>GNP Budgets and Manual Rounding Correction</t>
  </si>
  <si>
    <t>Additional (Not ARP or CSAPR) Unit</t>
  </si>
  <si>
    <t>Unit Not Subject to State's SIP Authority</t>
  </si>
  <si>
    <r>
      <t>Ozone Season Historical Maximum Total NO</t>
    </r>
    <r>
      <rPr>
        <b/>
        <vertAlign val="subscript"/>
        <sz val="10"/>
        <color rgb="FF000000"/>
        <rFont val="Arial"/>
        <family val="2"/>
      </rPr>
      <t>X</t>
    </r>
    <r>
      <rPr>
        <b/>
        <sz val="10"/>
        <color indexed="8"/>
        <rFont val="Arial"/>
        <family val="2"/>
      </rPr>
      <t xml:space="preserve"> Emissions (tons)</t>
    </r>
  </si>
  <si>
    <t>Because these units reported a date for commencement of commercial operation on or after November 2, 2020, EPA did not determine allocations for them as existing units; they are eligible to receive NUSA allocations.</t>
  </si>
  <si>
    <t>Retired for 2025</t>
  </si>
  <si>
    <r>
      <t>Unit Level NO</t>
    </r>
    <r>
      <rPr>
        <b/>
        <vertAlign val="subscript"/>
        <sz val="10"/>
        <color indexed="8"/>
        <rFont val="Arial"/>
        <family val="2"/>
      </rPr>
      <t>X</t>
    </r>
    <r>
      <rPr>
        <b/>
        <sz val="10"/>
        <color indexed="8"/>
        <rFont val="Arial"/>
        <family val="2"/>
      </rPr>
      <t xml:space="preserve"> Ozone Season Allocation 2025 (tons)</t>
    </r>
  </si>
  <si>
    <t>Existing Unit or Retired in 2025</t>
  </si>
  <si>
    <t>State Level Summation of Unit Level Three Year Average Ozone Season Heat Input (mmBtu) for 2025</t>
  </si>
  <si>
    <t>Unit 's Percentage Share of State's Ozone Season Heat Input for 2025</t>
  </si>
  <si>
    <r>
      <t>Ozone Season NO</t>
    </r>
    <r>
      <rPr>
        <b/>
        <vertAlign val="subscript"/>
        <sz val="10"/>
        <color indexed="8"/>
        <rFont val="Arial"/>
        <family val="2"/>
      </rPr>
      <t>X</t>
    </r>
    <r>
      <rPr>
        <b/>
        <sz val="10"/>
        <color indexed="8"/>
        <rFont val="Arial"/>
        <family val="2"/>
      </rPr>
      <t xml:space="preserve"> 2025 State Budget for Existing Units (tons)</t>
    </r>
  </si>
  <si>
    <r>
      <t>Tentative Heat Input Based 2025 Ozone Season NO</t>
    </r>
    <r>
      <rPr>
        <b/>
        <vertAlign val="subscript"/>
        <sz val="10"/>
        <color indexed="8"/>
        <rFont val="Arial"/>
        <family val="2"/>
      </rPr>
      <t>X</t>
    </r>
    <r>
      <rPr>
        <b/>
        <sz val="10"/>
        <color indexed="8"/>
        <rFont val="Arial"/>
        <family val="2"/>
      </rPr>
      <t xml:space="preserve"> Allocation (tons)</t>
    </r>
  </si>
  <si>
    <t>Unit Level Average of 3 Highest Non-Zero Ozone Season Heat Inputs from 2017 to 2021 (mmBtu) for 2025</t>
  </si>
  <si>
    <t>2025 Ozone Season Cap</t>
  </si>
  <si>
    <t>2025 NOx OS Allocation (tons)</t>
  </si>
  <si>
    <t xml:space="preserve">2025 Emission Budget for Existing Units (tons) </t>
  </si>
  <si>
    <t xml:space="preserve">2025 NOx OS Allocation Before Rounding Correction (tons) </t>
  </si>
  <si>
    <t>2025 Manual Rounding Correction (tons)</t>
  </si>
  <si>
    <t>2025 NOx OS Allocation with Rounding Correction (tons)</t>
  </si>
  <si>
    <t>No applicable units</t>
  </si>
  <si>
    <t>Lansing</t>
  </si>
  <si>
    <t>Iowa</t>
  </si>
  <si>
    <t>Lawrence Energy Center</t>
  </si>
  <si>
    <t>Kansas</t>
  </si>
  <si>
    <t>Cunningham</t>
  </si>
  <si>
    <t>New Mexico</t>
  </si>
  <si>
    <t>121B</t>
  </si>
  <si>
    <t>Rio Grande</t>
  </si>
  <si>
    <t>San Juan</t>
  </si>
  <si>
    <t>Bull Run</t>
  </si>
  <si>
    <t>Tennessee</t>
  </si>
  <si>
    <t>Based on data available at the time of the proposed rule, these units are considered retired units for a given budget year (e.g., prior to May 1, 2025 for 2025 budgets) and EPA did not determine allocations for them as existing units. If they resume operation, they would have to comply with the program (and would qualify for NUSA allocations).</t>
  </si>
  <si>
    <t>APS Saguaro Power Plant</t>
  </si>
  <si>
    <t>Arizona</t>
  </si>
  <si>
    <t>APS West Phoenix Power Plant</t>
  </si>
  <si>
    <t>CC5A</t>
  </si>
  <si>
    <t>CC5B</t>
  </si>
  <si>
    <t>Agua Fria Generating Station</t>
  </si>
  <si>
    <t>Apache Station</t>
  </si>
  <si>
    <t>Arlington Valley Energy Facility</t>
  </si>
  <si>
    <t>Black Mountain Generating Station</t>
  </si>
  <si>
    <t>Cholla</t>
  </si>
  <si>
    <t>Coolidge Generating Station</t>
  </si>
  <si>
    <t>Coronado Generating Station</t>
  </si>
  <si>
    <t>U1B</t>
  </si>
  <si>
    <t>U2B</t>
  </si>
  <si>
    <t>De Moss Petrie Generating Station</t>
  </si>
  <si>
    <t>Desert Basin Generating Station</t>
  </si>
  <si>
    <t>DBG1</t>
  </si>
  <si>
    <t>DBG2</t>
  </si>
  <si>
    <t>DBG4</t>
  </si>
  <si>
    <t>DBG5</t>
  </si>
  <si>
    <t>Gila River Power Station</t>
  </si>
  <si>
    <t>1CTGA</t>
  </si>
  <si>
    <t>1CTGB</t>
  </si>
  <si>
    <t>2CTGA</t>
  </si>
  <si>
    <t>2CTGB</t>
  </si>
  <si>
    <t>3CTGA</t>
  </si>
  <si>
    <t>3CTGB</t>
  </si>
  <si>
    <t>4CTGA</t>
  </si>
  <si>
    <t>4CTGB</t>
  </si>
  <si>
    <t>Griffith Energy Project</t>
  </si>
  <si>
    <t>P1</t>
  </si>
  <si>
    <t>P2</t>
  </si>
  <si>
    <t>Irvington Generating Station</t>
  </si>
  <si>
    <t>Kyrene Generating Station</t>
  </si>
  <si>
    <t>K-7</t>
  </si>
  <si>
    <t>Mesquite Generating Station</t>
  </si>
  <si>
    <t>New Harquahala Generating Company</t>
  </si>
  <si>
    <t>Ocotillo Power Plant</t>
  </si>
  <si>
    <t>Redhawk Generating Facility</t>
  </si>
  <si>
    <t>CC1A</t>
  </si>
  <si>
    <t>CC1B</t>
  </si>
  <si>
    <t>CC2A</t>
  </si>
  <si>
    <t>CC2B</t>
  </si>
  <si>
    <t>Santan</t>
  </si>
  <si>
    <t>5B</t>
  </si>
  <si>
    <t>South Point Energy Center, LLC</t>
  </si>
  <si>
    <t>Springerville Generating Station</t>
  </si>
  <si>
    <t>TS3</t>
  </si>
  <si>
    <t>Sundance Power Plant</t>
  </si>
  <si>
    <t>Yucca Power Plant</t>
  </si>
  <si>
    <t>Yuma Cogeneration Associates</t>
  </si>
  <si>
    <t>4101</t>
  </si>
  <si>
    <t>Ames</t>
  </si>
  <si>
    <t>Burlington (IA)</t>
  </si>
  <si>
    <t>Dayton Avenue Substation</t>
  </si>
  <si>
    <t>Earl F Wisdom</t>
  </si>
  <si>
    <t>Electrifarm</t>
  </si>
  <si>
    <t>Emery Station</t>
  </si>
  <si>
    <t>Exira Station</t>
  </si>
  <si>
    <t>U-3</t>
  </si>
  <si>
    <t>George Neal North</t>
  </si>
  <si>
    <t>George Neal South</t>
  </si>
  <si>
    <t>Greater Des Moines Energy Center</t>
  </si>
  <si>
    <t>Lime Creek</t>
  </si>
  <si>
    <t>Louisa</t>
  </si>
  <si>
    <t>Marshalltown CTs</t>
  </si>
  <si>
    <t>Marshalltown Generating Station</t>
  </si>
  <si>
    <t>Muscatine</t>
  </si>
  <si>
    <t>Ottumwa</t>
  </si>
  <si>
    <t>Pleasant Hill Energy Center</t>
  </si>
  <si>
    <t>Prairie Creek</t>
  </si>
  <si>
    <t>Streeter Station</t>
  </si>
  <si>
    <t>Summit Lake</t>
  </si>
  <si>
    <t>1G</t>
  </si>
  <si>
    <t>2G</t>
  </si>
  <si>
    <t>Sycamore Combustion Turbine</t>
  </si>
  <si>
    <t>Walter Scott Jr. Energy Center</t>
  </si>
  <si>
    <t>Chanute 2</t>
  </si>
  <si>
    <t>Cimarron River</t>
  </si>
  <si>
    <t>Clifton Station</t>
  </si>
  <si>
    <t>CL1</t>
  </si>
  <si>
    <t>Coffeyville</t>
  </si>
  <si>
    <t>East 12th Street</t>
  </si>
  <si>
    <t>Emporia Energy Center</t>
  </si>
  <si>
    <t>EEC1</t>
  </si>
  <si>
    <t>EEC2</t>
  </si>
  <si>
    <t>EEC3</t>
  </si>
  <si>
    <t>EEC4</t>
  </si>
  <si>
    <t>EEC5</t>
  </si>
  <si>
    <t>EEC6</t>
  </si>
  <si>
    <t>EEC7</t>
  </si>
  <si>
    <t>Fort Dodge aka Judson Large</t>
  </si>
  <si>
    <t>Garden City</t>
  </si>
  <si>
    <t>S-2</t>
  </si>
  <si>
    <t>S-4</t>
  </si>
  <si>
    <t>S-5</t>
  </si>
  <si>
    <t>Gordon Evans Energy Center</t>
  </si>
  <si>
    <t>E1CT</t>
  </si>
  <si>
    <t>E2CT</t>
  </si>
  <si>
    <t>E3CT</t>
  </si>
  <si>
    <t>Great Bend Station aka Arthur Mullergren</t>
  </si>
  <si>
    <t>Holcomb</t>
  </si>
  <si>
    <t>SGU1</t>
  </si>
  <si>
    <t>Hutchinson Energy Center</t>
  </si>
  <si>
    <t>Jeffrey Energy Center</t>
  </si>
  <si>
    <t>La Cygne</t>
  </si>
  <si>
    <t>McPherson 2</t>
  </si>
  <si>
    <t>McPherson Municipal Power Plant #3</t>
  </si>
  <si>
    <t>Nearman Creek</t>
  </si>
  <si>
    <t>N1</t>
  </si>
  <si>
    <t>Osawatomie Generating Station</t>
  </si>
  <si>
    <t>Quindaro</t>
  </si>
  <si>
    <t>Riverton</t>
  </si>
  <si>
    <t>West Gardner Generating Station</t>
  </si>
  <si>
    <t>Afton Generating Station</t>
  </si>
  <si>
    <t>Bluffview Power Plant</t>
  </si>
  <si>
    <t>122B</t>
  </si>
  <si>
    <t>123T</t>
  </si>
  <si>
    <t>124T</t>
  </si>
  <si>
    <t>Four Corners Steam Elec Station</t>
  </si>
  <si>
    <t>Hobbs Generating Station</t>
  </si>
  <si>
    <t>HOBB1</t>
  </si>
  <si>
    <t>HOBB2</t>
  </si>
  <si>
    <t>La Luz Energy Center</t>
  </si>
  <si>
    <t>Lordsburg Generating Station</t>
  </si>
  <si>
    <t>Luna Energy Facility</t>
  </si>
  <si>
    <t>Maddox</t>
  </si>
  <si>
    <t>051B</t>
  </si>
  <si>
    <t>Pyramid Generating Station</t>
  </si>
  <si>
    <t>Reeves Generating Station</t>
  </si>
  <si>
    <t>Rio Bravo Generating Station</t>
  </si>
  <si>
    <t>Valencia Power Plant</t>
  </si>
  <si>
    <t>Allen</t>
  </si>
  <si>
    <t>ACC1</t>
  </si>
  <si>
    <t>ACC2</t>
  </si>
  <si>
    <t>ACT19</t>
  </si>
  <si>
    <t>ACT20</t>
  </si>
  <si>
    <t>Brownsville Combustion Turbine Plant</t>
  </si>
  <si>
    <t>AA-004</t>
  </si>
  <si>
    <t>Cumberland</t>
  </si>
  <si>
    <t>Gallatin</t>
  </si>
  <si>
    <t>GCT1</t>
  </si>
  <si>
    <t>GCT3</t>
  </si>
  <si>
    <t>GCT4</t>
  </si>
  <si>
    <t>GCT5</t>
  </si>
  <si>
    <t>GCT6</t>
  </si>
  <si>
    <t>GCT7</t>
  </si>
  <si>
    <t>GCT8</t>
  </si>
  <si>
    <t>Gleason Combustion Turbine Plant</t>
  </si>
  <si>
    <t>John Sevier</t>
  </si>
  <si>
    <t>JCC1</t>
  </si>
  <si>
    <t>JCC2</t>
  </si>
  <si>
    <t>JCC3</t>
  </si>
  <si>
    <t>Johnsonville</t>
  </si>
  <si>
    <t>JCT1</t>
  </si>
  <si>
    <t>JCT10</t>
  </si>
  <si>
    <t>JCT11</t>
  </si>
  <si>
    <t>JCT12</t>
  </si>
  <si>
    <t>JCT13</t>
  </si>
  <si>
    <t>JCT14</t>
  </si>
  <si>
    <t>JCT15</t>
  </si>
  <si>
    <t>JCT16</t>
  </si>
  <si>
    <t>JCT17</t>
  </si>
  <si>
    <t>JCT18</t>
  </si>
  <si>
    <t>JCT19</t>
  </si>
  <si>
    <t>JCT2</t>
  </si>
  <si>
    <t>JCT20</t>
  </si>
  <si>
    <t>JCT3</t>
  </si>
  <si>
    <t>JCT4</t>
  </si>
  <si>
    <t>JCT5</t>
  </si>
  <si>
    <t>JCT6</t>
  </si>
  <si>
    <t>JCT7</t>
  </si>
  <si>
    <t>JCT8</t>
  </si>
  <si>
    <t>JCT9</t>
  </si>
  <si>
    <t>Kingston</t>
  </si>
  <si>
    <t>Lagoon Creek</t>
  </si>
  <si>
    <t>LCC1</t>
  </si>
  <si>
    <t>LCC2</t>
  </si>
  <si>
    <t>LCT1</t>
  </si>
  <si>
    <t>LCT10</t>
  </si>
  <si>
    <t>LCT11</t>
  </si>
  <si>
    <t>LCT12</t>
  </si>
  <si>
    <t>LCT2</t>
  </si>
  <si>
    <t>LCT3</t>
  </si>
  <si>
    <t>LCT4</t>
  </si>
  <si>
    <t>LCT5</t>
  </si>
  <si>
    <t>LCT6</t>
  </si>
  <si>
    <t>LCT7</t>
  </si>
  <si>
    <t>LCT8</t>
  </si>
  <si>
    <t>LCT9</t>
  </si>
  <si>
    <t>Column K divided by column L</t>
  </si>
  <si>
    <t>Column M x column N</t>
  </si>
  <si>
    <t>Highest value of columns P - T</t>
  </si>
  <si>
    <t>GNP NUSA (%) for 2025</t>
  </si>
  <si>
    <t>(B)
GNP 2025 Emission Budget</t>
  </si>
  <si>
    <r>
      <t xml:space="preserve">   (B) GNP 2025 state budgets are from Preamble Table </t>
    </r>
    <r>
      <rPr>
        <sz val="10"/>
        <color rgb="FFFF0000"/>
        <rFont val="Arial"/>
        <family val="2"/>
      </rPr>
      <t>I.B-1</t>
    </r>
    <r>
      <rPr>
        <sz val="10"/>
        <rFont val="Arial"/>
        <family val="2"/>
      </rPr>
      <t>. Note that these amounts include the portions of the budgets set aside for new units.</t>
    </r>
  </si>
  <si>
    <t>2025 Ozone Season Maximum Controlled Baseline (tons)</t>
  </si>
  <si>
    <t>Lowest value of columns U and V</t>
  </si>
  <si>
    <t>(Lesser of columns W and O + reapportionment if O &lt; W</t>
  </si>
  <si>
    <t>Yes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</si>
</sst>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000"/>
  </numFmts>
  <fonts count="14" x14ac:knownFonts="1">
    <font>
      <sz val="10"/>
      <color indexed="8"/>
      <name val="Arial"/>
      <family val="2"/>
    </font>
    <font>
      <sz val="11"/>
      <color indexed="8"/>
      <name val="Calibri"/>
      <family val="2"/>
    </font>
    <font>
      <sz val="10"/>
      <color indexed="8"/>
      <name val="Arial"/>
      <family val="2"/>
    </font>
    <font>
      <b/>
      <sz val="10"/>
      <color indexed="8"/>
      <name val="Arial"/>
      <family val="2"/>
    </font>
    <font>
      <b/>
      <sz val="10"/>
      <color indexed="8"/>
      <name val="Times New Roman"/>
      <family val="1"/>
    </font>
    <font>
      <b/>
      <vertAlign val="subscript"/>
      <sz val="10"/>
      <color indexed="8"/>
      <name val="Arial"/>
      <family val="2"/>
    </font>
    <font>
      <sz val="8"/>
      <name val="Arial"/>
      <family val="2"/>
    </font>
    <font>
      <sz val="10"/>
      <name val="Arial"/>
      <family val="2"/>
    </font>
    <font>
      <b/>
      <sz val="11"/>
      <color indexed="8"/>
      <name val="Calibri"/>
      <family val="2"/>
    </font>
    <font>
      <sz val="11"/>
      <color theme="1"/>
      <name val="Calibri"/>
      <family val="2"/>
      <scheme val="minor"/>
    </font>
    <font>
      <sz val="11"/>
      <color theme="1"/>
      <name val="Calibri"/>
      <family val="2"/>
    </font>
    <font>
      <b/>
      <u/>
      <sz val="11"/>
      <color theme="1"/>
      <name val="Calibri"/>
      <family val="2"/>
    </font>
    <font>
      <b/>
      <vertAlign val="subscript"/>
      <sz val="10"/>
      <color rgb="FF000000"/>
      <name val="Arial"/>
      <family val="2"/>
    </font>
    <font>
      <sz val="10"/>
      <color rgb="FFFF0000"/>
      <name val="Arial"/>
      <family val="2"/>
    </font>
  </fonts>
  <fills count="12">
    <fill>
      <patternFill patternType="none"/>
    </fill>
    <fill>
      <patternFill patternType="gray125"/>
    </fill>
    <fill>
      <patternFill patternType="solid">
        <fgColor indexed="41"/>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3"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FFCCFF"/>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2" fillId="0" borderId="0"/>
    <xf numFmtId="0" fontId="2" fillId="0" borderId="0"/>
    <xf numFmtId="9" fontId="9" fillId="0" borderId="0" applyFont="0" applyFill="0" applyBorder="0" applyAlignment="0" applyProtection="0"/>
  </cellStyleXfs>
  <cellXfs count="80">
    <xf numFmtId="0" fontId="0" fillId="0" borderId="0" xfId="0"/>
    <xf numFmtId="0" fontId="4" fillId="2" borderId="1" xfId="2" applyFont="1" applyFill="1" applyBorder="1" applyAlignment="1">
      <alignment wrapText="1"/>
    </xf>
    <xf numFmtId="1" fontId="4" fillId="2" borderId="1" xfId="2" applyNumberFormat="1" applyFont="1" applyFill="1" applyBorder="1" applyAlignment="1">
      <alignment wrapText="1"/>
    </xf>
    <xf numFmtId="0" fontId="3" fillId="2" borderId="1" xfId="0" applyFont="1" applyFill="1" applyBorder="1" applyAlignment="1">
      <alignment wrapText="1"/>
    </xf>
    <xf numFmtId="1" fontId="3" fillId="2" borderId="1" xfId="0" applyNumberFormat="1" applyFont="1" applyFill="1" applyBorder="1" applyAlignment="1">
      <alignment wrapText="1"/>
    </xf>
    <xf numFmtId="3" fontId="3" fillId="3" borderId="1" xfId="1" applyNumberFormat="1" applyFont="1" applyFill="1" applyBorder="1" applyAlignment="1">
      <alignment wrapText="1"/>
    </xf>
    <xf numFmtId="3" fontId="3" fillId="4" borderId="1" xfId="0" applyNumberFormat="1" applyFont="1" applyFill="1" applyBorder="1" applyAlignment="1">
      <alignment wrapText="1"/>
    </xf>
    <xf numFmtId="3" fontId="4" fillId="4" borderId="1" xfId="2" applyNumberFormat="1" applyFont="1" applyFill="1" applyBorder="1" applyAlignment="1">
      <alignment wrapText="1"/>
    </xf>
    <xf numFmtId="3" fontId="3" fillId="5" borderId="1" xfId="0" applyNumberFormat="1" applyFont="1" applyFill="1" applyBorder="1" applyAlignment="1">
      <alignment wrapText="1"/>
    </xf>
    <xf numFmtId="3" fontId="4" fillId="5" borderId="1" xfId="2" applyNumberFormat="1" applyFont="1" applyFill="1" applyBorder="1" applyAlignment="1">
      <alignment wrapText="1"/>
    </xf>
    <xf numFmtId="3" fontId="3" fillId="6" borderId="1" xfId="0" applyNumberFormat="1" applyFont="1" applyFill="1" applyBorder="1" applyAlignment="1">
      <alignment wrapText="1"/>
    </xf>
    <xf numFmtId="3" fontId="4" fillId="6" borderId="1" xfId="2" applyNumberFormat="1" applyFont="1" applyFill="1" applyBorder="1" applyAlignment="1">
      <alignment wrapText="1"/>
    </xf>
    <xf numFmtId="49" fontId="3" fillId="2" borderId="1" xfId="0" applyNumberFormat="1" applyFont="1" applyFill="1" applyBorder="1" applyAlignment="1">
      <alignment wrapText="1"/>
    </xf>
    <xf numFmtId="49" fontId="4" fillId="2" borderId="1" xfId="2" applyNumberFormat="1" applyFont="1" applyFill="1" applyBorder="1" applyAlignment="1">
      <alignment wrapText="1"/>
    </xf>
    <xf numFmtId="3" fontId="2" fillId="0" borderId="1" xfId="1" applyNumberFormat="1" applyBorder="1"/>
    <xf numFmtId="3" fontId="2" fillId="0" borderId="1" xfId="0" applyNumberFormat="1" applyFont="1" applyBorder="1"/>
    <xf numFmtId="1" fontId="2" fillId="0" borderId="1" xfId="0" applyNumberFormat="1" applyFont="1" applyBorder="1"/>
    <xf numFmtId="49" fontId="2" fillId="0" borderId="1" xfId="0" applyNumberFormat="1" applyFont="1" applyBorder="1"/>
    <xf numFmtId="0" fontId="2" fillId="0" borderId="1" xfId="0" applyFont="1" applyBorder="1"/>
    <xf numFmtId="49" fontId="3" fillId="2" borderId="1" xfId="1" applyNumberFormat="1" applyFont="1" applyFill="1" applyBorder="1" applyAlignment="1">
      <alignment wrapText="1"/>
    </xf>
    <xf numFmtId="0" fontId="3" fillId="0" borderId="0" xfId="0" applyFont="1"/>
    <xf numFmtId="0" fontId="3" fillId="2" borderId="1" xfId="1" applyFont="1" applyFill="1" applyBorder="1" applyAlignment="1">
      <alignment wrapText="1"/>
    </xf>
    <xf numFmtId="1" fontId="3" fillId="2" borderId="1" xfId="1" applyNumberFormat="1" applyFont="1" applyFill="1" applyBorder="1" applyAlignment="1">
      <alignment wrapText="1"/>
    </xf>
    <xf numFmtId="3" fontId="3" fillId="2" borderId="1" xfId="0" applyNumberFormat="1" applyFont="1" applyFill="1" applyBorder="1" applyAlignment="1">
      <alignment wrapText="1"/>
    </xf>
    <xf numFmtId="0" fontId="2" fillId="0" borderId="0" xfId="1"/>
    <xf numFmtId="0" fontId="0" fillId="0" borderId="1" xfId="1" applyFont="1" applyBorder="1"/>
    <xf numFmtId="0" fontId="2" fillId="0" borderId="1" xfId="1" applyBorder="1"/>
    <xf numFmtId="1" fontId="2" fillId="0" borderId="1" xfId="1" applyNumberFormat="1" applyBorder="1"/>
    <xf numFmtId="49" fontId="2" fillId="0" borderId="1" xfId="1" applyNumberFormat="1" applyBorder="1"/>
    <xf numFmtId="1" fontId="2" fillId="0" borderId="0" xfId="1" applyNumberFormat="1"/>
    <xf numFmtId="49" fontId="2" fillId="0" borderId="0" xfId="1" applyNumberFormat="1"/>
    <xf numFmtId="3" fontId="2" fillId="0" borderId="0" xfId="1" applyNumberFormat="1"/>
    <xf numFmtId="0" fontId="3" fillId="0" borderId="2" xfId="1" applyFont="1" applyBorder="1" applyAlignment="1">
      <alignment horizontal="left" wrapText="1"/>
    </xf>
    <xf numFmtId="1" fontId="2" fillId="0" borderId="0" xfId="0" applyNumberFormat="1" applyFont="1"/>
    <xf numFmtId="49" fontId="2" fillId="0" borderId="0" xfId="0" applyNumberFormat="1" applyFont="1"/>
    <xf numFmtId="0" fontId="2" fillId="0" borderId="0" xfId="0" applyFont="1"/>
    <xf numFmtId="3" fontId="3" fillId="7" borderId="1" xfId="1" applyNumberFormat="1" applyFont="1" applyFill="1" applyBorder="1" applyAlignment="1">
      <alignment wrapText="1"/>
    </xf>
    <xf numFmtId="3" fontId="3" fillId="8" borderId="1" xfId="1" applyNumberFormat="1" applyFont="1" applyFill="1" applyBorder="1" applyAlignment="1">
      <alignment wrapText="1"/>
    </xf>
    <xf numFmtId="165" fontId="3" fillId="9" borderId="1" xfId="1" applyNumberFormat="1" applyFont="1" applyFill="1" applyBorder="1" applyAlignment="1">
      <alignment wrapText="1"/>
    </xf>
    <xf numFmtId="3" fontId="3" fillId="10" borderId="1" xfId="1" applyNumberFormat="1" applyFont="1" applyFill="1" applyBorder="1" applyAlignment="1">
      <alignment wrapText="1"/>
    </xf>
    <xf numFmtId="3" fontId="4" fillId="3" borderId="1" xfId="1" applyNumberFormat="1" applyFont="1" applyFill="1" applyBorder="1" applyAlignment="1">
      <alignment wrapText="1"/>
    </xf>
    <xf numFmtId="3" fontId="4" fillId="10" borderId="1" xfId="1" applyNumberFormat="1" applyFont="1" applyFill="1" applyBorder="1" applyAlignment="1">
      <alignment wrapText="1"/>
    </xf>
    <xf numFmtId="0" fontId="4" fillId="0" borderId="0" xfId="0" applyFont="1"/>
    <xf numFmtId="164" fontId="2" fillId="0" borderId="1" xfId="0" applyNumberFormat="1" applyFont="1" applyBorder="1"/>
    <xf numFmtId="3" fontId="3" fillId="0" borderId="1" xfId="0" applyNumberFormat="1" applyFont="1" applyBorder="1"/>
    <xf numFmtId="3" fontId="2" fillId="0" borderId="0" xfId="0" applyNumberFormat="1" applyFont="1"/>
    <xf numFmtId="164" fontId="2" fillId="0" borderId="0" xfId="0" applyNumberFormat="1" applyFont="1"/>
    <xf numFmtId="3" fontId="3" fillId="11" borderId="1" xfId="0" applyNumberFormat="1" applyFont="1" applyFill="1" applyBorder="1" applyAlignment="1">
      <alignment wrapText="1"/>
    </xf>
    <xf numFmtId="0" fontId="4" fillId="11" borderId="1" xfId="2" applyFont="1" applyFill="1" applyBorder="1" applyAlignment="1">
      <alignment wrapText="1"/>
    </xf>
    <xf numFmtId="1" fontId="2" fillId="0" borderId="3" xfId="0" applyNumberFormat="1" applyFont="1" applyBorder="1"/>
    <xf numFmtId="0" fontId="0" fillId="0" borderId="1" xfId="0" applyBorder="1"/>
    <xf numFmtId="3" fontId="4" fillId="8" borderId="1" xfId="1" applyNumberFormat="1" applyFont="1" applyFill="1" applyBorder="1" applyAlignment="1">
      <alignment wrapText="1"/>
    </xf>
    <xf numFmtId="165" fontId="4" fillId="9" borderId="1" xfId="1" applyNumberFormat="1" applyFont="1" applyFill="1" applyBorder="1" applyAlignment="1">
      <alignment wrapText="1"/>
    </xf>
    <xf numFmtId="0" fontId="8" fillId="2" borderId="1" xfId="1" applyFont="1" applyFill="1" applyBorder="1" applyAlignment="1">
      <alignment horizontal="center" vertical="top" wrapText="1"/>
    </xf>
    <xf numFmtId="0" fontId="0" fillId="0" borderId="0" xfId="1" applyFont="1"/>
    <xf numFmtId="0" fontId="10" fillId="0" borderId="1" xfId="0" applyFont="1" applyBorder="1"/>
    <xf numFmtId="37" fontId="10" fillId="0" borderId="1" xfId="0" applyNumberFormat="1" applyFont="1" applyBorder="1"/>
    <xf numFmtId="3" fontId="8" fillId="2" borderId="1" xfId="1" applyNumberFormat="1" applyFont="1" applyFill="1" applyBorder="1" applyAlignment="1">
      <alignment horizontal="center" vertical="top" wrapText="1"/>
    </xf>
    <xf numFmtId="3" fontId="10" fillId="0" borderId="1" xfId="0" applyNumberFormat="1" applyFont="1" applyBorder="1"/>
    <xf numFmtId="3" fontId="0" fillId="0" borderId="0" xfId="1" applyNumberFormat="1" applyFont="1"/>
    <xf numFmtId="9" fontId="2" fillId="0" borderId="0" xfId="3" applyFont="1"/>
    <xf numFmtId="9" fontId="8" fillId="2" borderId="1" xfId="3" applyFont="1" applyFill="1" applyBorder="1" applyAlignment="1">
      <alignment horizontal="center" vertical="top" wrapText="1"/>
    </xf>
    <xf numFmtId="9" fontId="1" fillId="0" borderId="1" xfId="3" applyFont="1" applyBorder="1"/>
    <xf numFmtId="3" fontId="2" fillId="0" borderId="0" xfId="3" applyNumberFormat="1" applyFont="1"/>
    <xf numFmtId="3" fontId="1" fillId="0" borderId="1" xfId="1" applyNumberFormat="1" applyFont="1" applyBorder="1"/>
    <xf numFmtId="0" fontId="7" fillId="0" borderId="0" xfId="1" applyFont="1"/>
    <xf numFmtId="0" fontId="11" fillId="0" borderId="0" xfId="0" applyFont="1" applyAlignment="1">
      <alignment horizontal="left"/>
    </xf>
    <xf numFmtId="0" fontId="11" fillId="0" borderId="0" xfId="0" applyFont="1" applyAlignment="1">
      <alignment horizontal="left"/>
    </xf>
    <xf numFmtId="3" fontId="3" fillId="2" borderId="3" xfId="0" applyNumberFormat="1" applyFont="1" applyFill="1" applyBorder="1" applyAlignment="1">
      <alignment horizontal="center" wrapText="1"/>
    </xf>
    <xf numFmtId="3" fontId="0" fillId="6" borderId="2" xfId="0" applyNumberFormat="1" applyFill="1" applyBorder="1" applyAlignment="1">
      <alignment horizontal="center"/>
    </xf>
    <xf numFmtId="3" fontId="0" fillId="7" borderId="2" xfId="0" applyNumberFormat="1" applyFill="1" applyBorder="1" applyAlignment="1">
      <alignment horizontal="center"/>
    </xf>
    <xf numFmtId="3" fontId="0" fillId="8" borderId="2" xfId="0" applyNumberFormat="1" applyFill="1" applyBorder="1" applyAlignment="1">
      <alignment horizontal="center"/>
    </xf>
    <xf numFmtId="164" fontId="0" fillId="9" borderId="2" xfId="0" applyNumberFormat="1" applyFill="1" applyBorder="1" applyAlignment="1">
      <alignment horizontal="center"/>
    </xf>
    <xf numFmtId="3" fontId="4" fillId="7" borderId="3" xfId="1" applyNumberFormat="1" applyFont="1" applyFill="1" applyBorder="1" applyAlignment="1">
      <alignment wrapText="1"/>
    </xf>
    <xf numFmtId="3" fontId="0" fillId="5" borderId="2" xfId="0" applyNumberFormat="1" applyFill="1" applyBorder="1" applyAlignment="1"/>
    <xf numFmtId="3" fontId="0" fillId="3" borderId="2" xfId="0" applyNumberFormat="1" applyFill="1" applyBorder="1" applyAlignment="1">
      <alignment horizontal="center"/>
    </xf>
    <xf numFmtId="3" fontId="0" fillId="4" borderId="2" xfId="0" applyNumberFormat="1" applyFill="1" applyBorder="1" applyAlignment="1">
      <alignment horizontal="center"/>
    </xf>
    <xf numFmtId="3" fontId="0" fillId="10" borderId="2" xfId="0" applyNumberFormat="1" applyFill="1" applyBorder="1" applyAlignment="1">
      <alignment horizontal="center"/>
    </xf>
    <xf numFmtId="0" fontId="0" fillId="11" borderId="2" xfId="0" applyFill="1" applyBorder="1" applyAlignment="1">
      <alignment horizontal="center"/>
    </xf>
    <xf numFmtId="0" fontId="3" fillId="0" borderId="2" xfId="0" applyFont="1" applyBorder="1" applyAlignment="1">
      <alignment wrapText="1"/>
    </xf>
  </cellXfs>
  <cellStyles count="4">
    <cellStyle name="Normal" xfId="0" builtinId="0"/>
    <cellStyle name="Normal_HIUnitWithEmissionGovernorAndRateGovernor_006_006_95th_121610" xfId="1" xr:uid="{00000000-0005-0000-0000-000001000000}"/>
    <cellStyle name="Normal_Option 2 underlying data" xfId="2" xr:uid="{00000000-0005-0000-0000-000002000000}"/>
    <cellStyle name="Percent"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
  <sheetViews>
    <sheetView tabSelected="1" workbookViewId="0">
      <pane ySplit="1" topLeftCell="A2" activePane="bottomLeft" state="frozen"/>
      <selection activeCell="A2" sqref="A2"/>
      <selection pane="bottomLeft" activeCell="A2" sqref="A2"/>
    </sheetView>
  </sheetViews>
  <sheetFormatPr defaultColWidth="9.1796875" defaultRowHeight="12.5" x14ac:dyDescent="0.25"/>
  <cols>
    <col min="1" max="1" width="11.453125" style="24" bestFit="1" customWidth="1"/>
    <col min="2" max="2" width="8.90625" style="24" bestFit="1" customWidth="1"/>
    <col min="3" max="3" width="9.54296875" style="60" bestFit="1" customWidth="1"/>
    <col min="4" max="4" width="8.453125" style="31" bestFit="1" customWidth="1"/>
    <col min="5" max="5" width="9.6328125" style="31" bestFit="1" customWidth="1"/>
    <col min="6" max="6" width="9.6328125" style="31" customWidth="1"/>
    <col min="7" max="7" width="9.6328125" style="31" bestFit="1" customWidth="1"/>
    <col min="8" max="16384" width="9.1796875" style="24"/>
  </cols>
  <sheetData>
    <row r="1" spans="1:11" ht="14.5" x14ac:dyDescent="0.35">
      <c r="A1" s="67" t="s">
        <v>102</v>
      </c>
      <c r="B1" s="66"/>
      <c r="D1" s="63"/>
      <c r="E1" s="24"/>
      <c r="F1" s="24"/>
      <c r="G1" s="24"/>
    </row>
    <row r="3" spans="1:11" ht="101.5" x14ac:dyDescent="0.25">
      <c r="A3" s="53" t="s">
        <v>97</v>
      </c>
      <c r="B3" s="57" t="s">
        <v>328</v>
      </c>
      <c r="C3" s="61" t="s">
        <v>327</v>
      </c>
      <c r="D3" s="57" t="s">
        <v>117</v>
      </c>
      <c r="E3" s="53" t="s">
        <v>118</v>
      </c>
      <c r="F3" s="53" t="s">
        <v>119</v>
      </c>
      <c r="G3" s="53" t="s">
        <v>120</v>
      </c>
    </row>
    <row r="4" spans="1:11" ht="14.5" x14ac:dyDescent="0.35">
      <c r="A4" s="55" t="s">
        <v>135</v>
      </c>
      <c r="B4" s="56">
        <v>8195</v>
      </c>
      <c r="C4" s="62">
        <v>0.11</v>
      </c>
      <c r="D4" s="64">
        <f>ROUND((B4*(1-C4)),0)</f>
        <v>7294</v>
      </c>
      <c r="E4" s="58">
        <f>SUMIF('GNP Allocations'!B:B,A4,'GNP Allocations'!E:E)</f>
        <v>7296</v>
      </c>
      <c r="F4" s="58">
        <f>D4-E4</f>
        <v>-2</v>
      </c>
      <c r="G4" s="58">
        <f>SUMIF('GNP Allocations'!B:B,A4,'GNP Allocations'!G:G)</f>
        <v>7294</v>
      </c>
      <c r="H4" s="31"/>
      <c r="I4" s="31"/>
      <c r="J4" s="31"/>
      <c r="K4" s="31"/>
    </row>
    <row r="5" spans="1:11" ht="14.5" x14ac:dyDescent="0.35">
      <c r="A5" s="55" t="s">
        <v>123</v>
      </c>
      <c r="B5" s="56">
        <v>9752</v>
      </c>
      <c r="C5" s="62">
        <v>0.05</v>
      </c>
      <c r="D5" s="64">
        <f t="shared" ref="D5:D8" si="0">ROUND((B5*(1-C5)),0)</f>
        <v>9264</v>
      </c>
      <c r="E5" s="58">
        <f>SUMIF('GNP Allocations'!B:B,A5,'GNP Allocations'!E:E)</f>
        <v>9263</v>
      </c>
      <c r="F5" s="58">
        <f>D5-E5</f>
        <v>1</v>
      </c>
      <c r="G5" s="58">
        <f>SUMIF('GNP Allocations'!B:B,A5,'GNP Allocations'!G:G)</f>
        <v>9264</v>
      </c>
      <c r="H5" s="31"/>
      <c r="I5" s="31"/>
      <c r="J5" s="31"/>
      <c r="K5" s="31"/>
    </row>
    <row r="6" spans="1:11" ht="14.5" x14ac:dyDescent="0.35">
      <c r="A6" s="55" t="s">
        <v>125</v>
      </c>
      <c r="B6" s="56">
        <v>4763</v>
      </c>
      <c r="C6" s="62">
        <v>0.05</v>
      </c>
      <c r="D6" s="64">
        <f t="shared" si="0"/>
        <v>4525</v>
      </c>
      <c r="E6" s="58">
        <f>SUMIF('GNP Allocations'!B:B,A6,'GNP Allocations'!E:E)</f>
        <v>4523</v>
      </c>
      <c r="F6" s="58">
        <f>D6-E6</f>
        <v>2</v>
      </c>
      <c r="G6" s="58">
        <f>SUMIF('GNP Allocations'!B:B,A6,'GNP Allocations'!G:G)</f>
        <v>4525</v>
      </c>
      <c r="H6" s="31"/>
      <c r="I6" s="31"/>
      <c r="J6" s="31"/>
      <c r="K6" s="31"/>
    </row>
    <row r="7" spans="1:11" ht="14.5" x14ac:dyDescent="0.35">
      <c r="A7" s="55" t="s">
        <v>127</v>
      </c>
      <c r="B7" s="56">
        <v>2211</v>
      </c>
      <c r="C7" s="62">
        <v>0.05</v>
      </c>
      <c r="D7" s="64">
        <f t="shared" si="0"/>
        <v>2100</v>
      </c>
      <c r="E7" s="58">
        <f>SUMIF('GNP Allocations'!B:B,A7,'GNP Allocations'!E:E)</f>
        <v>2100</v>
      </c>
      <c r="F7" s="58">
        <f>D7-E7</f>
        <v>0</v>
      </c>
      <c r="G7" s="58">
        <f>SUMIF('GNP Allocations'!B:B,A7,'GNP Allocations'!G:G)</f>
        <v>2100</v>
      </c>
      <c r="H7" s="31"/>
      <c r="I7" s="31"/>
      <c r="J7" s="31"/>
      <c r="K7" s="31"/>
    </row>
    <row r="8" spans="1:11" ht="14.5" x14ac:dyDescent="0.35">
      <c r="A8" s="55" t="s">
        <v>132</v>
      </c>
      <c r="B8" s="56">
        <v>3983</v>
      </c>
      <c r="C8" s="62">
        <v>0.05</v>
      </c>
      <c r="D8" s="64">
        <f t="shared" si="0"/>
        <v>3784</v>
      </c>
      <c r="E8" s="58">
        <f>SUMIF('GNP Allocations'!B:B,A8,'GNP Allocations'!E:E)</f>
        <v>3787</v>
      </c>
      <c r="F8" s="58">
        <f>D8-E8</f>
        <v>-3</v>
      </c>
      <c r="G8" s="58">
        <f>SUMIF('GNP Allocations'!B:B,A8,'GNP Allocations'!G:G)</f>
        <v>3784</v>
      </c>
      <c r="H8" s="31"/>
      <c r="I8" s="31"/>
      <c r="J8" s="31"/>
      <c r="K8" s="31"/>
    </row>
    <row r="10" spans="1:11" s="31" customFormat="1" x14ac:dyDescent="0.25">
      <c r="A10" s="54" t="s">
        <v>98</v>
      </c>
      <c r="B10" s="24"/>
      <c r="C10" s="60"/>
      <c r="E10" s="59"/>
      <c r="F10" s="59"/>
      <c r="G10" s="59"/>
    </row>
    <row r="11" spans="1:11" s="31" customFormat="1" x14ac:dyDescent="0.25">
      <c r="A11" s="65" t="s">
        <v>329</v>
      </c>
      <c r="B11" s="24"/>
      <c r="C11" s="60"/>
      <c r="E11" s="59"/>
      <c r="F11" s="59"/>
      <c r="G11" s="59"/>
    </row>
    <row r="12" spans="1:11" s="31" customFormat="1" x14ac:dyDescent="0.25">
      <c r="A12" s="54"/>
      <c r="B12" s="24"/>
      <c r="C12" s="60"/>
      <c r="E12" s="59"/>
      <c r="F12" s="59"/>
      <c r="G12" s="59"/>
    </row>
    <row r="13" spans="1:11" s="31" customFormat="1" x14ac:dyDescent="0.25">
      <c r="B13" s="24"/>
      <c r="C13" s="60"/>
      <c r="E13" s="59"/>
      <c r="F13" s="59"/>
      <c r="G13" s="59"/>
    </row>
    <row r="14" spans="1:11" s="31" customFormat="1" x14ac:dyDescent="0.25">
      <c r="A14" s="54"/>
      <c r="B14" s="24"/>
      <c r="C14" s="60"/>
      <c r="E14" s="59"/>
      <c r="F14" s="59"/>
      <c r="G14" s="59"/>
    </row>
    <row r="15" spans="1:11" s="31" customFormat="1" x14ac:dyDescent="0.25">
      <c r="A15" s="54"/>
      <c r="B15" s="24"/>
      <c r="C15" s="60"/>
      <c r="E15" s="59"/>
      <c r="F15" s="59"/>
      <c r="G15" s="59"/>
    </row>
    <row r="16" spans="1:11" x14ac:dyDescent="0.25">
      <c r="A16" s="54"/>
    </row>
    <row r="17" spans="1:1" x14ac:dyDescent="0.25">
      <c r="A17" s="54"/>
    </row>
    <row r="18" spans="1:1" x14ac:dyDescent="0.25">
      <c r="A18" s="54"/>
    </row>
    <row r="19" spans="1:1" x14ac:dyDescent="0.25">
      <c r="A19" s="54"/>
    </row>
  </sheetData>
  <printOptions horizontalCentered="1"/>
  <pageMargins left="0" right="0" top="0.5" bottom="1" header="0.5" footer="0.5"/>
  <pageSetup scale="98" fitToHeight="30" orientation="landscape" r:id="rId1"/>
  <headerFooter alignWithMargins="0">
    <oddFooter>&amp;A&amp;RPage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76"/>
  <sheetViews>
    <sheetView workbookViewId="0">
      <pane ySplit="2" topLeftCell="A3" activePane="bottomLeft" state="frozen"/>
      <selection activeCell="A2" sqref="A2"/>
      <selection pane="bottomLeft" activeCell="A3" sqref="A3"/>
    </sheetView>
  </sheetViews>
  <sheetFormatPr defaultColWidth="9.1796875" defaultRowHeight="12.5" x14ac:dyDescent="0.25"/>
  <cols>
    <col min="1" max="1" width="34.453125" style="24" customWidth="1"/>
    <col min="2" max="2" width="10.6328125" style="24" bestFit="1" customWidth="1"/>
    <col min="3" max="3" width="5.81640625" style="29" bestFit="1" customWidth="1"/>
    <col min="4" max="4" width="8.453125" style="30" bestFit="1" customWidth="1"/>
    <col min="5" max="5" width="15.6328125" style="31" bestFit="1" customWidth="1"/>
    <col min="6" max="6" width="16.453125" style="31" bestFit="1" customWidth="1"/>
    <col min="7" max="7" width="15" style="31" bestFit="1" customWidth="1"/>
    <col min="8" max="16384" width="9.1796875" style="24"/>
  </cols>
  <sheetData>
    <row r="1" spans="1:7" ht="26" x14ac:dyDescent="0.3">
      <c r="E1" s="68" t="s">
        <v>99</v>
      </c>
      <c r="F1" s="68" t="s">
        <v>101</v>
      </c>
      <c r="G1" s="68" t="s">
        <v>100</v>
      </c>
    </row>
    <row r="2" spans="1:7" ht="39" x14ac:dyDescent="0.3">
      <c r="A2" s="21" t="s">
        <v>28</v>
      </c>
      <c r="B2" s="21" t="s">
        <v>27</v>
      </c>
      <c r="C2" s="22" t="s">
        <v>26</v>
      </c>
      <c r="D2" s="19" t="s">
        <v>25</v>
      </c>
      <c r="E2" s="23" t="s">
        <v>116</v>
      </c>
      <c r="F2" s="23" t="s">
        <v>116</v>
      </c>
      <c r="G2" s="23" t="s">
        <v>116</v>
      </c>
    </row>
    <row r="3" spans="1:7" x14ac:dyDescent="0.25">
      <c r="A3" s="25" t="s">
        <v>134</v>
      </c>
      <c r="B3" s="26" t="s">
        <v>135</v>
      </c>
      <c r="C3" s="27">
        <v>118</v>
      </c>
      <c r="D3" s="28" t="s">
        <v>3</v>
      </c>
      <c r="E3" s="14">
        <v>8</v>
      </c>
      <c r="F3" s="14">
        <v>0</v>
      </c>
      <c r="G3" s="14">
        <f t="shared" ref="G3:G66" si="0">E3+F3</f>
        <v>8</v>
      </c>
    </row>
    <row r="4" spans="1:7" x14ac:dyDescent="0.25">
      <c r="A4" s="25" t="s">
        <v>136</v>
      </c>
      <c r="B4" s="26" t="s">
        <v>135</v>
      </c>
      <c r="C4" s="27">
        <v>117</v>
      </c>
      <c r="D4" s="28" t="s">
        <v>24</v>
      </c>
      <c r="E4" s="14">
        <v>28</v>
      </c>
      <c r="F4" s="14">
        <v>0</v>
      </c>
      <c r="G4" s="14">
        <f t="shared" si="0"/>
        <v>28</v>
      </c>
    </row>
    <row r="5" spans="1:7" x14ac:dyDescent="0.25">
      <c r="A5" s="25" t="s">
        <v>136</v>
      </c>
      <c r="B5" s="26" t="s">
        <v>135</v>
      </c>
      <c r="C5" s="27">
        <v>117</v>
      </c>
      <c r="D5" s="28" t="s">
        <v>137</v>
      </c>
      <c r="E5" s="14">
        <v>30</v>
      </c>
      <c r="F5" s="14">
        <v>0</v>
      </c>
      <c r="G5" s="14">
        <f t="shared" si="0"/>
        <v>30</v>
      </c>
    </row>
    <row r="6" spans="1:7" x14ac:dyDescent="0.25">
      <c r="A6" s="25" t="s">
        <v>136</v>
      </c>
      <c r="B6" s="26" t="s">
        <v>135</v>
      </c>
      <c r="C6" s="27">
        <v>117</v>
      </c>
      <c r="D6" s="28" t="s">
        <v>138</v>
      </c>
      <c r="E6" s="14">
        <v>34</v>
      </c>
      <c r="F6" s="14">
        <v>0</v>
      </c>
      <c r="G6" s="14">
        <f t="shared" si="0"/>
        <v>34</v>
      </c>
    </row>
    <row r="7" spans="1:7" x14ac:dyDescent="0.25">
      <c r="A7" s="25" t="s">
        <v>139</v>
      </c>
      <c r="B7" s="26" t="s">
        <v>135</v>
      </c>
      <c r="C7" s="27">
        <v>141</v>
      </c>
      <c r="D7" s="28" t="s">
        <v>34</v>
      </c>
      <c r="E7" s="14">
        <v>49</v>
      </c>
      <c r="F7" s="14">
        <v>0</v>
      </c>
      <c r="G7" s="14">
        <f t="shared" si="0"/>
        <v>49</v>
      </c>
    </row>
    <row r="8" spans="1:7" x14ac:dyDescent="0.25">
      <c r="A8" s="25" t="s">
        <v>139</v>
      </c>
      <c r="B8" s="26" t="s">
        <v>135</v>
      </c>
      <c r="C8" s="27">
        <v>141</v>
      </c>
      <c r="D8" s="28" t="s">
        <v>35</v>
      </c>
      <c r="E8" s="14">
        <v>45</v>
      </c>
      <c r="F8" s="14">
        <v>0</v>
      </c>
      <c r="G8" s="14">
        <f t="shared" si="0"/>
        <v>45</v>
      </c>
    </row>
    <row r="9" spans="1:7" x14ac:dyDescent="0.25">
      <c r="A9" s="25" t="s">
        <v>139</v>
      </c>
      <c r="B9" s="26" t="s">
        <v>135</v>
      </c>
      <c r="C9" s="27">
        <v>141</v>
      </c>
      <c r="D9" s="28" t="s">
        <v>36</v>
      </c>
      <c r="E9" s="14">
        <v>83</v>
      </c>
      <c r="F9" s="14">
        <v>0</v>
      </c>
      <c r="G9" s="14">
        <f t="shared" si="0"/>
        <v>83</v>
      </c>
    </row>
    <row r="10" spans="1:7" x14ac:dyDescent="0.25">
      <c r="A10" s="25" t="s">
        <v>139</v>
      </c>
      <c r="B10" s="26" t="s">
        <v>135</v>
      </c>
      <c r="C10" s="27">
        <v>141</v>
      </c>
      <c r="D10" s="28" t="s">
        <v>40</v>
      </c>
      <c r="E10" s="14"/>
      <c r="F10" s="14">
        <v>0</v>
      </c>
      <c r="G10" s="14">
        <f t="shared" si="0"/>
        <v>0</v>
      </c>
    </row>
    <row r="11" spans="1:7" x14ac:dyDescent="0.25">
      <c r="A11" s="25" t="s">
        <v>139</v>
      </c>
      <c r="B11" s="26" t="s">
        <v>135</v>
      </c>
      <c r="C11" s="27">
        <v>141</v>
      </c>
      <c r="D11" s="28" t="s">
        <v>41</v>
      </c>
      <c r="E11" s="14"/>
      <c r="F11" s="14">
        <v>0</v>
      </c>
      <c r="G11" s="14">
        <f t="shared" si="0"/>
        <v>0</v>
      </c>
    </row>
    <row r="12" spans="1:7" x14ac:dyDescent="0.25">
      <c r="A12" s="25" t="s">
        <v>140</v>
      </c>
      <c r="B12" s="26" t="s">
        <v>135</v>
      </c>
      <c r="C12" s="27">
        <v>160</v>
      </c>
      <c r="D12" s="28" t="s">
        <v>34</v>
      </c>
      <c r="E12" s="14">
        <v>48</v>
      </c>
      <c r="F12" s="14">
        <v>0</v>
      </c>
      <c r="G12" s="14">
        <f t="shared" si="0"/>
        <v>48</v>
      </c>
    </row>
    <row r="13" spans="1:7" x14ac:dyDescent="0.25">
      <c r="A13" s="25" t="s">
        <v>140</v>
      </c>
      <c r="B13" s="26" t="s">
        <v>135</v>
      </c>
      <c r="C13" s="27">
        <v>160</v>
      </c>
      <c r="D13" s="28" t="s">
        <v>35</v>
      </c>
      <c r="E13" s="14">
        <v>404</v>
      </c>
      <c r="F13" s="14">
        <v>0</v>
      </c>
      <c r="G13" s="14">
        <f t="shared" si="0"/>
        <v>404</v>
      </c>
    </row>
    <row r="14" spans="1:7" x14ac:dyDescent="0.25">
      <c r="A14" s="25" t="s">
        <v>140</v>
      </c>
      <c r="B14" s="26" t="s">
        <v>135</v>
      </c>
      <c r="C14" s="27">
        <v>160</v>
      </c>
      <c r="D14" s="28" t="s">
        <v>36</v>
      </c>
      <c r="E14" s="14">
        <v>432</v>
      </c>
      <c r="F14" s="14">
        <v>0</v>
      </c>
      <c r="G14" s="14">
        <f t="shared" si="0"/>
        <v>432</v>
      </c>
    </row>
    <row r="15" spans="1:7" x14ac:dyDescent="0.25">
      <c r="A15" s="25" t="s">
        <v>140</v>
      </c>
      <c r="B15" s="26" t="s">
        <v>135</v>
      </c>
      <c r="C15" s="27">
        <v>160</v>
      </c>
      <c r="D15" s="28" t="s">
        <v>37</v>
      </c>
      <c r="E15" s="14">
        <v>6</v>
      </c>
      <c r="F15" s="14">
        <v>0</v>
      </c>
      <c r="G15" s="14">
        <f t="shared" si="0"/>
        <v>6</v>
      </c>
    </row>
    <row r="16" spans="1:7" x14ac:dyDescent="0.25">
      <c r="A16" s="25" t="s">
        <v>141</v>
      </c>
      <c r="B16" s="26" t="s">
        <v>135</v>
      </c>
      <c r="C16" s="27">
        <v>55282</v>
      </c>
      <c r="D16" s="28" t="s">
        <v>60</v>
      </c>
      <c r="E16" s="14">
        <v>22</v>
      </c>
      <c r="F16" s="14">
        <v>0</v>
      </c>
      <c r="G16" s="14">
        <f t="shared" si="0"/>
        <v>22</v>
      </c>
    </row>
    <row r="17" spans="1:7" x14ac:dyDescent="0.25">
      <c r="A17" s="25" t="s">
        <v>141</v>
      </c>
      <c r="B17" s="26" t="s">
        <v>135</v>
      </c>
      <c r="C17" s="27">
        <v>55282</v>
      </c>
      <c r="D17" s="28" t="s">
        <v>61</v>
      </c>
      <c r="E17" s="14">
        <v>21</v>
      </c>
      <c r="F17" s="14">
        <v>0</v>
      </c>
      <c r="G17" s="14">
        <f t="shared" si="0"/>
        <v>21</v>
      </c>
    </row>
    <row r="18" spans="1:7" x14ac:dyDescent="0.25">
      <c r="A18" s="25" t="s">
        <v>142</v>
      </c>
      <c r="B18" s="26" t="s">
        <v>135</v>
      </c>
      <c r="C18" s="27">
        <v>56482</v>
      </c>
      <c r="D18" s="28" t="s">
        <v>34</v>
      </c>
      <c r="E18" s="14">
        <v>24</v>
      </c>
      <c r="F18" s="14">
        <v>0</v>
      </c>
      <c r="G18" s="14">
        <f t="shared" si="0"/>
        <v>24</v>
      </c>
    </row>
    <row r="19" spans="1:7" x14ac:dyDescent="0.25">
      <c r="A19" s="25" t="s">
        <v>142</v>
      </c>
      <c r="B19" s="26" t="s">
        <v>135</v>
      </c>
      <c r="C19" s="27">
        <v>56482</v>
      </c>
      <c r="D19" s="28" t="s">
        <v>35</v>
      </c>
      <c r="E19" s="14">
        <v>20</v>
      </c>
      <c r="F19" s="14">
        <v>0</v>
      </c>
      <c r="G19" s="14">
        <f t="shared" si="0"/>
        <v>20</v>
      </c>
    </row>
    <row r="20" spans="1:7" x14ac:dyDescent="0.25">
      <c r="A20" s="25" t="s">
        <v>143</v>
      </c>
      <c r="B20" s="26" t="s">
        <v>135</v>
      </c>
      <c r="C20" s="27">
        <v>113</v>
      </c>
      <c r="D20" s="28" t="s">
        <v>34</v>
      </c>
      <c r="E20" s="14">
        <v>280</v>
      </c>
      <c r="F20" s="14">
        <v>0</v>
      </c>
      <c r="G20" s="14">
        <f t="shared" si="0"/>
        <v>280</v>
      </c>
    </row>
    <row r="21" spans="1:7" x14ac:dyDescent="0.25">
      <c r="A21" s="25" t="s">
        <v>143</v>
      </c>
      <c r="B21" s="26" t="s">
        <v>135</v>
      </c>
      <c r="C21" s="27">
        <v>113</v>
      </c>
      <c r="D21" s="28" t="s">
        <v>36</v>
      </c>
      <c r="E21" s="14">
        <v>616</v>
      </c>
      <c r="F21" s="14">
        <v>0</v>
      </c>
      <c r="G21" s="14">
        <f t="shared" si="0"/>
        <v>616</v>
      </c>
    </row>
    <row r="22" spans="1:7" x14ac:dyDescent="0.25">
      <c r="A22" s="25" t="s">
        <v>144</v>
      </c>
      <c r="B22" s="26" t="s">
        <v>135</v>
      </c>
      <c r="C22" s="27">
        <v>56948</v>
      </c>
      <c r="D22" s="28" t="s">
        <v>7</v>
      </c>
      <c r="E22" s="14">
        <v>1</v>
      </c>
      <c r="F22" s="14">
        <v>0</v>
      </c>
      <c r="G22" s="14">
        <f t="shared" si="0"/>
        <v>1</v>
      </c>
    </row>
    <row r="23" spans="1:7" x14ac:dyDescent="0.25">
      <c r="A23" s="25" t="s">
        <v>144</v>
      </c>
      <c r="B23" s="26" t="s">
        <v>135</v>
      </c>
      <c r="C23" s="27">
        <v>56948</v>
      </c>
      <c r="D23" s="28" t="s">
        <v>6</v>
      </c>
      <c r="E23" s="14">
        <v>1</v>
      </c>
      <c r="F23" s="14">
        <v>0</v>
      </c>
      <c r="G23" s="14">
        <f t="shared" si="0"/>
        <v>1</v>
      </c>
    </row>
    <row r="24" spans="1:7" x14ac:dyDescent="0.25">
      <c r="A24" s="25" t="s">
        <v>144</v>
      </c>
      <c r="B24" s="26" t="s">
        <v>135</v>
      </c>
      <c r="C24" s="27">
        <v>56948</v>
      </c>
      <c r="D24" s="28" t="s">
        <v>50</v>
      </c>
      <c r="E24" s="14">
        <v>1</v>
      </c>
      <c r="F24" s="14">
        <v>0</v>
      </c>
      <c r="G24" s="14">
        <f t="shared" si="0"/>
        <v>1</v>
      </c>
    </row>
    <row r="25" spans="1:7" x14ac:dyDescent="0.25">
      <c r="A25" s="25" t="s">
        <v>144</v>
      </c>
      <c r="B25" s="26" t="s">
        <v>135</v>
      </c>
      <c r="C25" s="27">
        <v>56948</v>
      </c>
      <c r="D25" s="28" t="s">
        <v>51</v>
      </c>
      <c r="E25" s="14">
        <v>1</v>
      </c>
      <c r="F25" s="14">
        <v>0</v>
      </c>
      <c r="G25" s="14">
        <f t="shared" si="0"/>
        <v>1</v>
      </c>
    </row>
    <row r="26" spans="1:7" x14ac:dyDescent="0.25">
      <c r="A26" s="25" t="s">
        <v>144</v>
      </c>
      <c r="B26" s="26" t="s">
        <v>135</v>
      </c>
      <c r="C26" s="27">
        <v>56948</v>
      </c>
      <c r="D26" s="28" t="s">
        <v>62</v>
      </c>
      <c r="E26" s="14">
        <v>1</v>
      </c>
      <c r="F26" s="14">
        <v>0</v>
      </c>
      <c r="G26" s="14">
        <f t="shared" si="0"/>
        <v>1</v>
      </c>
    </row>
    <row r="27" spans="1:7" x14ac:dyDescent="0.25">
      <c r="A27" s="25" t="s">
        <v>144</v>
      </c>
      <c r="B27" s="26" t="s">
        <v>135</v>
      </c>
      <c r="C27" s="27">
        <v>56948</v>
      </c>
      <c r="D27" s="28" t="s">
        <v>63</v>
      </c>
      <c r="E27" s="14">
        <v>1</v>
      </c>
      <c r="F27" s="14">
        <v>0</v>
      </c>
      <c r="G27" s="14">
        <f t="shared" si="0"/>
        <v>1</v>
      </c>
    </row>
    <row r="28" spans="1:7" x14ac:dyDescent="0.25">
      <c r="A28" s="25" t="s">
        <v>144</v>
      </c>
      <c r="B28" s="26" t="s">
        <v>135</v>
      </c>
      <c r="C28" s="27">
        <v>56948</v>
      </c>
      <c r="D28" s="28" t="s">
        <v>64</v>
      </c>
      <c r="E28" s="14">
        <v>1</v>
      </c>
      <c r="F28" s="14">
        <v>0</v>
      </c>
      <c r="G28" s="14">
        <f t="shared" si="0"/>
        <v>1</v>
      </c>
    </row>
    <row r="29" spans="1:7" x14ac:dyDescent="0.25">
      <c r="A29" s="25" t="s">
        <v>144</v>
      </c>
      <c r="B29" s="26" t="s">
        <v>135</v>
      </c>
      <c r="C29" s="27">
        <v>56948</v>
      </c>
      <c r="D29" s="28" t="s">
        <v>65</v>
      </c>
      <c r="E29" s="14">
        <v>1</v>
      </c>
      <c r="F29" s="14">
        <v>0</v>
      </c>
      <c r="G29" s="14">
        <f t="shared" si="0"/>
        <v>1</v>
      </c>
    </row>
    <row r="30" spans="1:7" x14ac:dyDescent="0.25">
      <c r="A30" s="25" t="s">
        <v>144</v>
      </c>
      <c r="B30" s="26" t="s">
        <v>135</v>
      </c>
      <c r="C30" s="27">
        <v>56948</v>
      </c>
      <c r="D30" s="28" t="s">
        <v>66</v>
      </c>
      <c r="E30" s="14">
        <v>1</v>
      </c>
      <c r="F30" s="14">
        <v>0</v>
      </c>
      <c r="G30" s="14">
        <f t="shared" si="0"/>
        <v>1</v>
      </c>
    </row>
    <row r="31" spans="1:7" x14ac:dyDescent="0.25">
      <c r="A31" s="25" t="s">
        <v>144</v>
      </c>
      <c r="B31" s="26" t="s">
        <v>135</v>
      </c>
      <c r="C31" s="27">
        <v>56948</v>
      </c>
      <c r="D31" s="28" t="s">
        <v>53</v>
      </c>
      <c r="E31" s="14">
        <v>1</v>
      </c>
      <c r="F31" s="14">
        <v>0</v>
      </c>
      <c r="G31" s="14">
        <f t="shared" si="0"/>
        <v>1</v>
      </c>
    </row>
    <row r="32" spans="1:7" x14ac:dyDescent="0.25">
      <c r="A32" s="25" t="s">
        <v>144</v>
      </c>
      <c r="B32" s="26" t="s">
        <v>135</v>
      </c>
      <c r="C32" s="27">
        <v>56948</v>
      </c>
      <c r="D32" s="28" t="s">
        <v>67</v>
      </c>
      <c r="E32" s="14">
        <v>1</v>
      </c>
      <c r="F32" s="14">
        <v>0</v>
      </c>
      <c r="G32" s="14">
        <f t="shared" si="0"/>
        <v>1</v>
      </c>
    </row>
    <row r="33" spans="1:7" x14ac:dyDescent="0.25">
      <c r="A33" s="25" t="s">
        <v>144</v>
      </c>
      <c r="B33" s="26" t="s">
        <v>135</v>
      </c>
      <c r="C33" s="27">
        <v>56948</v>
      </c>
      <c r="D33" s="28" t="s">
        <v>68</v>
      </c>
      <c r="E33" s="14">
        <v>1</v>
      </c>
      <c r="F33" s="14">
        <v>0</v>
      </c>
      <c r="G33" s="14">
        <f t="shared" si="0"/>
        <v>1</v>
      </c>
    </row>
    <row r="34" spans="1:7" x14ac:dyDescent="0.25">
      <c r="A34" s="25" t="s">
        <v>145</v>
      </c>
      <c r="B34" s="26" t="s">
        <v>135</v>
      </c>
      <c r="C34" s="27">
        <v>6177</v>
      </c>
      <c r="D34" s="28" t="s">
        <v>146</v>
      </c>
      <c r="E34" s="14">
        <v>836</v>
      </c>
      <c r="F34" s="14">
        <v>-1</v>
      </c>
      <c r="G34" s="14">
        <f t="shared" si="0"/>
        <v>835</v>
      </c>
    </row>
    <row r="35" spans="1:7" x14ac:dyDescent="0.25">
      <c r="A35" s="25" t="s">
        <v>145</v>
      </c>
      <c r="B35" s="26" t="s">
        <v>135</v>
      </c>
      <c r="C35" s="27">
        <v>6177</v>
      </c>
      <c r="D35" s="28" t="s">
        <v>147</v>
      </c>
      <c r="E35" s="14">
        <v>377</v>
      </c>
      <c r="F35" s="14">
        <v>0</v>
      </c>
      <c r="G35" s="14">
        <f t="shared" si="0"/>
        <v>377</v>
      </c>
    </row>
    <row r="36" spans="1:7" x14ac:dyDescent="0.25">
      <c r="A36" s="25" t="s">
        <v>148</v>
      </c>
      <c r="B36" s="26" t="s">
        <v>135</v>
      </c>
      <c r="C36" s="27">
        <v>124</v>
      </c>
      <c r="D36" s="28" t="s">
        <v>59</v>
      </c>
      <c r="E36" s="14">
        <v>3</v>
      </c>
      <c r="F36" s="14">
        <v>0</v>
      </c>
      <c r="G36" s="14">
        <f t="shared" si="0"/>
        <v>3</v>
      </c>
    </row>
    <row r="37" spans="1:7" x14ac:dyDescent="0.25">
      <c r="A37" s="25" t="s">
        <v>149</v>
      </c>
      <c r="B37" s="26" t="s">
        <v>135</v>
      </c>
      <c r="C37" s="27">
        <v>55129</v>
      </c>
      <c r="D37" s="28" t="s">
        <v>150</v>
      </c>
      <c r="E37" s="14">
        <v>30</v>
      </c>
      <c r="F37" s="14">
        <v>0</v>
      </c>
      <c r="G37" s="14">
        <f t="shared" si="0"/>
        <v>30</v>
      </c>
    </row>
    <row r="38" spans="1:7" x14ac:dyDescent="0.25">
      <c r="A38" s="25" t="s">
        <v>149</v>
      </c>
      <c r="B38" s="26" t="s">
        <v>135</v>
      </c>
      <c r="C38" s="27">
        <v>55129</v>
      </c>
      <c r="D38" s="28" t="s">
        <v>151</v>
      </c>
      <c r="E38" s="14">
        <v>29</v>
      </c>
      <c r="F38" s="14">
        <v>0</v>
      </c>
      <c r="G38" s="14">
        <f t="shared" si="0"/>
        <v>29</v>
      </c>
    </row>
    <row r="39" spans="1:7" x14ac:dyDescent="0.25">
      <c r="A39" s="25" t="s">
        <v>149</v>
      </c>
      <c r="B39" s="26" t="s">
        <v>135</v>
      </c>
      <c r="C39" s="27">
        <v>55129</v>
      </c>
      <c r="D39" s="28" t="s">
        <v>152</v>
      </c>
      <c r="E39" s="14"/>
      <c r="F39" s="14">
        <v>0</v>
      </c>
      <c r="G39" s="14">
        <f t="shared" si="0"/>
        <v>0</v>
      </c>
    </row>
    <row r="40" spans="1:7" x14ac:dyDescent="0.25">
      <c r="A40" s="25" t="s">
        <v>149</v>
      </c>
      <c r="B40" s="26" t="s">
        <v>135</v>
      </c>
      <c r="C40" s="27">
        <v>55129</v>
      </c>
      <c r="D40" s="28" t="s">
        <v>153</v>
      </c>
      <c r="E40" s="14"/>
      <c r="F40" s="14">
        <v>0</v>
      </c>
      <c r="G40" s="14">
        <f t="shared" si="0"/>
        <v>0</v>
      </c>
    </row>
    <row r="41" spans="1:7" x14ac:dyDescent="0.25">
      <c r="A41" s="25" t="s">
        <v>154</v>
      </c>
      <c r="B41" s="26" t="s">
        <v>135</v>
      </c>
      <c r="C41" s="27">
        <v>55306</v>
      </c>
      <c r="D41" s="28" t="s">
        <v>155</v>
      </c>
      <c r="E41" s="14">
        <v>23</v>
      </c>
      <c r="F41" s="14">
        <v>0</v>
      </c>
      <c r="G41" s="14">
        <f t="shared" si="0"/>
        <v>23</v>
      </c>
    </row>
    <row r="42" spans="1:7" x14ac:dyDescent="0.25">
      <c r="A42" s="25" t="s">
        <v>154</v>
      </c>
      <c r="B42" s="26" t="s">
        <v>135</v>
      </c>
      <c r="C42" s="27">
        <v>55306</v>
      </c>
      <c r="D42" s="28" t="s">
        <v>156</v>
      </c>
      <c r="E42" s="14">
        <v>30</v>
      </c>
      <c r="F42" s="14">
        <v>0</v>
      </c>
      <c r="G42" s="14">
        <f t="shared" si="0"/>
        <v>30</v>
      </c>
    </row>
    <row r="43" spans="1:7" x14ac:dyDescent="0.25">
      <c r="A43" s="25" t="s">
        <v>154</v>
      </c>
      <c r="B43" s="26" t="s">
        <v>135</v>
      </c>
      <c r="C43" s="27">
        <v>55306</v>
      </c>
      <c r="D43" s="28" t="s">
        <v>157</v>
      </c>
      <c r="E43" s="14">
        <v>21</v>
      </c>
      <c r="F43" s="14">
        <v>0</v>
      </c>
      <c r="G43" s="14">
        <f t="shared" si="0"/>
        <v>21</v>
      </c>
    </row>
    <row r="44" spans="1:7" x14ac:dyDescent="0.25">
      <c r="A44" s="25" t="s">
        <v>154</v>
      </c>
      <c r="B44" s="26" t="s">
        <v>135</v>
      </c>
      <c r="C44" s="27">
        <v>55306</v>
      </c>
      <c r="D44" s="28" t="s">
        <v>158</v>
      </c>
      <c r="E44" s="14">
        <v>21</v>
      </c>
      <c r="F44" s="14">
        <v>0</v>
      </c>
      <c r="G44" s="14">
        <f t="shared" si="0"/>
        <v>21</v>
      </c>
    </row>
    <row r="45" spans="1:7" x14ac:dyDescent="0.25">
      <c r="A45" s="25" t="s">
        <v>154</v>
      </c>
      <c r="B45" s="26" t="s">
        <v>135</v>
      </c>
      <c r="C45" s="27">
        <v>55306</v>
      </c>
      <c r="D45" s="28" t="s">
        <v>159</v>
      </c>
      <c r="E45" s="14">
        <v>20</v>
      </c>
      <c r="F45" s="14">
        <v>0</v>
      </c>
      <c r="G45" s="14">
        <f t="shared" si="0"/>
        <v>20</v>
      </c>
    </row>
    <row r="46" spans="1:7" x14ac:dyDescent="0.25">
      <c r="A46" s="25" t="s">
        <v>154</v>
      </c>
      <c r="B46" s="26" t="s">
        <v>135</v>
      </c>
      <c r="C46" s="27">
        <v>55306</v>
      </c>
      <c r="D46" s="28" t="s">
        <v>160</v>
      </c>
      <c r="E46" s="14">
        <v>19</v>
      </c>
      <c r="F46" s="14">
        <v>0</v>
      </c>
      <c r="G46" s="14">
        <f t="shared" si="0"/>
        <v>19</v>
      </c>
    </row>
    <row r="47" spans="1:7" x14ac:dyDescent="0.25">
      <c r="A47" s="25" t="s">
        <v>154</v>
      </c>
      <c r="B47" s="26" t="s">
        <v>135</v>
      </c>
      <c r="C47" s="27">
        <v>55306</v>
      </c>
      <c r="D47" s="28" t="s">
        <v>161</v>
      </c>
      <c r="E47" s="14">
        <v>22</v>
      </c>
      <c r="F47" s="14">
        <v>0</v>
      </c>
      <c r="G47" s="14">
        <f t="shared" si="0"/>
        <v>22</v>
      </c>
    </row>
    <row r="48" spans="1:7" x14ac:dyDescent="0.25">
      <c r="A48" s="25" t="s">
        <v>154</v>
      </c>
      <c r="B48" s="26" t="s">
        <v>135</v>
      </c>
      <c r="C48" s="27">
        <v>55306</v>
      </c>
      <c r="D48" s="28" t="s">
        <v>162</v>
      </c>
      <c r="E48" s="14">
        <v>22</v>
      </c>
      <c r="F48" s="14">
        <v>0</v>
      </c>
      <c r="G48" s="14">
        <f t="shared" si="0"/>
        <v>22</v>
      </c>
    </row>
    <row r="49" spans="1:7" x14ac:dyDescent="0.25">
      <c r="A49" s="25" t="s">
        <v>163</v>
      </c>
      <c r="B49" s="26" t="s">
        <v>135</v>
      </c>
      <c r="C49" s="27">
        <v>55124</v>
      </c>
      <c r="D49" s="28" t="s">
        <v>164</v>
      </c>
      <c r="E49" s="14">
        <v>27</v>
      </c>
      <c r="F49" s="14">
        <v>0</v>
      </c>
      <c r="G49" s="14">
        <f t="shared" si="0"/>
        <v>27</v>
      </c>
    </row>
    <row r="50" spans="1:7" x14ac:dyDescent="0.25">
      <c r="A50" s="25" t="s">
        <v>163</v>
      </c>
      <c r="B50" s="26" t="s">
        <v>135</v>
      </c>
      <c r="C50" s="27">
        <v>55124</v>
      </c>
      <c r="D50" s="28" t="s">
        <v>165</v>
      </c>
      <c r="E50" s="14">
        <v>26</v>
      </c>
      <c r="F50" s="14">
        <v>0</v>
      </c>
      <c r="G50" s="14">
        <f t="shared" si="0"/>
        <v>26</v>
      </c>
    </row>
    <row r="51" spans="1:7" x14ac:dyDescent="0.25">
      <c r="A51" s="25" t="s">
        <v>166</v>
      </c>
      <c r="B51" s="26" t="s">
        <v>135</v>
      </c>
      <c r="C51" s="27">
        <v>126</v>
      </c>
      <c r="D51" s="28" t="s">
        <v>36</v>
      </c>
      <c r="E51" s="14">
        <v>162</v>
      </c>
      <c r="F51" s="14">
        <v>0</v>
      </c>
      <c r="G51" s="14">
        <f t="shared" si="0"/>
        <v>162</v>
      </c>
    </row>
    <row r="52" spans="1:7" x14ac:dyDescent="0.25">
      <c r="A52" s="25" t="s">
        <v>166</v>
      </c>
      <c r="B52" s="26" t="s">
        <v>135</v>
      </c>
      <c r="C52" s="27">
        <v>126</v>
      </c>
      <c r="D52" s="28" t="s">
        <v>37</v>
      </c>
      <c r="E52" s="14">
        <v>240</v>
      </c>
      <c r="F52" s="14">
        <v>0</v>
      </c>
      <c r="G52" s="14">
        <f t="shared" si="0"/>
        <v>240</v>
      </c>
    </row>
    <row r="53" spans="1:7" x14ac:dyDescent="0.25">
      <c r="A53" s="25" t="s">
        <v>167</v>
      </c>
      <c r="B53" s="26" t="s">
        <v>135</v>
      </c>
      <c r="C53" s="27">
        <v>147</v>
      </c>
      <c r="D53" s="28" t="s">
        <v>168</v>
      </c>
      <c r="E53" s="14">
        <v>22</v>
      </c>
      <c r="F53" s="14">
        <v>0</v>
      </c>
      <c r="G53" s="14">
        <f t="shared" si="0"/>
        <v>22</v>
      </c>
    </row>
    <row r="54" spans="1:7" x14ac:dyDescent="0.25">
      <c r="A54" s="25" t="s">
        <v>169</v>
      </c>
      <c r="B54" s="26" t="s">
        <v>135</v>
      </c>
      <c r="C54" s="27">
        <v>55481</v>
      </c>
      <c r="D54" s="28" t="s">
        <v>34</v>
      </c>
      <c r="E54" s="14">
        <v>26</v>
      </c>
      <c r="F54" s="14">
        <v>0</v>
      </c>
      <c r="G54" s="14">
        <f t="shared" si="0"/>
        <v>26</v>
      </c>
    </row>
    <row r="55" spans="1:7" x14ac:dyDescent="0.25">
      <c r="A55" s="25" t="s">
        <v>169</v>
      </c>
      <c r="B55" s="26" t="s">
        <v>135</v>
      </c>
      <c r="C55" s="27">
        <v>55481</v>
      </c>
      <c r="D55" s="28" t="s">
        <v>35</v>
      </c>
      <c r="E55" s="14">
        <v>29</v>
      </c>
      <c r="F55" s="14">
        <v>0</v>
      </c>
      <c r="G55" s="14">
        <f t="shared" si="0"/>
        <v>29</v>
      </c>
    </row>
    <row r="56" spans="1:7" x14ac:dyDescent="0.25">
      <c r="A56" s="25" t="s">
        <v>169</v>
      </c>
      <c r="B56" s="26" t="s">
        <v>135</v>
      </c>
      <c r="C56" s="27">
        <v>55481</v>
      </c>
      <c r="D56" s="28" t="s">
        <v>38</v>
      </c>
      <c r="E56" s="14">
        <v>26</v>
      </c>
      <c r="F56" s="14">
        <v>0</v>
      </c>
      <c r="G56" s="14">
        <f t="shared" si="0"/>
        <v>26</v>
      </c>
    </row>
    <row r="57" spans="1:7" x14ac:dyDescent="0.25">
      <c r="A57" s="25" t="s">
        <v>169</v>
      </c>
      <c r="B57" s="26" t="s">
        <v>135</v>
      </c>
      <c r="C57" s="27">
        <v>55481</v>
      </c>
      <c r="D57" s="28" t="s">
        <v>39</v>
      </c>
      <c r="E57" s="14">
        <v>28</v>
      </c>
      <c r="F57" s="14">
        <v>0</v>
      </c>
      <c r="G57" s="14">
        <f t="shared" si="0"/>
        <v>28</v>
      </c>
    </row>
    <row r="58" spans="1:7" x14ac:dyDescent="0.25">
      <c r="A58" s="25" t="s">
        <v>170</v>
      </c>
      <c r="B58" s="26" t="s">
        <v>135</v>
      </c>
      <c r="C58" s="27">
        <v>55372</v>
      </c>
      <c r="D58" s="28" t="s">
        <v>60</v>
      </c>
      <c r="E58" s="14">
        <v>24</v>
      </c>
      <c r="F58" s="14">
        <v>0</v>
      </c>
      <c r="G58" s="14">
        <f t="shared" si="0"/>
        <v>24</v>
      </c>
    </row>
    <row r="59" spans="1:7" x14ac:dyDescent="0.25">
      <c r="A59" s="25" t="s">
        <v>170</v>
      </c>
      <c r="B59" s="26" t="s">
        <v>135</v>
      </c>
      <c r="C59" s="27">
        <v>55372</v>
      </c>
      <c r="D59" s="28" t="s">
        <v>61</v>
      </c>
      <c r="E59" s="14">
        <v>24</v>
      </c>
      <c r="F59" s="14">
        <v>0</v>
      </c>
      <c r="G59" s="14">
        <f t="shared" si="0"/>
        <v>24</v>
      </c>
    </row>
    <row r="60" spans="1:7" x14ac:dyDescent="0.25">
      <c r="A60" s="25" t="s">
        <v>170</v>
      </c>
      <c r="B60" s="26" t="s">
        <v>135</v>
      </c>
      <c r="C60" s="27">
        <v>55372</v>
      </c>
      <c r="D60" s="28" t="s">
        <v>70</v>
      </c>
      <c r="E60" s="14">
        <v>23</v>
      </c>
      <c r="F60" s="14">
        <v>0</v>
      </c>
      <c r="G60" s="14">
        <f t="shared" si="0"/>
        <v>23</v>
      </c>
    </row>
    <row r="61" spans="1:7" x14ac:dyDescent="0.25">
      <c r="A61" s="25" t="s">
        <v>171</v>
      </c>
      <c r="B61" s="26" t="s">
        <v>135</v>
      </c>
      <c r="C61" s="27">
        <v>116</v>
      </c>
      <c r="D61" s="28" t="s">
        <v>56</v>
      </c>
      <c r="E61" s="14">
        <v>3</v>
      </c>
      <c r="F61" s="14">
        <v>0</v>
      </c>
      <c r="G61" s="14">
        <f t="shared" si="0"/>
        <v>3</v>
      </c>
    </row>
    <row r="62" spans="1:7" x14ac:dyDescent="0.25">
      <c r="A62" s="25" t="s">
        <v>171</v>
      </c>
      <c r="B62" s="26" t="s">
        <v>135</v>
      </c>
      <c r="C62" s="27">
        <v>116</v>
      </c>
      <c r="D62" s="28" t="s">
        <v>57</v>
      </c>
      <c r="E62" s="14">
        <v>3</v>
      </c>
      <c r="F62" s="14">
        <v>0</v>
      </c>
      <c r="G62" s="14">
        <f t="shared" si="0"/>
        <v>3</v>
      </c>
    </row>
    <row r="63" spans="1:7" x14ac:dyDescent="0.25">
      <c r="A63" s="25" t="s">
        <v>171</v>
      </c>
      <c r="B63" s="26" t="s">
        <v>135</v>
      </c>
      <c r="C63" s="27">
        <v>116</v>
      </c>
      <c r="D63" s="28" t="s">
        <v>23</v>
      </c>
      <c r="E63" s="14">
        <v>3</v>
      </c>
      <c r="F63" s="14">
        <v>0</v>
      </c>
      <c r="G63" s="14">
        <f t="shared" si="0"/>
        <v>3</v>
      </c>
    </row>
    <row r="64" spans="1:7" x14ac:dyDescent="0.25">
      <c r="A64" s="25" t="s">
        <v>171</v>
      </c>
      <c r="B64" s="26" t="s">
        <v>135</v>
      </c>
      <c r="C64" s="27">
        <v>116</v>
      </c>
      <c r="D64" s="28" t="s">
        <v>58</v>
      </c>
      <c r="E64" s="14">
        <v>3</v>
      </c>
      <c r="F64" s="14">
        <v>0</v>
      </c>
      <c r="G64" s="14">
        <f t="shared" si="0"/>
        <v>3</v>
      </c>
    </row>
    <row r="65" spans="1:7" x14ac:dyDescent="0.25">
      <c r="A65" s="25" t="s">
        <v>171</v>
      </c>
      <c r="B65" s="26" t="s">
        <v>135</v>
      </c>
      <c r="C65" s="27">
        <v>116</v>
      </c>
      <c r="D65" s="28" t="s">
        <v>71</v>
      </c>
      <c r="E65" s="14">
        <v>3</v>
      </c>
      <c r="F65" s="14">
        <v>0</v>
      </c>
      <c r="G65" s="14">
        <f t="shared" si="0"/>
        <v>3</v>
      </c>
    </row>
    <row r="66" spans="1:7" x14ac:dyDescent="0.25">
      <c r="A66" s="25" t="s">
        <v>172</v>
      </c>
      <c r="B66" s="26" t="s">
        <v>135</v>
      </c>
      <c r="C66" s="27">
        <v>55455</v>
      </c>
      <c r="D66" s="28" t="s">
        <v>173</v>
      </c>
      <c r="E66" s="14">
        <v>19</v>
      </c>
      <c r="F66" s="14">
        <v>0</v>
      </c>
      <c r="G66" s="14">
        <f t="shared" si="0"/>
        <v>19</v>
      </c>
    </row>
    <row r="67" spans="1:7" x14ac:dyDescent="0.25">
      <c r="A67" s="25" t="s">
        <v>172</v>
      </c>
      <c r="B67" s="26" t="s">
        <v>135</v>
      </c>
      <c r="C67" s="27">
        <v>55455</v>
      </c>
      <c r="D67" s="28" t="s">
        <v>174</v>
      </c>
      <c r="E67" s="14">
        <v>20</v>
      </c>
      <c r="F67" s="14">
        <v>0</v>
      </c>
      <c r="G67" s="14">
        <f t="shared" ref="G67:G130" si="1">E67+F67</f>
        <v>20</v>
      </c>
    </row>
    <row r="68" spans="1:7" x14ac:dyDescent="0.25">
      <c r="A68" s="25" t="s">
        <v>172</v>
      </c>
      <c r="B68" s="26" t="s">
        <v>135</v>
      </c>
      <c r="C68" s="27">
        <v>55455</v>
      </c>
      <c r="D68" s="28" t="s">
        <v>175</v>
      </c>
      <c r="E68" s="14">
        <v>21</v>
      </c>
      <c r="F68" s="14">
        <v>0</v>
      </c>
      <c r="G68" s="14">
        <f t="shared" si="1"/>
        <v>21</v>
      </c>
    </row>
    <row r="69" spans="1:7" x14ac:dyDescent="0.25">
      <c r="A69" s="25" t="s">
        <v>172</v>
      </c>
      <c r="B69" s="26" t="s">
        <v>135</v>
      </c>
      <c r="C69" s="27">
        <v>55455</v>
      </c>
      <c r="D69" s="28" t="s">
        <v>176</v>
      </c>
      <c r="E69" s="14">
        <v>23</v>
      </c>
      <c r="F69" s="14">
        <v>0</v>
      </c>
      <c r="G69" s="14">
        <f t="shared" si="1"/>
        <v>23</v>
      </c>
    </row>
    <row r="70" spans="1:7" x14ac:dyDescent="0.25">
      <c r="A70" s="25" t="s">
        <v>177</v>
      </c>
      <c r="B70" s="26" t="s">
        <v>135</v>
      </c>
      <c r="C70" s="27">
        <v>8068</v>
      </c>
      <c r="D70" s="28" t="s">
        <v>21</v>
      </c>
      <c r="E70" s="14">
        <v>21</v>
      </c>
      <c r="F70" s="14">
        <v>0</v>
      </c>
      <c r="G70" s="14">
        <f t="shared" si="1"/>
        <v>21</v>
      </c>
    </row>
    <row r="71" spans="1:7" x14ac:dyDescent="0.25">
      <c r="A71" s="25" t="s">
        <v>177</v>
      </c>
      <c r="B71" s="26" t="s">
        <v>135</v>
      </c>
      <c r="C71" s="27">
        <v>8068</v>
      </c>
      <c r="D71" s="28" t="s">
        <v>178</v>
      </c>
      <c r="E71" s="14">
        <v>18</v>
      </c>
      <c r="F71" s="14">
        <v>0</v>
      </c>
      <c r="G71" s="14">
        <f t="shared" si="1"/>
        <v>18</v>
      </c>
    </row>
    <row r="72" spans="1:7" x14ac:dyDescent="0.25">
      <c r="A72" s="25" t="s">
        <v>177</v>
      </c>
      <c r="B72" s="26" t="s">
        <v>135</v>
      </c>
      <c r="C72" s="27">
        <v>8068</v>
      </c>
      <c r="D72" s="28" t="s">
        <v>52</v>
      </c>
      <c r="E72" s="14">
        <v>19</v>
      </c>
      <c r="F72" s="14">
        <v>0</v>
      </c>
      <c r="G72" s="14">
        <f t="shared" si="1"/>
        <v>19</v>
      </c>
    </row>
    <row r="73" spans="1:7" x14ac:dyDescent="0.25">
      <c r="A73" s="25" t="s">
        <v>179</v>
      </c>
      <c r="B73" s="26" t="s">
        <v>135</v>
      </c>
      <c r="C73" s="27">
        <v>55177</v>
      </c>
      <c r="D73" s="28" t="s">
        <v>54</v>
      </c>
      <c r="E73" s="14">
        <v>26</v>
      </c>
      <c r="F73" s="14">
        <v>0</v>
      </c>
      <c r="G73" s="14">
        <f t="shared" si="1"/>
        <v>26</v>
      </c>
    </row>
    <row r="74" spans="1:7" x14ac:dyDescent="0.25">
      <c r="A74" s="25" t="s">
        <v>179</v>
      </c>
      <c r="B74" s="26" t="s">
        <v>135</v>
      </c>
      <c r="C74" s="27">
        <v>55177</v>
      </c>
      <c r="D74" s="28" t="s">
        <v>55</v>
      </c>
      <c r="E74" s="14">
        <v>34</v>
      </c>
      <c r="F74" s="14">
        <v>0</v>
      </c>
      <c r="G74" s="14">
        <f t="shared" si="1"/>
        <v>34</v>
      </c>
    </row>
    <row r="75" spans="1:7" x14ac:dyDescent="0.25">
      <c r="A75" s="25" t="s">
        <v>180</v>
      </c>
      <c r="B75" s="26" t="s">
        <v>135</v>
      </c>
      <c r="C75" s="27">
        <v>8223</v>
      </c>
      <c r="D75" s="28" t="s">
        <v>34</v>
      </c>
      <c r="E75" s="14">
        <v>782</v>
      </c>
      <c r="F75" s="14">
        <v>0</v>
      </c>
      <c r="G75" s="14">
        <f t="shared" si="1"/>
        <v>782</v>
      </c>
    </row>
    <row r="76" spans="1:7" x14ac:dyDescent="0.25">
      <c r="A76" s="25" t="s">
        <v>180</v>
      </c>
      <c r="B76" s="26" t="s">
        <v>135</v>
      </c>
      <c r="C76" s="27">
        <v>8223</v>
      </c>
      <c r="D76" s="28" t="s">
        <v>35</v>
      </c>
      <c r="E76" s="14">
        <v>828</v>
      </c>
      <c r="F76" s="14">
        <v>-1</v>
      </c>
      <c r="G76" s="14">
        <f t="shared" si="1"/>
        <v>827</v>
      </c>
    </row>
    <row r="77" spans="1:7" x14ac:dyDescent="0.25">
      <c r="A77" s="25" t="s">
        <v>180</v>
      </c>
      <c r="B77" s="26" t="s">
        <v>135</v>
      </c>
      <c r="C77" s="27">
        <v>8223</v>
      </c>
      <c r="D77" s="28" t="s">
        <v>37</v>
      </c>
      <c r="E77" s="14">
        <v>469</v>
      </c>
      <c r="F77" s="14">
        <v>0</v>
      </c>
      <c r="G77" s="14">
        <f t="shared" si="1"/>
        <v>469</v>
      </c>
    </row>
    <row r="78" spans="1:7" x14ac:dyDescent="0.25">
      <c r="A78" s="25" t="s">
        <v>180</v>
      </c>
      <c r="B78" s="26" t="s">
        <v>135</v>
      </c>
      <c r="C78" s="27">
        <v>8223</v>
      </c>
      <c r="D78" s="28" t="s">
        <v>181</v>
      </c>
      <c r="E78" s="14">
        <v>551</v>
      </c>
      <c r="F78" s="14">
        <v>0</v>
      </c>
      <c r="G78" s="14">
        <f t="shared" si="1"/>
        <v>551</v>
      </c>
    </row>
    <row r="79" spans="1:7" x14ac:dyDescent="0.25">
      <c r="A79" s="25" t="s">
        <v>182</v>
      </c>
      <c r="B79" s="26" t="s">
        <v>135</v>
      </c>
      <c r="C79" s="27">
        <v>55522</v>
      </c>
      <c r="D79" s="28" t="s">
        <v>7</v>
      </c>
      <c r="E79" s="14">
        <v>2</v>
      </c>
      <c r="F79" s="14">
        <v>0</v>
      </c>
      <c r="G79" s="14">
        <f t="shared" si="1"/>
        <v>2</v>
      </c>
    </row>
    <row r="80" spans="1:7" x14ac:dyDescent="0.25">
      <c r="A80" s="25" t="s">
        <v>182</v>
      </c>
      <c r="B80" s="26" t="s">
        <v>135</v>
      </c>
      <c r="C80" s="27">
        <v>55522</v>
      </c>
      <c r="D80" s="28" t="s">
        <v>6</v>
      </c>
      <c r="E80" s="14">
        <v>2</v>
      </c>
      <c r="F80" s="14">
        <v>0</v>
      </c>
      <c r="G80" s="14">
        <f t="shared" si="1"/>
        <v>2</v>
      </c>
    </row>
    <row r="81" spans="1:7" x14ac:dyDescent="0.25">
      <c r="A81" s="25" t="s">
        <v>182</v>
      </c>
      <c r="B81" s="26" t="s">
        <v>135</v>
      </c>
      <c r="C81" s="27">
        <v>55522</v>
      </c>
      <c r="D81" s="28" t="s">
        <v>50</v>
      </c>
      <c r="E81" s="14">
        <v>2</v>
      </c>
      <c r="F81" s="14">
        <v>0</v>
      </c>
      <c r="G81" s="14">
        <f t="shared" si="1"/>
        <v>2</v>
      </c>
    </row>
    <row r="82" spans="1:7" x14ac:dyDescent="0.25">
      <c r="A82" s="25" t="s">
        <v>182</v>
      </c>
      <c r="B82" s="26" t="s">
        <v>135</v>
      </c>
      <c r="C82" s="27">
        <v>55522</v>
      </c>
      <c r="D82" s="28" t="s">
        <v>51</v>
      </c>
      <c r="E82" s="14">
        <v>2</v>
      </c>
      <c r="F82" s="14">
        <v>0</v>
      </c>
      <c r="G82" s="14">
        <f t="shared" si="1"/>
        <v>2</v>
      </c>
    </row>
    <row r="83" spans="1:7" x14ac:dyDescent="0.25">
      <c r="A83" s="25" t="s">
        <v>182</v>
      </c>
      <c r="B83" s="26" t="s">
        <v>135</v>
      </c>
      <c r="C83" s="27">
        <v>55522</v>
      </c>
      <c r="D83" s="28" t="s">
        <v>62</v>
      </c>
      <c r="E83" s="14">
        <v>2</v>
      </c>
      <c r="F83" s="14">
        <v>0</v>
      </c>
      <c r="G83" s="14">
        <f t="shared" si="1"/>
        <v>2</v>
      </c>
    </row>
    <row r="84" spans="1:7" x14ac:dyDescent="0.25">
      <c r="A84" s="25" t="s">
        <v>182</v>
      </c>
      <c r="B84" s="26" t="s">
        <v>135</v>
      </c>
      <c r="C84" s="27">
        <v>55522</v>
      </c>
      <c r="D84" s="28" t="s">
        <v>63</v>
      </c>
      <c r="E84" s="14">
        <v>5</v>
      </c>
      <c r="F84" s="14">
        <v>0</v>
      </c>
      <c r="G84" s="14">
        <f t="shared" si="1"/>
        <v>5</v>
      </c>
    </row>
    <row r="85" spans="1:7" x14ac:dyDescent="0.25">
      <c r="A85" s="25" t="s">
        <v>182</v>
      </c>
      <c r="B85" s="26" t="s">
        <v>135</v>
      </c>
      <c r="C85" s="27">
        <v>55522</v>
      </c>
      <c r="D85" s="28" t="s">
        <v>64</v>
      </c>
      <c r="E85" s="14">
        <v>2</v>
      </c>
      <c r="F85" s="14">
        <v>0</v>
      </c>
      <c r="G85" s="14">
        <f t="shared" si="1"/>
        <v>2</v>
      </c>
    </row>
    <row r="86" spans="1:7" x14ac:dyDescent="0.25">
      <c r="A86" s="25" t="s">
        <v>182</v>
      </c>
      <c r="B86" s="26" t="s">
        <v>135</v>
      </c>
      <c r="C86" s="27">
        <v>55522</v>
      </c>
      <c r="D86" s="28" t="s">
        <v>65</v>
      </c>
      <c r="E86" s="14">
        <v>2</v>
      </c>
      <c r="F86" s="14">
        <v>0</v>
      </c>
      <c r="G86" s="14">
        <f t="shared" si="1"/>
        <v>2</v>
      </c>
    </row>
    <row r="87" spans="1:7" x14ac:dyDescent="0.25">
      <c r="A87" s="25" t="s">
        <v>182</v>
      </c>
      <c r="B87" s="26" t="s">
        <v>135</v>
      </c>
      <c r="C87" s="27">
        <v>55522</v>
      </c>
      <c r="D87" s="28" t="s">
        <v>66</v>
      </c>
      <c r="E87" s="14">
        <v>2</v>
      </c>
      <c r="F87" s="14">
        <v>0</v>
      </c>
      <c r="G87" s="14">
        <f t="shared" si="1"/>
        <v>2</v>
      </c>
    </row>
    <row r="88" spans="1:7" x14ac:dyDescent="0.25">
      <c r="A88" s="25" t="s">
        <v>182</v>
      </c>
      <c r="B88" s="26" t="s">
        <v>135</v>
      </c>
      <c r="C88" s="27">
        <v>55522</v>
      </c>
      <c r="D88" s="28" t="s">
        <v>53</v>
      </c>
      <c r="E88" s="14">
        <v>2</v>
      </c>
      <c r="F88" s="14">
        <v>0</v>
      </c>
      <c r="G88" s="14">
        <f t="shared" si="1"/>
        <v>2</v>
      </c>
    </row>
    <row r="89" spans="1:7" x14ac:dyDescent="0.25">
      <c r="A89" s="25" t="s">
        <v>183</v>
      </c>
      <c r="B89" s="26" t="s">
        <v>135</v>
      </c>
      <c r="C89" s="27">
        <v>120</v>
      </c>
      <c r="D89" s="28" t="s">
        <v>34</v>
      </c>
      <c r="E89" s="14">
        <v>127</v>
      </c>
      <c r="F89" s="14">
        <v>0</v>
      </c>
      <c r="G89" s="14">
        <f t="shared" si="1"/>
        <v>127</v>
      </c>
    </row>
    <row r="90" spans="1:7" x14ac:dyDescent="0.25">
      <c r="A90" s="25" t="s">
        <v>183</v>
      </c>
      <c r="B90" s="26" t="s">
        <v>135</v>
      </c>
      <c r="C90" s="27">
        <v>120</v>
      </c>
      <c r="D90" s="28" t="s">
        <v>14</v>
      </c>
      <c r="E90" s="14">
        <v>2</v>
      </c>
      <c r="F90" s="14">
        <v>0</v>
      </c>
      <c r="G90" s="14">
        <f t="shared" si="1"/>
        <v>2</v>
      </c>
    </row>
    <row r="91" spans="1:7" x14ac:dyDescent="0.25">
      <c r="A91" s="25" t="s">
        <v>183</v>
      </c>
      <c r="B91" s="26" t="s">
        <v>135</v>
      </c>
      <c r="C91" s="27">
        <v>120</v>
      </c>
      <c r="D91" s="28" t="s">
        <v>18</v>
      </c>
      <c r="E91" s="14">
        <v>2</v>
      </c>
      <c r="F91" s="14">
        <v>0</v>
      </c>
      <c r="G91" s="14">
        <f t="shared" si="1"/>
        <v>2</v>
      </c>
    </row>
    <row r="92" spans="1:7" x14ac:dyDescent="0.25">
      <c r="A92" s="25" t="s">
        <v>184</v>
      </c>
      <c r="B92" s="26" t="s">
        <v>135</v>
      </c>
      <c r="C92" s="27">
        <v>54694</v>
      </c>
      <c r="D92" s="28" t="s">
        <v>185</v>
      </c>
      <c r="E92" s="14">
        <v>24</v>
      </c>
      <c r="F92" s="14">
        <v>0</v>
      </c>
      <c r="G92" s="14">
        <f t="shared" si="1"/>
        <v>24</v>
      </c>
    </row>
    <row r="93" spans="1:7" x14ac:dyDescent="0.25">
      <c r="A93" s="25" t="s">
        <v>186</v>
      </c>
      <c r="B93" s="26" t="s">
        <v>123</v>
      </c>
      <c r="C93" s="27">
        <v>1122</v>
      </c>
      <c r="D93" s="28" t="s">
        <v>40</v>
      </c>
      <c r="E93" s="14">
        <v>87</v>
      </c>
      <c r="F93" s="14">
        <v>0</v>
      </c>
      <c r="G93" s="14">
        <f t="shared" si="1"/>
        <v>87</v>
      </c>
    </row>
    <row r="94" spans="1:7" x14ac:dyDescent="0.25">
      <c r="A94" s="25" t="s">
        <v>186</v>
      </c>
      <c r="B94" s="26" t="s">
        <v>123</v>
      </c>
      <c r="C94" s="27">
        <v>1122</v>
      </c>
      <c r="D94" s="28" t="s">
        <v>41</v>
      </c>
      <c r="E94" s="14">
        <v>83</v>
      </c>
      <c r="F94" s="14">
        <v>0</v>
      </c>
      <c r="G94" s="14">
        <f t="shared" si="1"/>
        <v>83</v>
      </c>
    </row>
    <row r="95" spans="1:7" x14ac:dyDescent="0.25">
      <c r="A95" s="25" t="s">
        <v>187</v>
      </c>
      <c r="B95" s="26" t="s">
        <v>123</v>
      </c>
      <c r="C95" s="27">
        <v>1104</v>
      </c>
      <c r="D95" s="28" t="s">
        <v>34</v>
      </c>
      <c r="E95" s="14">
        <v>478</v>
      </c>
      <c r="F95" s="14">
        <v>0</v>
      </c>
      <c r="G95" s="14">
        <f t="shared" si="1"/>
        <v>478</v>
      </c>
    </row>
    <row r="96" spans="1:7" x14ac:dyDescent="0.25">
      <c r="A96" s="25" t="s">
        <v>188</v>
      </c>
      <c r="B96" s="26" t="s">
        <v>123</v>
      </c>
      <c r="C96" s="27">
        <v>6463</v>
      </c>
      <c r="D96" s="28" t="s">
        <v>17</v>
      </c>
      <c r="E96" s="14">
        <v>1</v>
      </c>
      <c r="F96" s="14">
        <v>0</v>
      </c>
      <c r="G96" s="14">
        <f t="shared" si="1"/>
        <v>1</v>
      </c>
    </row>
    <row r="97" spans="1:7" x14ac:dyDescent="0.25">
      <c r="A97" s="25" t="s">
        <v>189</v>
      </c>
      <c r="B97" s="26" t="s">
        <v>123</v>
      </c>
      <c r="C97" s="27">
        <v>1217</v>
      </c>
      <c r="D97" s="28" t="s">
        <v>34</v>
      </c>
      <c r="E97" s="14">
        <v>3</v>
      </c>
      <c r="F97" s="14">
        <v>0</v>
      </c>
      <c r="G97" s="14">
        <f t="shared" si="1"/>
        <v>3</v>
      </c>
    </row>
    <row r="98" spans="1:7" x14ac:dyDescent="0.25">
      <c r="A98" s="25" t="s">
        <v>189</v>
      </c>
      <c r="B98" s="26" t="s">
        <v>123</v>
      </c>
      <c r="C98" s="27">
        <v>1217</v>
      </c>
      <c r="D98" s="28" t="s">
        <v>35</v>
      </c>
      <c r="E98" s="14">
        <v>3</v>
      </c>
      <c r="F98" s="14">
        <v>0</v>
      </c>
      <c r="G98" s="14">
        <f t="shared" si="1"/>
        <v>3</v>
      </c>
    </row>
    <row r="99" spans="1:7" x14ac:dyDescent="0.25">
      <c r="A99" s="25" t="s">
        <v>190</v>
      </c>
      <c r="B99" s="26" t="s">
        <v>123</v>
      </c>
      <c r="C99" s="27">
        <v>6063</v>
      </c>
      <c r="D99" s="28" t="s">
        <v>34</v>
      </c>
      <c r="E99" s="14">
        <v>2</v>
      </c>
      <c r="F99" s="14">
        <v>0</v>
      </c>
      <c r="G99" s="14">
        <f t="shared" si="1"/>
        <v>2</v>
      </c>
    </row>
    <row r="100" spans="1:7" x14ac:dyDescent="0.25">
      <c r="A100" s="25" t="s">
        <v>190</v>
      </c>
      <c r="B100" s="26" t="s">
        <v>123</v>
      </c>
      <c r="C100" s="27">
        <v>6063</v>
      </c>
      <c r="D100" s="28" t="s">
        <v>35</v>
      </c>
      <c r="E100" s="14">
        <v>2</v>
      </c>
      <c r="F100" s="14">
        <v>0</v>
      </c>
      <c r="G100" s="14">
        <f t="shared" si="1"/>
        <v>2</v>
      </c>
    </row>
    <row r="101" spans="1:7" x14ac:dyDescent="0.25">
      <c r="A101" s="25" t="s">
        <v>190</v>
      </c>
      <c r="B101" s="26" t="s">
        <v>123</v>
      </c>
      <c r="C101" s="27">
        <v>6063</v>
      </c>
      <c r="D101" s="28" t="s">
        <v>36</v>
      </c>
      <c r="E101" s="14">
        <v>4</v>
      </c>
      <c r="F101" s="14">
        <v>0</v>
      </c>
      <c r="G101" s="14">
        <f t="shared" si="1"/>
        <v>4</v>
      </c>
    </row>
    <row r="102" spans="1:7" x14ac:dyDescent="0.25">
      <c r="A102" s="25" t="s">
        <v>191</v>
      </c>
      <c r="B102" s="26" t="s">
        <v>123</v>
      </c>
      <c r="C102" s="27">
        <v>8031</v>
      </c>
      <c r="D102" s="28" t="s">
        <v>43</v>
      </c>
      <c r="E102" s="14">
        <v>19</v>
      </c>
      <c r="F102" s="14">
        <v>0</v>
      </c>
      <c r="G102" s="14">
        <f t="shared" si="1"/>
        <v>19</v>
      </c>
    </row>
    <row r="103" spans="1:7" x14ac:dyDescent="0.25">
      <c r="A103" s="25" t="s">
        <v>191</v>
      </c>
      <c r="B103" s="26" t="s">
        <v>123</v>
      </c>
      <c r="C103" s="27">
        <v>8031</v>
      </c>
      <c r="D103" s="28" t="s">
        <v>44</v>
      </c>
      <c r="E103" s="14">
        <v>20</v>
      </c>
      <c r="F103" s="14">
        <v>0</v>
      </c>
      <c r="G103" s="14">
        <f t="shared" si="1"/>
        <v>20</v>
      </c>
    </row>
    <row r="104" spans="1:7" x14ac:dyDescent="0.25">
      <c r="A104" s="25" t="s">
        <v>192</v>
      </c>
      <c r="B104" s="26" t="s">
        <v>123</v>
      </c>
      <c r="C104" s="27">
        <v>56013</v>
      </c>
      <c r="D104" s="28" t="s">
        <v>48</v>
      </c>
      <c r="E104" s="14">
        <v>13</v>
      </c>
      <c r="F104" s="14">
        <v>0</v>
      </c>
      <c r="G104" s="14">
        <f t="shared" si="1"/>
        <v>13</v>
      </c>
    </row>
    <row r="105" spans="1:7" x14ac:dyDescent="0.25">
      <c r="A105" s="25" t="s">
        <v>192</v>
      </c>
      <c r="B105" s="26" t="s">
        <v>123</v>
      </c>
      <c r="C105" s="27">
        <v>56013</v>
      </c>
      <c r="D105" s="28" t="s">
        <v>49</v>
      </c>
      <c r="E105" s="14">
        <v>14</v>
      </c>
      <c r="F105" s="14">
        <v>0</v>
      </c>
      <c r="G105" s="14">
        <f t="shared" si="1"/>
        <v>14</v>
      </c>
    </row>
    <row r="106" spans="1:7" x14ac:dyDescent="0.25">
      <c r="A106" s="25" t="s">
        <v>192</v>
      </c>
      <c r="B106" s="26" t="s">
        <v>123</v>
      </c>
      <c r="C106" s="27">
        <v>56013</v>
      </c>
      <c r="D106" s="28" t="s">
        <v>193</v>
      </c>
      <c r="E106" s="14">
        <v>14</v>
      </c>
      <c r="F106" s="14">
        <v>0</v>
      </c>
      <c r="G106" s="14">
        <f t="shared" si="1"/>
        <v>14</v>
      </c>
    </row>
    <row r="107" spans="1:7" x14ac:dyDescent="0.25">
      <c r="A107" s="25" t="s">
        <v>194</v>
      </c>
      <c r="B107" s="26" t="s">
        <v>123</v>
      </c>
      <c r="C107" s="27">
        <v>1091</v>
      </c>
      <c r="D107" s="28" t="s">
        <v>36</v>
      </c>
      <c r="E107" s="14">
        <v>1068</v>
      </c>
      <c r="F107" s="14">
        <v>0</v>
      </c>
      <c r="G107" s="14">
        <f t="shared" si="1"/>
        <v>1068</v>
      </c>
    </row>
    <row r="108" spans="1:7" x14ac:dyDescent="0.25">
      <c r="A108" s="25" t="s">
        <v>195</v>
      </c>
      <c r="B108" s="26" t="s">
        <v>123</v>
      </c>
      <c r="C108" s="27">
        <v>7343</v>
      </c>
      <c r="D108" s="28" t="s">
        <v>37</v>
      </c>
      <c r="E108" s="14">
        <v>1166</v>
      </c>
      <c r="F108" s="14">
        <v>0</v>
      </c>
      <c r="G108" s="14">
        <f t="shared" si="1"/>
        <v>1166</v>
      </c>
    </row>
    <row r="109" spans="1:7" x14ac:dyDescent="0.25">
      <c r="A109" s="25" t="s">
        <v>196</v>
      </c>
      <c r="B109" s="26" t="s">
        <v>123</v>
      </c>
      <c r="C109" s="27">
        <v>7985</v>
      </c>
      <c r="D109" s="28" t="s">
        <v>34</v>
      </c>
      <c r="E109" s="14">
        <v>13</v>
      </c>
      <c r="F109" s="14">
        <v>0</v>
      </c>
      <c r="G109" s="14">
        <f t="shared" si="1"/>
        <v>13</v>
      </c>
    </row>
    <row r="110" spans="1:7" x14ac:dyDescent="0.25">
      <c r="A110" s="25" t="s">
        <v>196</v>
      </c>
      <c r="B110" s="26" t="s">
        <v>123</v>
      </c>
      <c r="C110" s="27">
        <v>7985</v>
      </c>
      <c r="D110" s="28" t="s">
        <v>35</v>
      </c>
      <c r="E110" s="14">
        <v>13</v>
      </c>
      <c r="F110" s="14">
        <v>0</v>
      </c>
      <c r="G110" s="14">
        <f t="shared" si="1"/>
        <v>13</v>
      </c>
    </row>
    <row r="111" spans="1:7" x14ac:dyDescent="0.25">
      <c r="A111" s="25" t="s">
        <v>197</v>
      </c>
      <c r="B111" s="26" t="s">
        <v>123</v>
      </c>
      <c r="C111" s="27">
        <v>7155</v>
      </c>
      <c r="D111" s="28" t="s">
        <v>5</v>
      </c>
      <c r="E111" s="14">
        <v>1</v>
      </c>
      <c r="F111" s="14">
        <v>0</v>
      </c>
      <c r="G111" s="14">
        <f t="shared" si="1"/>
        <v>1</v>
      </c>
    </row>
    <row r="112" spans="1:7" x14ac:dyDescent="0.25">
      <c r="A112" s="25" t="s">
        <v>197</v>
      </c>
      <c r="B112" s="26" t="s">
        <v>123</v>
      </c>
      <c r="C112" s="27">
        <v>7155</v>
      </c>
      <c r="D112" s="28" t="s">
        <v>4</v>
      </c>
      <c r="E112" s="14">
        <v>1</v>
      </c>
      <c r="F112" s="14">
        <v>0</v>
      </c>
      <c r="G112" s="14">
        <f t="shared" si="1"/>
        <v>1</v>
      </c>
    </row>
    <row r="113" spans="1:7" x14ac:dyDescent="0.25">
      <c r="A113" s="25" t="s">
        <v>198</v>
      </c>
      <c r="B113" s="26" t="s">
        <v>123</v>
      </c>
      <c r="C113" s="27">
        <v>6664</v>
      </c>
      <c r="D113" s="28" t="s">
        <v>46</v>
      </c>
      <c r="E113" s="14">
        <v>1917</v>
      </c>
      <c r="F113" s="14">
        <v>0</v>
      </c>
      <c r="G113" s="14">
        <f t="shared" si="1"/>
        <v>1917</v>
      </c>
    </row>
    <row r="114" spans="1:7" x14ac:dyDescent="0.25">
      <c r="A114" s="25" t="s">
        <v>199</v>
      </c>
      <c r="B114" s="26" t="s">
        <v>123</v>
      </c>
      <c r="C114" s="27">
        <v>1068</v>
      </c>
      <c r="D114" s="28" t="s">
        <v>9</v>
      </c>
      <c r="E114" s="14">
        <v>6</v>
      </c>
      <c r="F114" s="14">
        <v>0</v>
      </c>
      <c r="G114" s="14">
        <f t="shared" si="1"/>
        <v>6</v>
      </c>
    </row>
    <row r="115" spans="1:7" x14ac:dyDescent="0.25">
      <c r="A115" s="25" t="s">
        <v>199</v>
      </c>
      <c r="B115" s="26" t="s">
        <v>123</v>
      </c>
      <c r="C115" s="27">
        <v>1068</v>
      </c>
      <c r="D115" s="28" t="s">
        <v>8</v>
      </c>
      <c r="E115" s="14">
        <v>6</v>
      </c>
      <c r="F115" s="14">
        <v>0</v>
      </c>
      <c r="G115" s="14">
        <f t="shared" si="1"/>
        <v>6</v>
      </c>
    </row>
    <row r="116" spans="1:7" x14ac:dyDescent="0.25">
      <c r="A116" s="25" t="s">
        <v>199</v>
      </c>
      <c r="B116" s="26" t="s">
        <v>123</v>
      </c>
      <c r="C116" s="27">
        <v>1068</v>
      </c>
      <c r="D116" s="28" t="s">
        <v>20</v>
      </c>
      <c r="E116" s="14">
        <v>7</v>
      </c>
      <c r="F116" s="14">
        <v>0</v>
      </c>
      <c r="G116" s="14">
        <f t="shared" si="1"/>
        <v>7</v>
      </c>
    </row>
    <row r="117" spans="1:7" x14ac:dyDescent="0.25">
      <c r="A117" s="25" t="s">
        <v>199</v>
      </c>
      <c r="B117" s="26" t="s">
        <v>123</v>
      </c>
      <c r="C117" s="27">
        <v>1068</v>
      </c>
      <c r="D117" s="28" t="s">
        <v>19</v>
      </c>
      <c r="E117" s="14">
        <v>7</v>
      </c>
      <c r="F117" s="14">
        <v>0</v>
      </c>
      <c r="G117" s="14">
        <f t="shared" si="1"/>
        <v>7</v>
      </c>
    </row>
    <row r="118" spans="1:7" x14ac:dyDescent="0.25">
      <c r="A118" s="25" t="s">
        <v>199</v>
      </c>
      <c r="B118" s="26" t="s">
        <v>123</v>
      </c>
      <c r="C118" s="27">
        <v>1068</v>
      </c>
      <c r="D118" s="28" t="s">
        <v>22</v>
      </c>
      <c r="E118" s="14">
        <v>8</v>
      </c>
      <c r="F118" s="14">
        <v>0</v>
      </c>
      <c r="G118" s="14">
        <f t="shared" si="1"/>
        <v>8</v>
      </c>
    </row>
    <row r="119" spans="1:7" x14ac:dyDescent="0.25">
      <c r="A119" s="25" t="s">
        <v>199</v>
      </c>
      <c r="B119" s="26" t="s">
        <v>123</v>
      </c>
      <c r="C119" s="27">
        <v>1068</v>
      </c>
      <c r="D119" s="28" t="s">
        <v>92</v>
      </c>
      <c r="E119" s="14">
        <v>8</v>
      </c>
      <c r="F119" s="14">
        <v>0</v>
      </c>
      <c r="G119" s="14">
        <f t="shared" si="1"/>
        <v>8</v>
      </c>
    </row>
    <row r="120" spans="1:7" x14ac:dyDescent="0.25">
      <c r="A120" s="25" t="s">
        <v>200</v>
      </c>
      <c r="B120" s="26" t="s">
        <v>123</v>
      </c>
      <c r="C120" s="27">
        <v>58236</v>
      </c>
      <c r="D120" s="28" t="s">
        <v>12</v>
      </c>
      <c r="E120" s="14">
        <v>17</v>
      </c>
      <c r="F120" s="14">
        <v>0</v>
      </c>
      <c r="G120" s="14">
        <f t="shared" si="1"/>
        <v>17</v>
      </c>
    </row>
    <row r="121" spans="1:7" x14ac:dyDescent="0.25">
      <c r="A121" s="25" t="s">
        <v>200</v>
      </c>
      <c r="B121" s="26" t="s">
        <v>123</v>
      </c>
      <c r="C121" s="27">
        <v>58236</v>
      </c>
      <c r="D121" s="28" t="s">
        <v>16</v>
      </c>
      <c r="E121" s="14">
        <v>18</v>
      </c>
      <c r="F121" s="14">
        <v>0</v>
      </c>
      <c r="G121" s="14">
        <f t="shared" si="1"/>
        <v>18</v>
      </c>
    </row>
    <row r="122" spans="1:7" x14ac:dyDescent="0.25">
      <c r="A122" s="25" t="s">
        <v>201</v>
      </c>
      <c r="B122" s="26" t="s">
        <v>123</v>
      </c>
      <c r="C122" s="27">
        <v>1167</v>
      </c>
      <c r="D122" s="28" t="s">
        <v>41</v>
      </c>
      <c r="E122" s="14">
        <v>156</v>
      </c>
      <c r="F122" s="14">
        <v>0</v>
      </c>
      <c r="G122" s="14">
        <f t="shared" si="1"/>
        <v>156</v>
      </c>
    </row>
    <row r="123" spans="1:7" x14ac:dyDescent="0.25">
      <c r="A123" s="25" t="s">
        <v>201</v>
      </c>
      <c r="B123" s="26" t="s">
        <v>123</v>
      </c>
      <c r="C123" s="27">
        <v>1167</v>
      </c>
      <c r="D123" s="28" t="s">
        <v>42</v>
      </c>
      <c r="E123" s="14">
        <v>337</v>
      </c>
      <c r="F123" s="14">
        <v>0</v>
      </c>
      <c r="G123" s="14">
        <f t="shared" si="1"/>
        <v>337</v>
      </c>
    </row>
    <row r="124" spans="1:7" x14ac:dyDescent="0.25">
      <c r="A124" s="25" t="s">
        <v>202</v>
      </c>
      <c r="B124" s="26" t="s">
        <v>123</v>
      </c>
      <c r="C124" s="27">
        <v>6254</v>
      </c>
      <c r="D124" s="28" t="s">
        <v>34</v>
      </c>
      <c r="E124" s="14">
        <v>852</v>
      </c>
      <c r="F124" s="14">
        <v>0</v>
      </c>
      <c r="G124" s="14">
        <f t="shared" si="1"/>
        <v>852</v>
      </c>
    </row>
    <row r="125" spans="1:7" x14ac:dyDescent="0.25">
      <c r="A125" s="25" t="s">
        <v>203</v>
      </c>
      <c r="B125" s="26" t="s">
        <v>123</v>
      </c>
      <c r="C125" s="27">
        <v>7145</v>
      </c>
      <c r="D125" s="28" t="s">
        <v>34</v>
      </c>
      <c r="E125" s="14">
        <v>2</v>
      </c>
      <c r="F125" s="14">
        <v>0</v>
      </c>
      <c r="G125" s="14">
        <f t="shared" si="1"/>
        <v>2</v>
      </c>
    </row>
    <row r="126" spans="1:7" x14ac:dyDescent="0.25">
      <c r="A126" s="25" t="s">
        <v>203</v>
      </c>
      <c r="B126" s="26" t="s">
        <v>123</v>
      </c>
      <c r="C126" s="27">
        <v>7145</v>
      </c>
      <c r="D126" s="28" t="s">
        <v>35</v>
      </c>
      <c r="E126" s="14">
        <v>3</v>
      </c>
      <c r="F126" s="14">
        <v>0</v>
      </c>
      <c r="G126" s="14">
        <f t="shared" si="1"/>
        <v>3</v>
      </c>
    </row>
    <row r="127" spans="1:7" x14ac:dyDescent="0.25">
      <c r="A127" s="25" t="s">
        <v>203</v>
      </c>
      <c r="B127" s="26" t="s">
        <v>123</v>
      </c>
      <c r="C127" s="27">
        <v>7145</v>
      </c>
      <c r="D127" s="28" t="s">
        <v>36</v>
      </c>
      <c r="E127" s="14">
        <v>7</v>
      </c>
      <c r="F127" s="14">
        <v>0</v>
      </c>
      <c r="G127" s="14">
        <f t="shared" si="1"/>
        <v>7</v>
      </c>
    </row>
    <row r="128" spans="1:7" x14ac:dyDescent="0.25">
      <c r="A128" s="25" t="s">
        <v>204</v>
      </c>
      <c r="B128" s="26" t="s">
        <v>123</v>
      </c>
      <c r="C128" s="27">
        <v>1073</v>
      </c>
      <c r="D128" s="28" t="s">
        <v>36</v>
      </c>
      <c r="E128" s="14">
        <v>101</v>
      </c>
      <c r="F128" s="14">
        <v>0</v>
      </c>
      <c r="G128" s="14">
        <f t="shared" si="1"/>
        <v>101</v>
      </c>
    </row>
    <row r="129" spans="1:7" x14ac:dyDescent="0.25">
      <c r="A129" s="25" t="s">
        <v>204</v>
      </c>
      <c r="B129" s="26" t="s">
        <v>123</v>
      </c>
      <c r="C129" s="27">
        <v>1073</v>
      </c>
      <c r="D129" s="28" t="s">
        <v>37</v>
      </c>
      <c r="E129" s="14">
        <v>122</v>
      </c>
      <c r="F129" s="14">
        <v>0</v>
      </c>
      <c r="G129" s="14">
        <f t="shared" si="1"/>
        <v>122</v>
      </c>
    </row>
    <row r="130" spans="1:7" x14ac:dyDescent="0.25">
      <c r="A130" s="25" t="s">
        <v>205</v>
      </c>
      <c r="B130" s="26" t="s">
        <v>123</v>
      </c>
      <c r="C130" s="27">
        <v>1131</v>
      </c>
      <c r="D130" s="28" t="s">
        <v>40</v>
      </c>
      <c r="E130" s="14">
        <v>7</v>
      </c>
      <c r="F130" s="14">
        <v>0</v>
      </c>
      <c r="G130" s="14">
        <f t="shared" si="1"/>
        <v>7</v>
      </c>
    </row>
    <row r="131" spans="1:7" x14ac:dyDescent="0.25">
      <c r="A131" s="25" t="s">
        <v>206</v>
      </c>
      <c r="B131" s="26" t="s">
        <v>123</v>
      </c>
      <c r="C131" s="27">
        <v>1206</v>
      </c>
      <c r="D131" s="28" t="s">
        <v>207</v>
      </c>
      <c r="E131" s="14">
        <v>6</v>
      </c>
      <c r="F131" s="14">
        <v>0</v>
      </c>
      <c r="G131" s="14">
        <f t="shared" ref="G131:G194" si="2">E131+F131</f>
        <v>6</v>
      </c>
    </row>
    <row r="132" spans="1:7" x14ac:dyDescent="0.25">
      <c r="A132" s="25" t="s">
        <v>206</v>
      </c>
      <c r="B132" s="26" t="s">
        <v>123</v>
      </c>
      <c r="C132" s="27">
        <v>1206</v>
      </c>
      <c r="D132" s="28" t="s">
        <v>208</v>
      </c>
      <c r="E132" s="14">
        <v>6</v>
      </c>
      <c r="F132" s="14">
        <v>0</v>
      </c>
      <c r="G132" s="14">
        <f t="shared" si="2"/>
        <v>6</v>
      </c>
    </row>
    <row r="133" spans="1:7" x14ac:dyDescent="0.25">
      <c r="A133" s="25" t="s">
        <v>209</v>
      </c>
      <c r="B133" s="26" t="s">
        <v>123</v>
      </c>
      <c r="C133" s="27">
        <v>8029</v>
      </c>
      <c r="D133" s="28" t="s">
        <v>34</v>
      </c>
      <c r="E133" s="14">
        <v>4</v>
      </c>
      <c r="F133" s="14">
        <v>0</v>
      </c>
      <c r="G133" s="14">
        <f t="shared" si="2"/>
        <v>4</v>
      </c>
    </row>
    <row r="134" spans="1:7" x14ac:dyDescent="0.25">
      <c r="A134" s="25" t="s">
        <v>209</v>
      </c>
      <c r="B134" s="26" t="s">
        <v>123</v>
      </c>
      <c r="C134" s="27">
        <v>8029</v>
      </c>
      <c r="D134" s="28" t="s">
        <v>35</v>
      </c>
      <c r="E134" s="14">
        <v>4</v>
      </c>
      <c r="F134" s="14">
        <v>0</v>
      </c>
      <c r="G134" s="14">
        <f t="shared" si="2"/>
        <v>4</v>
      </c>
    </row>
    <row r="135" spans="1:7" x14ac:dyDescent="0.25">
      <c r="A135" s="25" t="s">
        <v>210</v>
      </c>
      <c r="B135" s="26" t="s">
        <v>123</v>
      </c>
      <c r="C135" s="27">
        <v>1082</v>
      </c>
      <c r="D135" s="28" t="s">
        <v>36</v>
      </c>
      <c r="E135" s="14">
        <v>1924</v>
      </c>
      <c r="F135" s="14">
        <v>1</v>
      </c>
      <c r="G135" s="14">
        <f t="shared" si="2"/>
        <v>1925</v>
      </c>
    </row>
    <row r="136" spans="1:7" x14ac:dyDescent="0.25">
      <c r="A136" s="25" t="s">
        <v>210</v>
      </c>
      <c r="B136" s="26" t="s">
        <v>123</v>
      </c>
      <c r="C136" s="27">
        <v>1082</v>
      </c>
      <c r="D136" s="28" t="s">
        <v>37</v>
      </c>
      <c r="E136" s="14">
        <v>733</v>
      </c>
      <c r="F136" s="14">
        <v>0</v>
      </c>
      <c r="G136" s="14">
        <f t="shared" si="2"/>
        <v>733</v>
      </c>
    </row>
    <row r="137" spans="1:7" x14ac:dyDescent="0.25">
      <c r="A137" s="25" t="s">
        <v>211</v>
      </c>
      <c r="B137" s="26" t="s">
        <v>125</v>
      </c>
      <c r="C137" s="27">
        <v>1268</v>
      </c>
      <c r="D137" s="28" t="s">
        <v>45</v>
      </c>
      <c r="E137" s="14">
        <v>43</v>
      </c>
      <c r="F137" s="14">
        <v>0</v>
      </c>
      <c r="G137" s="14">
        <f t="shared" si="2"/>
        <v>43</v>
      </c>
    </row>
    <row r="138" spans="1:7" x14ac:dyDescent="0.25">
      <c r="A138" s="25" t="s">
        <v>212</v>
      </c>
      <c r="B138" s="26" t="s">
        <v>125</v>
      </c>
      <c r="C138" s="27">
        <v>1230</v>
      </c>
      <c r="D138" s="28" t="s">
        <v>34</v>
      </c>
      <c r="E138" s="14">
        <v>1</v>
      </c>
      <c r="F138" s="14">
        <v>0</v>
      </c>
      <c r="G138" s="14">
        <f t="shared" si="2"/>
        <v>1</v>
      </c>
    </row>
    <row r="139" spans="1:7" x14ac:dyDescent="0.25">
      <c r="A139" s="25" t="s">
        <v>213</v>
      </c>
      <c r="B139" s="26" t="s">
        <v>125</v>
      </c>
      <c r="C139" s="27">
        <v>8037</v>
      </c>
      <c r="D139" s="28" t="s">
        <v>214</v>
      </c>
      <c r="E139" s="14">
        <v>6</v>
      </c>
      <c r="F139" s="14">
        <v>0</v>
      </c>
      <c r="G139" s="14">
        <f t="shared" si="2"/>
        <v>6</v>
      </c>
    </row>
    <row r="140" spans="1:7" x14ac:dyDescent="0.25">
      <c r="A140" s="25" t="s">
        <v>215</v>
      </c>
      <c r="B140" s="26" t="s">
        <v>125</v>
      </c>
      <c r="C140" s="27">
        <v>1271</v>
      </c>
      <c r="D140" s="28" t="s">
        <v>37</v>
      </c>
      <c r="E140" s="14">
        <v>10</v>
      </c>
      <c r="F140" s="14">
        <v>0</v>
      </c>
      <c r="G140" s="14">
        <f t="shared" si="2"/>
        <v>10</v>
      </c>
    </row>
    <row r="141" spans="1:7" x14ac:dyDescent="0.25">
      <c r="A141" s="25" t="s">
        <v>216</v>
      </c>
      <c r="B141" s="26" t="s">
        <v>125</v>
      </c>
      <c r="C141" s="27">
        <v>7013</v>
      </c>
      <c r="D141" s="28" t="s">
        <v>37</v>
      </c>
      <c r="E141" s="14">
        <v>3</v>
      </c>
      <c r="F141" s="14">
        <v>0</v>
      </c>
      <c r="G141" s="14">
        <f t="shared" si="2"/>
        <v>3</v>
      </c>
    </row>
    <row r="142" spans="1:7" x14ac:dyDescent="0.25">
      <c r="A142" s="25" t="s">
        <v>217</v>
      </c>
      <c r="B142" s="26" t="s">
        <v>125</v>
      </c>
      <c r="C142" s="27">
        <v>56502</v>
      </c>
      <c r="D142" s="28" t="s">
        <v>218</v>
      </c>
      <c r="E142" s="14">
        <v>21</v>
      </c>
      <c r="F142" s="14">
        <v>0</v>
      </c>
      <c r="G142" s="14">
        <f t="shared" si="2"/>
        <v>21</v>
      </c>
    </row>
    <row r="143" spans="1:7" x14ac:dyDescent="0.25">
      <c r="A143" s="25" t="s">
        <v>217</v>
      </c>
      <c r="B143" s="26" t="s">
        <v>125</v>
      </c>
      <c r="C143" s="27">
        <v>56502</v>
      </c>
      <c r="D143" s="28" t="s">
        <v>219</v>
      </c>
      <c r="E143" s="14">
        <v>17</v>
      </c>
      <c r="F143" s="14">
        <v>0</v>
      </c>
      <c r="G143" s="14">
        <f t="shared" si="2"/>
        <v>17</v>
      </c>
    </row>
    <row r="144" spans="1:7" x14ac:dyDescent="0.25">
      <c r="A144" s="25" t="s">
        <v>217</v>
      </c>
      <c r="B144" s="26" t="s">
        <v>125</v>
      </c>
      <c r="C144" s="27">
        <v>56502</v>
      </c>
      <c r="D144" s="28" t="s">
        <v>220</v>
      </c>
      <c r="E144" s="14">
        <v>21</v>
      </c>
      <c r="F144" s="14">
        <v>0</v>
      </c>
      <c r="G144" s="14">
        <f t="shared" si="2"/>
        <v>21</v>
      </c>
    </row>
    <row r="145" spans="1:7" x14ac:dyDescent="0.25">
      <c r="A145" s="25" t="s">
        <v>217</v>
      </c>
      <c r="B145" s="26" t="s">
        <v>125</v>
      </c>
      <c r="C145" s="27">
        <v>56502</v>
      </c>
      <c r="D145" s="28" t="s">
        <v>221</v>
      </c>
      <c r="E145" s="14">
        <v>19</v>
      </c>
      <c r="F145" s="14">
        <v>0</v>
      </c>
      <c r="G145" s="14">
        <f t="shared" si="2"/>
        <v>19</v>
      </c>
    </row>
    <row r="146" spans="1:7" x14ac:dyDescent="0.25">
      <c r="A146" s="25" t="s">
        <v>217</v>
      </c>
      <c r="B146" s="26" t="s">
        <v>125</v>
      </c>
      <c r="C146" s="27">
        <v>56502</v>
      </c>
      <c r="D146" s="28" t="s">
        <v>222</v>
      </c>
      <c r="E146" s="14">
        <v>21</v>
      </c>
      <c r="F146" s="14">
        <v>0</v>
      </c>
      <c r="G146" s="14">
        <f t="shared" si="2"/>
        <v>21</v>
      </c>
    </row>
    <row r="147" spans="1:7" x14ac:dyDescent="0.25">
      <c r="A147" s="25" t="s">
        <v>217</v>
      </c>
      <c r="B147" s="26" t="s">
        <v>125</v>
      </c>
      <c r="C147" s="27">
        <v>56502</v>
      </c>
      <c r="D147" s="28" t="s">
        <v>223</v>
      </c>
      <c r="E147" s="14">
        <v>19</v>
      </c>
      <c r="F147" s="14">
        <v>0</v>
      </c>
      <c r="G147" s="14">
        <f t="shared" si="2"/>
        <v>19</v>
      </c>
    </row>
    <row r="148" spans="1:7" x14ac:dyDescent="0.25">
      <c r="A148" s="25" t="s">
        <v>217</v>
      </c>
      <c r="B148" s="26" t="s">
        <v>125</v>
      </c>
      <c r="C148" s="27">
        <v>56502</v>
      </c>
      <c r="D148" s="28" t="s">
        <v>224</v>
      </c>
      <c r="E148" s="14">
        <v>24</v>
      </c>
      <c r="F148" s="14">
        <v>0</v>
      </c>
      <c r="G148" s="14">
        <f t="shared" si="2"/>
        <v>24</v>
      </c>
    </row>
    <row r="149" spans="1:7" x14ac:dyDescent="0.25">
      <c r="A149" s="25" t="s">
        <v>225</v>
      </c>
      <c r="B149" s="26" t="s">
        <v>125</v>
      </c>
      <c r="C149" s="27">
        <v>1233</v>
      </c>
      <c r="D149" s="28" t="s">
        <v>37</v>
      </c>
      <c r="E149" s="14">
        <v>2</v>
      </c>
      <c r="F149" s="14">
        <v>0</v>
      </c>
      <c r="G149" s="14">
        <f t="shared" si="2"/>
        <v>2</v>
      </c>
    </row>
    <row r="150" spans="1:7" x14ac:dyDescent="0.25">
      <c r="A150" s="25" t="s">
        <v>226</v>
      </c>
      <c r="B150" s="26" t="s">
        <v>125</v>
      </c>
      <c r="C150" s="27">
        <v>1336</v>
      </c>
      <c r="D150" s="28" t="s">
        <v>227</v>
      </c>
      <c r="E150" s="14">
        <v>4</v>
      </c>
      <c r="F150" s="14">
        <v>0</v>
      </c>
      <c r="G150" s="14">
        <f t="shared" si="2"/>
        <v>4</v>
      </c>
    </row>
    <row r="151" spans="1:7" x14ac:dyDescent="0.25">
      <c r="A151" s="25" t="s">
        <v>226</v>
      </c>
      <c r="B151" s="26" t="s">
        <v>125</v>
      </c>
      <c r="C151" s="27">
        <v>1336</v>
      </c>
      <c r="D151" s="28" t="s">
        <v>228</v>
      </c>
      <c r="E151" s="14">
        <v>3</v>
      </c>
      <c r="F151" s="14">
        <v>0</v>
      </c>
      <c r="G151" s="14">
        <f t="shared" si="2"/>
        <v>3</v>
      </c>
    </row>
    <row r="152" spans="1:7" x14ac:dyDescent="0.25">
      <c r="A152" s="25" t="s">
        <v>226</v>
      </c>
      <c r="B152" s="26" t="s">
        <v>125</v>
      </c>
      <c r="C152" s="27">
        <v>1336</v>
      </c>
      <c r="D152" s="28" t="s">
        <v>229</v>
      </c>
      <c r="E152" s="14">
        <v>6</v>
      </c>
      <c r="F152" s="14">
        <v>0</v>
      </c>
      <c r="G152" s="14">
        <f t="shared" si="2"/>
        <v>6</v>
      </c>
    </row>
    <row r="153" spans="1:7" x14ac:dyDescent="0.25">
      <c r="A153" s="25" t="s">
        <v>230</v>
      </c>
      <c r="B153" s="26" t="s">
        <v>125</v>
      </c>
      <c r="C153" s="27">
        <v>1240</v>
      </c>
      <c r="D153" s="28" t="s">
        <v>231</v>
      </c>
      <c r="E153" s="14">
        <v>6</v>
      </c>
      <c r="F153" s="14">
        <v>0</v>
      </c>
      <c r="G153" s="14">
        <f t="shared" si="2"/>
        <v>6</v>
      </c>
    </row>
    <row r="154" spans="1:7" x14ac:dyDescent="0.25">
      <c r="A154" s="25" t="s">
        <v>230</v>
      </c>
      <c r="B154" s="26" t="s">
        <v>125</v>
      </c>
      <c r="C154" s="27">
        <v>1240</v>
      </c>
      <c r="D154" s="28" t="s">
        <v>232</v>
      </c>
      <c r="E154" s="14">
        <v>4</v>
      </c>
      <c r="F154" s="14">
        <v>0</v>
      </c>
      <c r="G154" s="14">
        <f t="shared" si="2"/>
        <v>4</v>
      </c>
    </row>
    <row r="155" spans="1:7" x14ac:dyDescent="0.25">
      <c r="A155" s="25" t="s">
        <v>230</v>
      </c>
      <c r="B155" s="26" t="s">
        <v>125</v>
      </c>
      <c r="C155" s="27">
        <v>1240</v>
      </c>
      <c r="D155" s="28" t="s">
        <v>233</v>
      </c>
      <c r="E155" s="14">
        <v>32</v>
      </c>
      <c r="F155" s="14">
        <v>0</v>
      </c>
      <c r="G155" s="14">
        <f t="shared" si="2"/>
        <v>32</v>
      </c>
    </row>
    <row r="156" spans="1:7" x14ac:dyDescent="0.25">
      <c r="A156" s="25" t="s">
        <v>234</v>
      </c>
      <c r="B156" s="26" t="s">
        <v>125</v>
      </c>
      <c r="C156" s="27">
        <v>1235</v>
      </c>
      <c r="D156" s="28" t="s">
        <v>36</v>
      </c>
      <c r="E156" s="14">
        <v>1</v>
      </c>
      <c r="F156" s="14">
        <v>0</v>
      </c>
      <c r="G156" s="14">
        <f t="shared" si="2"/>
        <v>1</v>
      </c>
    </row>
    <row r="157" spans="1:7" x14ac:dyDescent="0.25">
      <c r="A157" s="25" t="s">
        <v>235</v>
      </c>
      <c r="B157" s="26" t="s">
        <v>125</v>
      </c>
      <c r="C157" s="27">
        <v>108</v>
      </c>
      <c r="D157" s="28" t="s">
        <v>236</v>
      </c>
      <c r="E157" s="14">
        <v>422</v>
      </c>
      <c r="F157" s="14">
        <v>0</v>
      </c>
      <c r="G157" s="14">
        <f t="shared" si="2"/>
        <v>422</v>
      </c>
    </row>
    <row r="158" spans="1:7" x14ac:dyDescent="0.25">
      <c r="A158" s="25" t="s">
        <v>237</v>
      </c>
      <c r="B158" s="26" t="s">
        <v>125</v>
      </c>
      <c r="C158" s="27">
        <v>1248</v>
      </c>
      <c r="D158" s="28" t="s">
        <v>2</v>
      </c>
      <c r="E158" s="14">
        <v>1</v>
      </c>
      <c r="F158" s="14">
        <v>0</v>
      </c>
      <c r="G158" s="14">
        <f t="shared" si="2"/>
        <v>1</v>
      </c>
    </row>
    <row r="159" spans="1:7" x14ac:dyDescent="0.25">
      <c r="A159" s="25" t="s">
        <v>237</v>
      </c>
      <c r="B159" s="26" t="s">
        <v>125</v>
      </c>
      <c r="C159" s="27">
        <v>1248</v>
      </c>
      <c r="D159" s="28" t="s">
        <v>1</v>
      </c>
      <c r="E159" s="14">
        <v>1</v>
      </c>
      <c r="F159" s="14">
        <v>0</v>
      </c>
      <c r="G159" s="14">
        <f t="shared" si="2"/>
        <v>1</v>
      </c>
    </row>
    <row r="160" spans="1:7" x14ac:dyDescent="0.25">
      <c r="A160" s="25" t="s">
        <v>237</v>
      </c>
      <c r="B160" s="26" t="s">
        <v>125</v>
      </c>
      <c r="C160" s="27">
        <v>1248</v>
      </c>
      <c r="D160" s="28" t="s">
        <v>0</v>
      </c>
      <c r="E160" s="14">
        <v>1</v>
      </c>
      <c r="F160" s="14">
        <v>0</v>
      </c>
      <c r="G160" s="14">
        <f t="shared" si="2"/>
        <v>1</v>
      </c>
    </row>
    <row r="161" spans="1:7" x14ac:dyDescent="0.25">
      <c r="A161" s="25" t="s">
        <v>237</v>
      </c>
      <c r="B161" s="26" t="s">
        <v>125</v>
      </c>
      <c r="C161" s="27">
        <v>1248</v>
      </c>
      <c r="D161" s="28" t="s">
        <v>72</v>
      </c>
      <c r="E161" s="14">
        <v>1</v>
      </c>
      <c r="F161" s="14">
        <v>0</v>
      </c>
      <c r="G161" s="14">
        <f t="shared" si="2"/>
        <v>1</v>
      </c>
    </row>
    <row r="162" spans="1:7" x14ac:dyDescent="0.25">
      <c r="A162" s="25" t="s">
        <v>238</v>
      </c>
      <c r="B162" s="26" t="s">
        <v>125</v>
      </c>
      <c r="C162" s="27">
        <v>6068</v>
      </c>
      <c r="D162" s="28" t="s">
        <v>34</v>
      </c>
      <c r="E162" s="14">
        <v>400</v>
      </c>
      <c r="F162" s="14">
        <v>0</v>
      </c>
      <c r="G162" s="14">
        <f t="shared" si="2"/>
        <v>400</v>
      </c>
    </row>
    <row r="163" spans="1:7" x14ac:dyDescent="0.25">
      <c r="A163" s="25" t="s">
        <v>238</v>
      </c>
      <c r="B163" s="26" t="s">
        <v>125</v>
      </c>
      <c r="C163" s="27">
        <v>6068</v>
      </c>
      <c r="D163" s="28" t="s">
        <v>35</v>
      </c>
      <c r="E163" s="14">
        <v>784</v>
      </c>
      <c r="F163" s="14">
        <v>1</v>
      </c>
      <c r="G163" s="14">
        <f t="shared" si="2"/>
        <v>785</v>
      </c>
    </row>
    <row r="164" spans="1:7" x14ac:dyDescent="0.25">
      <c r="A164" s="25" t="s">
        <v>238</v>
      </c>
      <c r="B164" s="26" t="s">
        <v>125</v>
      </c>
      <c r="C164" s="27">
        <v>6068</v>
      </c>
      <c r="D164" s="28" t="s">
        <v>36</v>
      </c>
      <c r="E164" s="14">
        <v>756</v>
      </c>
      <c r="F164" s="14">
        <v>0</v>
      </c>
      <c r="G164" s="14">
        <f t="shared" si="2"/>
        <v>756</v>
      </c>
    </row>
    <row r="165" spans="1:7" x14ac:dyDescent="0.25">
      <c r="A165" s="25" t="s">
        <v>239</v>
      </c>
      <c r="B165" s="26" t="s">
        <v>125</v>
      </c>
      <c r="C165" s="27">
        <v>1241</v>
      </c>
      <c r="D165" s="28" t="s">
        <v>34</v>
      </c>
      <c r="E165" s="14">
        <v>764</v>
      </c>
      <c r="F165" s="14">
        <v>1</v>
      </c>
      <c r="G165" s="14">
        <f t="shared" si="2"/>
        <v>765</v>
      </c>
    </row>
    <row r="166" spans="1:7" x14ac:dyDescent="0.25">
      <c r="A166" s="25" t="s">
        <v>239</v>
      </c>
      <c r="B166" s="26" t="s">
        <v>125</v>
      </c>
      <c r="C166" s="27">
        <v>1241</v>
      </c>
      <c r="D166" s="28" t="s">
        <v>35</v>
      </c>
      <c r="E166" s="14">
        <v>726</v>
      </c>
      <c r="F166" s="14">
        <v>0</v>
      </c>
      <c r="G166" s="14">
        <f t="shared" si="2"/>
        <v>726</v>
      </c>
    </row>
    <row r="167" spans="1:7" x14ac:dyDescent="0.25">
      <c r="A167" s="25" t="s">
        <v>240</v>
      </c>
      <c r="B167" s="26" t="s">
        <v>125</v>
      </c>
      <c r="C167" s="27">
        <v>1305</v>
      </c>
      <c r="D167" s="28" t="s">
        <v>59</v>
      </c>
      <c r="E167" s="14">
        <v>3</v>
      </c>
      <c r="F167" s="14">
        <v>0</v>
      </c>
      <c r="G167" s="14">
        <f t="shared" si="2"/>
        <v>3</v>
      </c>
    </row>
    <row r="168" spans="1:7" x14ac:dyDescent="0.25">
      <c r="A168" s="25" t="s">
        <v>240</v>
      </c>
      <c r="B168" s="26" t="s">
        <v>125</v>
      </c>
      <c r="C168" s="27">
        <v>1305</v>
      </c>
      <c r="D168" s="28" t="s">
        <v>17</v>
      </c>
      <c r="E168" s="14">
        <v>1</v>
      </c>
      <c r="F168" s="14">
        <v>0</v>
      </c>
      <c r="G168" s="14">
        <f t="shared" si="2"/>
        <v>1</v>
      </c>
    </row>
    <row r="169" spans="1:7" x14ac:dyDescent="0.25">
      <c r="A169" s="25" t="s">
        <v>240</v>
      </c>
      <c r="B169" s="26" t="s">
        <v>125</v>
      </c>
      <c r="C169" s="27">
        <v>1305</v>
      </c>
      <c r="D169" s="28" t="s">
        <v>56</v>
      </c>
      <c r="E169" s="14">
        <v>4</v>
      </c>
      <c r="F169" s="14">
        <v>0</v>
      </c>
      <c r="G169" s="14">
        <f t="shared" si="2"/>
        <v>4</v>
      </c>
    </row>
    <row r="170" spans="1:7" x14ac:dyDescent="0.25">
      <c r="A170" s="25" t="s">
        <v>241</v>
      </c>
      <c r="B170" s="26" t="s">
        <v>125</v>
      </c>
      <c r="C170" s="27">
        <v>7515</v>
      </c>
      <c r="D170" s="28" t="s">
        <v>34</v>
      </c>
      <c r="E170" s="14">
        <v>4</v>
      </c>
      <c r="F170" s="14">
        <v>0</v>
      </c>
      <c r="G170" s="14">
        <f t="shared" si="2"/>
        <v>4</v>
      </c>
    </row>
    <row r="171" spans="1:7" x14ac:dyDescent="0.25">
      <c r="A171" s="25" t="s">
        <v>242</v>
      </c>
      <c r="B171" s="26" t="s">
        <v>125</v>
      </c>
      <c r="C171" s="27">
        <v>6064</v>
      </c>
      <c r="D171" s="28" t="s">
        <v>15</v>
      </c>
      <c r="E171" s="14">
        <v>5</v>
      </c>
      <c r="F171" s="14">
        <v>0</v>
      </c>
      <c r="G171" s="14">
        <f t="shared" si="2"/>
        <v>5</v>
      </c>
    </row>
    <row r="172" spans="1:7" x14ac:dyDescent="0.25">
      <c r="A172" s="25" t="s">
        <v>242</v>
      </c>
      <c r="B172" s="26" t="s">
        <v>125</v>
      </c>
      <c r="C172" s="27">
        <v>6064</v>
      </c>
      <c r="D172" s="28" t="s">
        <v>243</v>
      </c>
      <c r="E172" s="14">
        <v>313</v>
      </c>
      <c r="F172" s="14">
        <v>0</v>
      </c>
      <c r="G172" s="14">
        <f t="shared" si="2"/>
        <v>313</v>
      </c>
    </row>
    <row r="173" spans="1:7" x14ac:dyDescent="0.25">
      <c r="A173" s="25" t="s">
        <v>244</v>
      </c>
      <c r="B173" s="26" t="s">
        <v>125</v>
      </c>
      <c r="C173" s="27">
        <v>7928</v>
      </c>
      <c r="D173" s="28" t="s">
        <v>34</v>
      </c>
      <c r="E173" s="14">
        <v>2</v>
      </c>
      <c r="F173" s="14">
        <v>0</v>
      </c>
      <c r="G173" s="14">
        <f t="shared" si="2"/>
        <v>2</v>
      </c>
    </row>
    <row r="174" spans="1:7" x14ac:dyDescent="0.25">
      <c r="A174" s="25" t="s">
        <v>245</v>
      </c>
      <c r="B174" s="26" t="s">
        <v>125</v>
      </c>
      <c r="C174" s="27">
        <v>1295</v>
      </c>
      <c r="D174" s="28" t="s">
        <v>16</v>
      </c>
      <c r="E174" s="14">
        <v>2</v>
      </c>
      <c r="F174" s="14">
        <v>0</v>
      </c>
      <c r="G174" s="14">
        <f t="shared" si="2"/>
        <v>2</v>
      </c>
    </row>
    <row r="175" spans="1:7" x14ac:dyDescent="0.25">
      <c r="A175" s="25" t="s">
        <v>245</v>
      </c>
      <c r="B175" s="26" t="s">
        <v>125</v>
      </c>
      <c r="C175" s="27">
        <v>1295</v>
      </c>
      <c r="D175" s="28" t="s">
        <v>3</v>
      </c>
      <c r="E175" s="14">
        <v>2</v>
      </c>
      <c r="F175" s="14">
        <v>0</v>
      </c>
      <c r="G175" s="14">
        <f t="shared" si="2"/>
        <v>2</v>
      </c>
    </row>
    <row r="176" spans="1:7" x14ac:dyDescent="0.25">
      <c r="A176" s="25" t="s">
        <v>246</v>
      </c>
      <c r="B176" s="26" t="s">
        <v>125</v>
      </c>
      <c r="C176" s="27">
        <v>1239</v>
      </c>
      <c r="D176" s="28" t="s">
        <v>44</v>
      </c>
      <c r="E176" s="14">
        <v>54</v>
      </c>
      <c r="F176" s="14">
        <v>0</v>
      </c>
      <c r="G176" s="14">
        <f t="shared" si="2"/>
        <v>54</v>
      </c>
    </row>
    <row r="177" spans="1:7" x14ac:dyDescent="0.25">
      <c r="A177" s="25" t="s">
        <v>247</v>
      </c>
      <c r="B177" s="26" t="s">
        <v>125</v>
      </c>
      <c r="C177" s="27">
        <v>7929</v>
      </c>
      <c r="D177" s="28" t="s">
        <v>34</v>
      </c>
      <c r="E177" s="14">
        <v>3</v>
      </c>
      <c r="F177" s="14">
        <v>0</v>
      </c>
      <c r="G177" s="14">
        <f t="shared" si="2"/>
        <v>3</v>
      </c>
    </row>
    <row r="178" spans="1:7" x14ac:dyDescent="0.25">
      <c r="A178" s="25" t="s">
        <v>247</v>
      </c>
      <c r="B178" s="26" t="s">
        <v>125</v>
      </c>
      <c r="C178" s="27">
        <v>7929</v>
      </c>
      <c r="D178" s="28" t="s">
        <v>35</v>
      </c>
      <c r="E178" s="14">
        <v>4</v>
      </c>
      <c r="F178" s="14">
        <v>0</v>
      </c>
      <c r="G178" s="14">
        <f t="shared" si="2"/>
        <v>4</v>
      </c>
    </row>
    <row r="179" spans="1:7" x14ac:dyDescent="0.25">
      <c r="A179" s="25" t="s">
        <v>247</v>
      </c>
      <c r="B179" s="26" t="s">
        <v>125</v>
      </c>
      <c r="C179" s="27">
        <v>7929</v>
      </c>
      <c r="D179" s="28" t="s">
        <v>36</v>
      </c>
      <c r="E179" s="14">
        <v>4</v>
      </c>
      <c r="F179" s="14">
        <v>0</v>
      </c>
      <c r="G179" s="14">
        <f t="shared" si="2"/>
        <v>4</v>
      </c>
    </row>
    <row r="180" spans="1:7" x14ac:dyDescent="0.25">
      <c r="A180" s="25" t="s">
        <v>247</v>
      </c>
      <c r="B180" s="26" t="s">
        <v>125</v>
      </c>
      <c r="C180" s="27">
        <v>7929</v>
      </c>
      <c r="D180" s="28" t="s">
        <v>37</v>
      </c>
      <c r="E180" s="14">
        <v>3</v>
      </c>
      <c r="F180" s="14">
        <v>0</v>
      </c>
      <c r="G180" s="14">
        <f t="shared" si="2"/>
        <v>3</v>
      </c>
    </row>
    <row r="181" spans="1:7" x14ac:dyDescent="0.25">
      <c r="A181" s="25" t="s">
        <v>248</v>
      </c>
      <c r="B181" s="26" t="s">
        <v>127</v>
      </c>
      <c r="C181" s="27">
        <v>55210</v>
      </c>
      <c r="D181" s="28" t="s">
        <v>69</v>
      </c>
      <c r="E181" s="14">
        <v>30</v>
      </c>
      <c r="F181" s="14">
        <v>0</v>
      </c>
      <c r="G181" s="14">
        <f t="shared" si="2"/>
        <v>30</v>
      </c>
    </row>
    <row r="182" spans="1:7" x14ac:dyDescent="0.25">
      <c r="A182" s="25" t="s">
        <v>249</v>
      </c>
      <c r="B182" s="26" t="s">
        <v>127</v>
      </c>
      <c r="C182" s="27">
        <v>55977</v>
      </c>
      <c r="D182" s="28" t="s">
        <v>11</v>
      </c>
      <c r="E182" s="14">
        <v>31</v>
      </c>
      <c r="F182" s="14">
        <v>0</v>
      </c>
      <c r="G182" s="14">
        <f t="shared" si="2"/>
        <v>31</v>
      </c>
    </row>
    <row r="183" spans="1:7" x14ac:dyDescent="0.25">
      <c r="A183" s="25" t="s">
        <v>126</v>
      </c>
      <c r="B183" s="26" t="s">
        <v>127</v>
      </c>
      <c r="C183" s="27">
        <v>2454</v>
      </c>
      <c r="D183" s="28" t="s">
        <v>250</v>
      </c>
      <c r="E183" s="14">
        <v>111</v>
      </c>
      <c r="F183" s="14">
        <v>0</v>
      </c>
      <c r="G183" s="14">
        <f t="shared" si="2"/>
        <v>111</v>
      </c>
    </row>
    <row r="184" spans="1:7" x14ac:dyDescent="0.25">
      <c r="A184" s="25" t="s">
        <v>126</v>
      </c>
      <c r="B184" s="26" t="s">
        <v>127</v>
      </c>
      <c r="C184" s="27">
        <v>2454</v>
      </c>
      <c r="D184" s="28" t="s">
        <v>251</v>
      </c>
      <c r="E184" s="14">
        <v>67</v>
      </c>
      <c r="F184" s="14">
        <v>0</v>
      </c>
      <c r="G184" s="14">
        <f t="shared" si="2"/>
        <v>67</v>
      </c>
    </row>
    <row r="185" spans="1:7" x14ac:dyDescent="0.25">
      <c r="A185" s="25" t="s">
        <v>126</v>
      </c>
      <c r="B185" s="26" t="s">
        <v>127</v>
      </c>
      <c r="C185" s="27">
        <v>2454</v>
      </c>
      <c r="D185" s="28" t="s">
        <v>252</v>
      </c>
      <c r="E185" s="14">
        <v>76</v>
      </c>
      <c r="F185" s="14">
        <v>0</v>
      </c>
      <c r="G185" s="14">
        <f t="shared" si="2"/>
        <v>76</v>
      </c>
    </row>
    <row r="186" spans="1:7" x14ac:dyDescent="0.25">
      <c r="A186" s="25" t="s">
        <v>253</v>
      </c>
      <c r="B186" s="26" t="s">
        <v>127</v>
      </c>
      <c r="C186" s="27">
        <v>2442</v>
      </c>
      <c r="D186" s="28" t="s">
        <v>37</v>
      </c>
      <c r="E186" s="14">
        <v>603</v>
      </c>
      <c r="F186" s="14">
        <v>0</v>
      </c>
      <c r="G186" s="14">
        <f t="shared" si="2"/>
        <v>603</v>
      </c>
    </row>
    <row r="187" spans="1:7" x14ac:dyDescent="0.25">
      <c r="A187" s="25" t="s">
        <v>253</v>
      </c>
      <c r="B187" s="26" t="s">
        <v>127</v>
      </c>
      <c r="C187" s="27">
        <v>2442</v>
      </c>
      <c r="D187" s="28" t="s">
        <v>38</v>
      </c>
      <c r="E187" s="14">
        <v>755</v>
      </c>
      <c r="F187" s="14">
        <v>0</v>
      </c>
      <c r="G187" s="14">
        <f t="shared" si="2"/>
        <v>755</v>
      </c>
    </row>
    <row r="188" spans="1:7" x14ac:dyDescent="0.25">
      <c r="A188" s="25" t="s">
        <v>254</v>
      </c>
      <c r="B188" s="26" t="s">
        <v>127</v>
      </c>
      <c r="C188" s="27">
        <v>56458</v>
      </c>
      <c r="D188" s="28" t="s">
        <v>255</v>
      </c>
      <c r="E188" s="14">
        <v>23</v>
      </c>
      <c r="F188" s="14">
        <v>0</v>
      </c>
      <c r="G188" s="14">
        <f t="shared" si="2"/>
        <v>23</v>
      </c>
    </row>
    <row r="189" spans="1:7" x14ac:dyDescent="0.25">
      <c r="A189" s="25" t="s">
        <v>254</v>
      </c>
      <c r="B189" s="26" t="s">
        <v>127</v>
      </c>
      <c r="C189" s="27">
        <v>56458</v>
      </c>
      <c r="D189" s="28" t="s">
        <v>256</v>
      </c>
      <c r="E189" s="14">
        <v>24</v>
      </c>
      <c r="F189" s="14">
        <v>0</v>
      </c>
      <c r="G189" s="14">
        <f t="shared" si="2"/>
        <v>24</v>
      </c>
    </row>
    <row r="190" spans="1:7" x14ac:dyDescent="0.25">
      <c r="A190" s="25" t="s">
        <v>257</v>
      </c>
      <c r="B190" s="26" t="s">
        <v>127</v>
      </c>
      <c r="C190" s="27">
        <v>58284</v>
      </c>
      <c r="D190" s="28" t="s">
        <v>34</v>
      </c>
      <c r="E190" s="14">
        <v>1</v>
      </c>
      <c r="F190" s="14">
        <v>0</v>
      </c>
      <c r="G190" s="14">
        <f t="shared" si="2"/>
        <v>1</v>
      </c>
    </row>
    <row r="191" spans="1:7" x14ac:dyDescent="0.25">
      <c r="A191" s="25" t="s">
        <v>258</v>
      </c>
      <c r="B191" s="26" t="s">
        <v>127</v>
      </c>
      <c r="C191" s="27">
        <v>7967</v>
      </c>
      <c r="D191" s="28" t="s">
        <v>34</v>
      </c>
      <c r="E191" s="14">
        <v>2</v>
      </c>
      <c r="F191" s="14">
        <v>0</v>
      </c>
      <c r="G191" s="14">
        <f t="shared" si="2"/>
        <v>2</v>
      </c>
    </row>
    <row r="192" spans="1:7" x14ac:dyDescent="0.25">
      <c r="A192" s="25" t="s">
        <v>258</v>
      </c>
      <c r="B192" s="26" t="s">
        <v>127</v>
      </c>
      <c r="C192" s="27">
        <v>7967</v>
      </c>
      <c r="D192" s="28" t="s">
        <v>35</v>
      </c>
      <c r="E192" s="14">
        <v>2</v>
      </c>
      <c r="F192" s="14">
        <v>0</v>
      </c>
      <c r="G192" s="14">
        <f t="shared" si="2"/>
        <v>2</v>
      </c>
    </row>
    <row r="193" spans="1:7" x14ac:dyDescent="0.25">
      <c r="A193" s="25" t="s">
        <v>259</v>
      </c>
      <c r="B193" s="26" t="s">
        <v>127</v>
      </c>
      <c r="C193" s="27">
        <v>55343</v>
      </c>
      <c r="D193" s="28" t="s">
        <v>60</v>
      </c>
      <c r="E193" s="14">
        <v>30</v>
      </c>
      <c r="F193" s="14">
        <v>0</v>
      </c>
      <c r="G193" s="14">
        <f t="shared" si="2"/>
        <v>30</v>
      </c>
    </row>
    <row r="194" spans="1:7" x14ac:dyDescent="0.25">
      <c r="A194" s="25" t="s">
        <v>259</v>
      </c>
      <c r="B194" s="26" t="s">
        <v>127</v>
      </c>
      <c r="C194" s="27">
        <v>55343</v>
      </c>
      <c r="D194" s="28" t="s">
        <v>61</v>
      </c>
      <c r="E194" s="14">
        <v>27</v>
      </c>
      <c r="F194" s="14">
        <v>0</v>
      </c>
      <c r="G194" s="14">
        <f t="shared" si="2"/>
        <v>27</v>
      </c>
    </row>
    <row r="195" spans="1:7" x14ac:dyDescent="0.25">
      <c r="A195" s="25" t="s">
        <v>260</v>
      </c>
      <c r="B195" s="26" t="s">
        <v>127</v>
      </c>
      <c r="C195" s="27">
        <v>2446</v>
      </c>
      <c r="D195" s="28" t="s">
        <v>261</v>
      </c>
      <c r="E195" s="14">
        <v>79</v>
      </c>
      <c r="F195" s="14">
        <v>0</v>
      </c>
      <c r="G195" s="14">
        <f t="shared" ref="G195:G258" si="3">E195+F195</f>
        <v>79</v>
      </c>
    </row>
    <row r="196" spans="1:7" x14ac:dyDescent="0.25">
      <c r="A196" s="25" t="s">
        <v>262</v>
      </c>
      <c r="B196" s="26" t="s">
        <v>127</v>
      </c>
      <c r="C196" s="27">
        <v>7975</v>
      </c>
      <c r="D196" s="28" t="s">
        <v>34</v>
      </c>
      <c r="E196" s="14">
        <v>8</v>
      </c>
      <c r="F196" s="14">
        <v>0</v>
      </c>
      <c r="G196" s="14">
        <f t="shared" si="3"/>
        <v>8</v>
      </c>
    </row>
    <row r="197" spans="1:7" x14ac:dyDescent="0.25">
      <c r="A197" s="25" t="s">
        <v>262</v>
      </c>
      <c r="B197" s="26" t="s">
        <v>127</v>
      </c>
      <c r="C197" s="27">
        <v>7975</v>
      </c>
      <c r="D197" s="28" t="s">
        <v>35</v>
      </c>
      <c r="E197" s="14">
        <v>4</v>
      </c>
      <c r="F197" s="14">
        <v>0</v>
      </c>
      <c r="G197" s="14">
        <f t="shared" si="3"/>
        <v>4</v>
      </c>
    </row>
    <row r="198" spans="1:7" x14ac:dyDescent="0.25">
      <c r="A198" s="25" t="s">
        <v>262</v>
      </c>
      <c r="B198" s="26" t="s">
        <v>127</v>
      </c>
      <c r="C198" s="27">
        <v>7975</v>
      </c>
      <c r="D198" s="28" t="s">
        <v>36</v>
      </c>
      <c r="E198" s="14">
        <v>8</v>
      </c>
      <c r="F198" s="14">
        <v>0</v>
      </c>
      <c r="G198" s="14">
        <f t="shared" si="3"/>
        <v>8</v>
      </c>
    </row>
    <row r="199" spans="1:7" x14ac:dyDescent="0.25">
      <c r="A199" s="25" t="s">
        <v>262</v>
      </c>
      <c r="B199" s="26" t="s">
        <v>127</v>
      </c>
      <c r="C199" s="27">
        <v>7975</v>
      </c>
      <c r="D199" s="28" t="s">
        <v>37</v>
      </c>
      <c r="E199" s="14">
        <v>5</v>
      </c>
      <c r="F199" s="14">
        <v>0</v>
      </c>
      <c r="G199" s="14">
        <f t="shared" si="3"/>
        <v>5</v>
      </c>
    </row>
    <row r="200" spans="1:7" x14ac:dyDescent="0.25">
      <c r="A200" s="25" t="s">
        <v>263</v>
      </c>
      <c r="B200" s="26" t="s">
        <v>127</v>
      </c>
      <c r="C200" s="27">
        <v>2450</v>
      </c>
      <c r="D200" s="28" t="s">
        <v>34</v>
      </c>
      <c r="E200" s="14">
        <v>13</v>
      </c>
      <c r="F200" s="14">
        <v>0</v>
      </c>
      <c r="G200" s="14">
        <f t="shared" si="3"/>
        <v>13</v>
      </c>
    </row>
    <row r="201" spans="1:7" x14ac:dyDescent="0.25">
      <c r="A201" s="25" t="s">
        <v>263</v>
      </c>
      <c r="B201" s="26" t="s">
        <v>127</v>
      </c>
      <c r="C201" s="27">
        <v>2450</v>
      </c>
      <c r="D201" s="28" t="s">
        <v>35</v>
      </c>
      <c r="E201" s="14">
        <v>11</v>
      </c>
      <c r="F201" s="14">
        <v>0</v>
      </c>
      <c r="G201" s="14">
        <f t="shared" si="3"/>
        <v>11</v>
      </c>
    </row>
    <row r="202" spans="1:7" x14ac:dyDescent="0.25">
      <c r="A202" s="25" t="s">
        <v>263</v>
      </c>
      <c r="B202" s="26" t="s">
        <v>127</v>
      </c>
      <c r="C202" s="27">
        <v>2450</v>
      </c>
      <c r="D202" s="28" t="s">
        <v>36</v>
      </c>
      <c r="E202" s="14">
        <v>27</v>
      </c>
      <c r="F202" s="14">
        <v>0</v>
      </c>
      <c r="G202" s="14">
        <f t="shared" si="3"/>
        <v>27</v>
      </c>
    </row>
    <row r="203" spans="1:7" x14ac:dyDescent="0.25">
      <c r="A203" s="25" t="s">
        <v>264</v>
      </c>
      <c r="B203" s="26" t="s">
        <v>127</v>
      </c>
      <c r="C203" s="27">
        <v>55039</v>
      </c>
      <c r="D203" s="28" t="s">
        <v>96</v>
      </c>
      <c r="E203" s="14">
        <v>32</v>
      </c>
      <c r="F203" s="14">
        <v>0</v>
      </c>
      <c r="G203" s="14">
        <f t="shared" si="3"/>
        <v>32</v>
      </c>
    </row>
    <row r="204" spans="1:7" x14ac:dyDescent="0.25">
      <c r="A204" s="25" t="s">
        <v>129</v>
      </c>
      <c r="B204" s="26" t="s">
        <v>127</v>
      </c>
      <c r="C204" s="27">
        <v>2444</v>
      </c>
      <c r="D204" s="28" t="s">
        <v>41</v>
      </c>
      <c r="E204" s="14">
        <v>106</v>
      </c>
      <c r="F204" s="14">
        <v>0</v>
      </c>
      <c r="G204" s="14">
        <f t="shared" si="3"/>
        <v>106</v>
      </c>
    </row>
    <row r="205" spans="1:7" x14ac:dyDescent="0.25">
      <c r="A205" s="25" t="s">
        <v>129</v>
      </c>
      <c r="B205" s="26" t="s">
        <v>127</v>
      </c>
      <c r="C205" s="27">
        <v>2444</v>
      </c>
      <c r="D205" s="28" t="s">
        <v>42</v>
      </c>
      <c r="E205" s="14">
        <v>10</v>
      </c>
      <c r="F205" s="14">
        <v>0</v>
      </c>
      <c r="G205" s="14">
        <f t="shared" si="3"/>
        <v>10</v>
      </c>
    </row>
    <row r="206" spans="1:7" x14ac:dyDescent="0.25">
      <c r="A206" s="25" t="s">
        <v>265</v>
      </c>
      <c r="B206" s="26" t="s">
        <v>127</v>
      </c>
      <c r="C206" s="27">
        <v>55802</v>
      </c>
      <c r="D206" s="28" t="s">
        <v>60</v>
      </c>
      <c r="E206" s="14">
        <v>15</v>
      </c>
      <c r="F206" s="14">
        <v>0</v>
      </c>
      <c r="G206" s="14">
        <f t="shared" si="3"/>
        <v>15</v>
      </c>
    </row>
    <row r="207" spans="1:7" x14ac:dyDescent="0.25">
      <c r="A207" s="25" t="s">
        <v>266</v>
      </c>
      <c r="B207" s="26" t="s">
        <v>132</v>
      </c>
      <c r="C207" s="27">
        <v>3393</v>
      </c>
      <c r="D207" s="28" t="s">
        <v>267</v>
      </c>
      <c r="E207" s="14">
        <v>78</v>
      </c>
      <c r="F207" s="14">
        <v>0</v>
      </c>
      <c r="G207" s="14">
        <f t="shared" si="3"/>
        <v>78</v>
      </c>
    </row>
    <row r="208" spans="1:7" x14ac:dyDescent="0.25">
      <c r="A208" s="25" t="s">
        <v>266</v>
      </c>
      <c r="B208" s="26" t="s">
        <v>132</v>
      </c>
      <c r="C208" s="27">
        <v>3393</v>
      </c>
      <c r="D208" s="28" t="s">
        <v>268</v>
      </c>
      <c r="E208" s="14">
        <v>54</v>
      </c>
      <c r="F208" s="14">
        <v>0</v>
      </c>
      <c r="G208" s="14">
        <f t="shared" si="3"/>
        <v>54</v>
      </c>
    </row>
    <row r="209" spans="1:7" x14ac:dyDescent="0.25">
      <c r="A209" s="25" t="s">
        <v>266</v>
      </c>
      <c r="B209" s="26" t="s">
        <v>132</v>
      </c>
      <c r="C209" s="27">
        <v>3393</v>
      </c>
      <c r="D209" s="28" t="s">
        <v>269</v>
      </c>
      <c r="E209" s="14">
        <v>0</v>
      </c>
      <c r="F209" s="14">
        <v>0</v>
      </c>
      <c r="G209" s="14">
        <f t="shared" si="3"/>
        <v>0</v>
      </c>
    </row>
    <row r="210" spans="1:7" x14ac:dyDescent="0.25">
      <c r="A210" s="25" t="s">
        <v>266</v>
      </c>
      <c r="B210" s="26" t="s">
        <v>132</v>
      </c>
      <c r="C210" s="27">
        <v>3393</v>
      </c>
      <c r="D210" s="28" t="s">
        <v>270</v>
      </c>
      <c r="E210" s="14">
        <v>0</v>
      </c>
      <c r="F210" s="14">
        <v>0</v>
      </c>
      <c r="G210" s="14">
        <f t="shared" si="3"/>
        <v>0</v>
      </c>
    </row>
    <row r="211" spans="1:7" x14ac:dyDescent="0.25">
      <c r="A211" s="25" t="s">
        <v>271</v>
      </c>
      <c r="B211" s="26" t="s">
        <v>132</v>
      </c>
      <c r="C211" s="27">
        <v>55081</v>
      </c>
      <c r="D211" s="28" t="s">
        <v>93</v>
      </c>
      <c r="E211" s="14">
        <v>25</v>
      </c>
      <c r="F211" s="14">
        <v>0</v>
      </c>
      <c r="G211" s="14">
        <f t="shared" si="3"/>
        <v>25</v>
      </c>
    </row>
    <row r="212" spans="1:7" x14ac:dyDescent="0.25">
      <c r="A212" s="25" t="s">
        <v>271</v>
      </c>
      <c r="B212" s="26" t="s">
        <v>132</v>
      </c>
      <c r="C212" s="27">
        <v>55081</v>
      </c>
      <c r="D212" s="28" t="s">
        <v>94</v>
      </c>
      <c r="E212" s="14">
        <v>24</v>
      </c>
      <c r="F212" s="14">
        <v>0</v>
      </c>
      <c r="G212" s="14">
        <f t="shared" si="3"/>
        <v>24</v>
      </c>
    </row>
    <row r="213" spans="1:7" x14ac:dyDescent="0.25">
      <c r="A213" s="25" t="s">
        <v>271</v>
      </c>
      <c r="B213" s="26" t="s">
        <v>132</v>
      </c>
      <c r="C213" s="27">
        <v>55081</v>
      </c>
      <c r="D213" s="28" t="s">
        <v>95</v>
      </c>
      <c r="E213" s="14">
        <v>21</v>
      </c>
      <c r="F213" s="14">
        <v>0</v>
      </c>
      <c r="G213" s="14">
        <f t="shared" si="3"/>
        <v>21</v>
      </c>
    </row>
    <row r="214" spans="1:7" x14ac:dyDescent="0.25">
      <c r="A214" s="25" t="s">
        <v>271</v>
      </c>
      <c r="B214" s="26" t="s">
        <v>132</v>
      </c>
      <c r="C214" s="27">
        <v>55081</v>
      </c>
      <c r="D214" s="28" t="s">
        <v>272</v>
      </c>
      <c r="E214" s="14">
        <v>22</v>
      </c>
      <c r="F214" s="14">
        <v>0</v>
      </c>
      <c r="G214" s="14">
        <f t="shared" si="3"/>
        <v>22</v>
      </c>
    </row>
    <row r="215" spans="1:7" x14ac:dyDescent="0.25">
      <c r="A215" s="25" t="s">
        <v>273</v>
      </c>
      <c r="B215" s="26" t="s">
        <v>132</v>
      </c>
      <c r="C215" s="27">
        <v>3399</v>
      </c>
      <c r="D215" s="28" t="s">
        <v>34</v>
      </c>
      <c r="E215" s="14">
        <v>809</v>
      </c>
      <c r="F215" s="14">
        <v>-1</v>
      </c>
      <c r="G215" s="14">
        <f t="shared" si="3"/>
        <v>808</v>
      </c>
    </row>
    <row r="216" spans="1:7" x14ac:dyDescent="0.25">
      <c r="A216" s="25" t="s">
        <v>273</v>
      </c>
      <c r="B216" s="26" t="s">
        <v>132</v>
      </c>
      <c r="C216" s="27">
        <v>3399</v>
      </c>
      <c r="D216" s="28" t="s">
        <v>35</v>
      </c>
      <c r="E216" s="14">
        <v>883</v>
      </c>
      <c r="F216" s="14">
        <v>-1</v>
      </c>
      <c r="G216" s="14">
        <f t="shared" si="3"/>
        <v>882</v>
      </c>
    </row>
    <row r="217" spans="1:7" x14ac:dyDescent="0.25">
      <c r="A217" s="25" t="s">
        <v>274</v>
      </c>
      <c r="B217" s="26" t="s">
        <v>132</v>
      </c>
      <c r="C217" s="27">
        <v>3403</v>
      </c>
      <c r="D217" s="28" t="s">
        <v>34</v>
      </c>
      <c r="E217" s="14">
        <v>193</v>
      </c>
      <c r="F217" s="14">
        <v>-1</v>
      </c>
      <c r="G217" s="14">
        <f t="shared" si="3"/>
        <v>192</v>
      </c>
    </row>
    <row r="218" spans="1:7" x14ac:dyDescent="0.25">
      <c r="A218" s="25" t="s">
        <v>274</v>
      </c>
      <c r="B218" s="26" t="s">
        <v>132</v>
      </c>
      <c r="C218" s="27">
        <v>3403</v>
      </c>
      <c r="D218" s="28" t="s">
        <v>35</v>
      </c>
      <c r="E218" s="14">
        <v>179</v>
      </c>
      <c r="F218" s="14">
        <v>0</v>
      </c>
      <c r="G218" s="14">
        <f t="shared" si="3"/>
        <v>179</v>
      </c>
    </row>
    <row r="219" spans="1:7" x14ac:dyDescent="0.25">
      <c r="A219" s="25" t="s">
        <v>274</v>
      </c>
      <c r="B219" s="26" t="s">
        <v>132</v>
      </c>
      <c r="C219" s="27">
        <v>3403</v>
      </c>
      <c r="D219" s="28" t="s">
        <v>36</v>
      </c>
      <c r="E219" s="14">
        <v>191</v>
      </c>
      <c r="F219" s="14">
        <v>0</v>
      </c>
      <c r="G219" s="14">
        <f t="shared" si="3"/>
        <v>191</v>
      </c>
    </row>
    <row r="220" spans="1:7" x14ac:dyDescent="0.25">
      <c r="A220" s="25" t="s">
        <v>274</v>
      </c>
      <c r="B220" s="26" t="s">
        <v>132</v>
      </c>
      <c r="C220" s="27">
        <v>3403</v>
      </c>
      <c r="D220" s="28" t="s">
        <v>37</v>
      </c>
      <c r="E220" s="14">
        <v>188</v>
      </c>
      <c r="F220" s="14">
        <v>0</v>
      </c>
      <c r="G220" s="14">
        <f t="shared" si="3"/>
        <v>188</v>
      </c>
    </row>
    <row r="221" spans="1:7" x14ac:dyDescent="0.25">
      <c r="A221" s="25" t="s">
        <v>274</v>
      </c>
      <c r="B221" s="26" t="s">
        <v>132</v>
      </c>
      <c r="C221" s="27">
        <v>3403</v>
      </c>
      <c r="D221" s="28" t="s">
        <v>275</v>
      </c>
      <c r="E221" s="14">
        <v>0</v>
      </c>
      <c r="F221" s="14">
        <v>0</v>
      </c>
      <c r="G221" s="14">
        <f t="shared" si="3"/>
        <v>0</v>
      </c>
    </row>
    <row r="222" spans="1:7" x14ac:dyDescent="0.25">
      <c r="A222" s="25" t="s">
        <v>274</v>
      </c>
      <c r="B222" s="26" t="s">
        <v>132</v>
      </c>
      <c r="C222" s="27">
        <v>3403</v>
      </c>
      <c r="D222" s="28" t="s">
        <v>276</v>
      </c>
      <c r="E222" s="14">
        <v>1</v>
      </c>
      <c r="F222" s="14">
        <v>0</v>
      </c>
      <c r="G222" s="14">
        <f t="shared" si="3"/>
        <v>1</v>
      </c>
    </row>
    <row r="223" spans="1:7" x14ac:dyDescent="0.25">
      <c r="A223" s="25" t="s">
        <v>274</v>
      </c>
      <c r="B223" s="26" t="s">
        <v>132</v>
      </c>
      <c r="C223" s="27">
        <v>3403</v>
      </c>
      <c r="D223" s="28" t="s">
        <v>277</v>
      </c>
      <c r="E223" s="14">
        <v>2</v>
      </c>
      <c r="F223" s="14">
        <v>0</v>
      </c>
      <c r="G223" s="14">
        <f t="shared" si="3"/>
        <v>2</v>
      </c>
    </row>
    <row r="224" spans="1:7" x14ac:dyDescent="0.25">
      <c r="A224" s="25" t="s">
        <v>274</v>
      </c>
      <c r="B224" s="26" t="s">
        <v>132</v>
      </c>
      <c r="C224" s="27">
        <v>3403</v>
      </c>
      <c r="D224" s="28" t="s">
        <v>278</v>
      </c>
      <c r="E224" s="14">
        <v>4</v>
      </c>
      <c r="F224" s="14">
        <v>0</v>
      </c>
      <c r="G224" s="14">
        <f t="shared" si="3"/>
        <v>4</v>
      </c>
    </row>
    <row r="225" spans="1:7" x14ac:dyDescent="0.25">
      <c r="A225" s="25" t="s">
        <v>274</v>
      </c>
      <c r="B225" s="26" t="s">
        <v>132</v>
      </c>
      <c r="C225" s="27">
        <v>3403</v>
      </c>
      <c r="D225" s="28" t="s">
        <v>279</v>
      </c>
      <c r="E225" s="14">
        <v>5</v>
      </c>
      <c r="F225" s="14">
        <v>0</v>
      </c>
      <c r="G225" s="14">
        <f t="shared" si="3"/>
        <v>5</v>
      </c>
    </row>
    <row r="226" spans="1:7" x14ac:dyDescent="0.25">
      <c r="A226" s="25" t="s">
        <v>274</v>
      </c>
      <c r="B226" s="26" t="s">
        <v>132</v>
      </c>
      <c r="C226" s="27">
        <v>3403</v>
      </c>
      <c r="D226" s="28" t="s">
        <v>280</v>
      </c>
      <c r="E226" s="14">
        <v>5</v>
      </c>
      <c r="F226" s="14">
        <v>0</v>
      </c>
      <c r="G226" s="14">
        <f t="shared" si="3"/>
        <v>5</v>
      </c>
    </row>
    <row r="227" spans="1:7" x14ac:dyDescent="0.25">
      <c r="A227" s="25" t="s">
        <v>274</v>
      </c>
      <c r="B227" s="26" t="s">
        <v>132</v>
      </c>
      <c r="C227" s="27">
        <v>3403</v>
      </c>
      <c r="D227" s="28" t="s">
        <v>281</v>
      </c>
      <c r="E227" s="14">
        <v>5</v>
      </c>
      <c r="F227" s="14">
        <v>0</v>
      </c>
      <c r="G227" s="14">
        <f t="shared" si="3"/>
        <v>5</v>
      </c>
    </row>
    <row r="228" spans="1:7" x14ac:dyDescent="0.25">
      <c r="A228" s="25" t="s">
        <v>282</v>
      </c>
      <c r="B228" s="26" t="s">
        <v>132</v>
      </c>
      <c r="C228" s="27">
        <v>55251</v>
      </c>
      <c r="D228" s="28" t="s">
        <v>11</v>
      </c>
      <c r="E228" s="14">
        <v>40</v>
      </c>
      <c r="F228" s="14">
        <v>0</v>
      </c>
      <c r="G228" s="14">
        <f t="shared" si="3"/>
        <v>40</v>
      </c>
    </row>
    <row r="229" spans="1:7" x14ac:dyDescent="0.25">
      <c r="A229" s="25" t="s">
        <v>282</v>
      </c>
      <c r="B229" s="26" t="s">
        <v>132</v>
      </c>
      <c r="C229" s="27">
        <v>55251</v>
      </c>
      <c r="D229" s="28" t="s">
        <v>10</v>
      </c>
      <c r="E229" s="14">
        <v>36</v>
      </c>
      <c r="F229" s="14">
        <v>0</v>
      </c>
      <c r="G229" s="14">
        <f t="shared" si="3"/>
        <v>36</v>
      </c>
    </row>
    <row r="230" spans="1:7" x14ac:dyDescent="0.25">
      <c r="A230" s="25" t="s">
        <v>282</v>
      </c>
      <c r="B230" s="26" t="s">
        <v>132</v>
      </c>
      <c r="C230" s="27">
        <v>55251</v>
      </c>
      <c r="D230" s="28" t="s">
        <v>13</v>
      </c>
      <c r="E230" s="14">
        <v>30</v>
      </c>
      <c r="F230" s="14">
        <v>0</v>
      </c>
      <c r="G230" s="14">
        <f t="shared" si="3"/>
        <v>30</v>
      </c>
    </row>
    <row r="231" spans="1:7" x14ac:dyDescent="0.25">
      <c r="A231" s="25" t="s">
        <v>283</v>
      </c>
      <c r="B231" s="26" t="s">
        <v>132</v>
      </c>
      <c r="C231" s="27">
        <v>3405</v>
      </c>
      <c r="D231" s="28" t="s">
        <v>284</v>
      </c>
      <c r="E231" s="14">
        <v>31</v>
      </c>
      <c r="F231" s="14">
        <v>0</v>
      </c>
      <c r="G231" s="14">
        <f t="shared" si="3"/>
        <v>31</v>
      </c>
    </row>
    <row r="232" spans="1:7" x14ac:dyDescent="0.25">
      <c r="A232" s="25" t="s">
        <v>283</v>
      </c>
      <c r="B232" s="26" t="s">
        <v>132</v>
      </c>
      <c r="C232" s="27">
        <v>3405</v>
      </c>
      <c r="D232" s="28" t="s">
        <v>285</v>
      </c>
      <c r="E232" s="14">
        <v>27</v>
      </c>
      <c r="F232" s="14">
        <v>0</v>
      </c>
      <c r="G232" s="14">
        <f t="shared" si="3"/>
        <v>27</v>
      </c>
    </row>
    <row r="233" spans="1:7" x14ac:dyDescent="0.25">
      <c r="A233" s="25" t="s">
        <v>283</v>
      </c>
      <c r="B233" s="26" t="s">
        <v>132</v>
      </c>
      <c r="C233" s="27">
        <v>3405</v>
      </c>
      <c r="D233" s="28" t="s">
        <v>286</v>
      </c>
      <c r="E233" s="14">
        <v>32</v>
      </c>
      <c r="F233" s="14">
        <v>0</v>
      </c>
      <c r="G233" s="14">
        <f t="shared" si="3"/>
        <v>32</v>
      </c>
    </row>
    <row r="234" spans="1:7" x14ac:dyDescent="0.25">
      <c r="A234" s="25" t="s">
        <v>287</v>
      </c>
      <c r="B234" s="26" t="s">
        <v>132</v>
      </c>
      <c r="C234" s="27">
        <v>3406</v>
      </c>
      <c r="D234" s="28" t="s">
        <v>288</v>
      </c>
      <c r="E234" s="14">
        <v>1</v>
      </c>
      <c r="F234" s="14">
        <v>0</v>
      </c>
      <c r="G234" s="14">
        <f t="shared" si="3"/>
        <v>1</v>
      </c>
    </row>
    <row r="235" spans="1:7" x14ac:dyDescent="0.25">
      <c r="A235" s="25" t="s">
        <v>287</v>
      </c>
      <c r="B235" s="26" t="s">
        <v>132</v>
      </c>
      <c r="C235" s="27">
        <v>3406</v>
      </c>
      <c r="D235" s="28" t="s">
        <v>289</v>
      </c>
      <c r="E235" s="14">
        <v>0</v>
      </c>
      <c r="F235" s="14">
        <v>0</v>
      </c>
      <c r="G235" s="14">
        <f t="shared" si="3"/>
        <v>0</v>
      </c>
    </row>
    <row r="236" spans="1:7" x14ac:dyDescent="0.25">
      <c r="A236" s="25" t="s">
        <v>287</v>
      </c>
      <c r="B236" s="26" t="s">
        <v>132</v>
      </c>
      <c r="C236" s="27">
        <v>3406</v>
      </c>
      <c r="D236" s="28" t="s">
        <v>290</v>
      </c>
      <c r="E236" s="14">
        <v>0</v>
      </c>
      <c r="F236" s="14">
        <v>0</v>
      </c>
      <c r="G236" s="14">
        <f t="shared" si="3"/>
        <v>0</v>
      </c>
    </row>
    <row r="237" spans="1:7" x14ac:dyDescent="0.25">
      <c r="A237" s="25" t="s">
        <v>287</v>
      </c>
      <c r="B237" s="26" t="s">
        <v>132</v>
      </c>
      <c r="C237" s="27">
        <v>3406</v>
      </c>
      <c r="D237" s="28" t="s">
        <v>291</v>
      </c>
      <c r="E237" s="14">
        <v>1</v>
      </c>
      <c r="F237" s="14">
        <v>0</v>
      </c>
      <c r="G237" s="14">
        <f t="shared" si="3"/>
        <v>1</v>
      </c>
    </row>
    <row r="238" spans="1:7" x14ac:dyDescent="0.25">
      <c r="A238" s="25" t="s">
        <v>287</v>
      </c>
      <c r="B238" s="26" t="s">
        <v>132</v>
      </c>
      <c r="C238" s="27">
        <v>3406</v>
      </c>
      <c r="D238" s="28" t="s">
        <v>292</v>
      </c>
      <c r="E238" s="14">
        <v>0</v>
      </c>
      <c r="F238" s="14">
        <v>0</v>
      </c>
      <c r="G238" s="14">
        <f t="shared" si="3"/>
        <v>0</v>
      </c>
    </row>
    <row r="239" spans="1:7" x14ac:dyDescent="0.25">
      <c r="A239" s="25" t="s">
        <v>287</v>
      </c>
      <c r="B239" s="26" t="s">
        <v>132</v>
      </c>
      <c r="C239" s="27">
        <v>3406</v>
      </c>
      <c r="D239" s="28" t="s">
        <v>293</v>
      </c>
      <c r="E239" s="14">
        <v>1</v>
      </c>
      <c r="F239" s="14">
        <v>0</v>
      </c>
      <c r="G239" s="14">
        <f t="shared" si="3"/>
        <v>1</v>
      </c>
    </row>
    <row r="240" spans="1:7" x14ac:dyDescent="0.25">
      <c r="A240" s="25" t="s">
        <v>287</v>
      </c>
      <c r="B240" s="26" t="s">
        <v>132</v>
      </c>
      <c r="C240" s="27">
        <v>3406</v>
      </c>
      <c r="D240" s="28" t="s">
        <v>294</v>
      </c>
      <c r="E240" s="14">
        <v>1</v>
      </c>
      <c r="F240" s="14">
        <v>0</v>
      </c>
      <c r="G240" s="14">
        <f t="shared" si="3"/>
        <v>1</v>
      </c>
    </row>
    <row r="241" spans="1:7" x14ac:dyDescent="0.25">
      <c r="A241" s="25" t="s">
        <v>287</v>
      </c>
      <c r="B241" s="26" t="s">
        <v>132</v>
      </c>
      <c r="C241" s="27">
        <v>3406</v>
      </c>
      <c r="D241" s="28" t="s">
        <v>295</v>
      </c>
      <c r="E241" s="14">
        <v>1</v>
      </c>
      <c r="F241" s="14">
        <v>0</v>
      </c>
      <c r="G241" s="14">
        <f t="shared" si="3"/>
        <v>1</v>
      </c>
    </row>
    <row r="242" spans="1:7" x14ac:dyDescent="0.25">
      <c r="A242" s="25" t="s">
        <v>287</v>
      </c>
      <c r="B242" s="26" t="s">
        <v>132</v>
      </c>
      <c r="C242" s="27">
        <v>3406</v>
      </c>
      <c r="D242" s="28" t="s">
        <v>296</v>
      </c>
      <c r="E242" s="14">
        <v>7</v>
      </c>
      <c r="F242" s="14">
        <v>0</v>
      </c>
      <c r="G242" s="14">
        <f t="shared" si="3"/>
        <v>7</v>
      </c>
    </row>
    <row r="243" spans="1:7" x14ac:dyDescent="0.25">
      <c r="A243" s="25" t="s">
        <v>287</v>
      </c>
      <c r="B243" s="26" t="s">
        <v>132</v>
      </c>
      <c r="C243" s="27">
        <v>3406</v>
      </c>
      <c r="D243" s="28" t="s">
        <v>297</v>
      </c>
      <c r="E243" s="14">
        <v>6</v>
      </c>
      <c r="F243" s="14">
        <v>0</v>
      </c>
      <c r="G243" s="14">
        <f t="shared" si="3"/>
        <v>6</v>
      </c>
    </row>
    <row r="244" spans="1:7" x14ac:dyDescent="0.25">
      <c r="A244" s="25" t="s">
        <v>287</v>
      </c>
      <c r="B244" s="26" t="s">
        <v>132</v>
      </c>
      <c r="C244" s="27">
        <v>3406</v>
      </c>
      <c r="D244" s="28" t="s">
        <v>298</v>
      </c>
      <c r="E244" s="14">
        <v>8</v>
      </c>
      <c r="F244" s="14">
        <v>0</v>
      </c>
      <c r="G244" s="14">
        <f t="shared" si="3"/>
        <v>8</v>
      </c>
    </row>
    <row r="245" spans="1:7" x14ac:dyDescent="0.25">
      <c r="A245" s="25" t="s">
        <v>287</v>
      </c>
      <c r="B245" s="26" t="s">
        <v>132</v>
      </c>
      <c r="C245" s="27">
        <v>3406</v>
      </c>
      <c r="D245" s="28" t="s">
        <v>299</v>
      </c>
      <c r="E245" s="14">
        <v>1</v>
      </c>
      <c r="F245" s="14">
        <v>0</v>
      </c>
      <c r="G245" s="14">
        <f t="shared" si="3"/>
        <v>1</v>
      </c>
    </row>
    <row r="246" spans="1:7" x14ac:dyDescent="0.25">
      <c r="A246" s="25" t="s">
        <v>287</v>
      </c>
      <c r="B246" s="26" t="s">
        <v>132</v>
      </c>
      <c r="C246" s="27">
        <v>3406</v>
      </c>
      <c r="D246" s="28" t="s">
        <v>300</v>
      </c>
      <c r="E246" s="14">
        <v>8</v>
      </c>
      <c r="F246" s="14">
        <v>0</v>
      </c>
      <c r="G246" s="14">
        <f t="shared" si="3"/>
        <v>8</v>
      </c>
    </row>
    <row r="247" spans="1:7" x14ac:dyDescent="0.25">
      <c r="A247" s="25" t="s">
        <v>287</v>
      </c>
      <c r="B247" s="26" t="s">
        <v>132</v>
      </c>
      <c r="C247" s="27">
        <v>3406</v>
      </c>
      <c r="D247" s="28" t="s">
        <v>301</v>
      </c>
      <c r="E247" s="14">
        <v>1</v>
      </c>
      <c r="F247" s="14">
        <v>0</v>
      </c>
      <c r="G247" s="14">
        <f t="shared" si="3"/>
        <v>1</v>
      </c>
    </row>
    <row r="248" spans="1:7" x14ac:dyDescent="0.25">
      <c r="A248" s="25" t="s">
        <v>287</v>
      </c>
      <c r="B248" s="26" t="s">
        <v>132</v>
      </c>
      <c r="C248" s="27">
        <v>3406</v>
      </c>
      <c r="D248" s="28" t="s">
        <v>302</v>
      </c>
      <c r="E248" s="14">
        <v>1</v>
      </c>
      <c r="F248" s="14">
        <v>0</v>
      </c>
      <c r="G248" s="14">
        <f t="shared" si="3"/>
        <v>1</v>
      </c>
    </row>
    <row r="249" spans="1:7" x14ac:dyDescent="0.25">
      <c r="A249" s="25" t="s">
        <v>287</v>
      </c>
      <c r="B249" s="26" t="s">
        <v>132</v>
      </c>
      <c r="C249" s="27">
        <v>3406</v>
      </c>
      <c r="D249" s="28" t="s">
        <v>303</v>
      </c>
      <c r="E249" s="14">
        <v>1</v>
      </c>
      <c r="F249" s="14">
        <v>0</v>
      </c>
      <c r="G249" s="14">
        <f t="shared" si="3"/>
        <v>1</v>
      </c>
    </row>
    <row r="250" spans="1:7" x14ac:dyDescent="0.25">
      <c r="A250" s="25" t="s">
        <v>287</v>
      </c>
      <c r="B250" s="26" t="s">
        <v>132</v>
      </c>
      <c r="C250" s="27">
        <v>3406</v>
      </c>
      <c r="D250" s="28" t="s">
        <v>304</v>
      </c>
      <c r="E250" s="14">
        <v>0</v>
      </c>
      <c r="F250" s="14">
        <v>0</v>
      </c>
      <c r="G250" s="14">
        <f t="shared" si="3"/>
        <v>0</v>
      </c>
    </row>
    <row r="251" spans="1:7" x14ac:dyDescent="0.25">
      <c r="A251" s="25" t="s">
        <v>287</v>
      </c>
      <c r="B251" s="26" t="s">
        <v>132</v>
      </c>
      <c r="C251" s="27">
        <v>3406</v>
      </c>
      <c r="D251" s="28" t="s">
        <v>305</v>
      </c>
      <c r="E251" s="14">
        <v>1</v>
      </c>
      <c r="F251" s="14">
        <v>0</v>
      </c>
      <c r="G251" s="14">
        <f t="shared" si="3"/>
        <v>1</v>
      </c>
    </row>
    <row r="252" spans="1:7" x14ac:dyDescent="0.25">
      <c r="A252" s="25" t="s">
        <v>287</v>
      </c>
      <c r="B252" s="26" t="s">
        <v>132</v>
      </c>
      <c r="C252" s="27">
        <v>3406</v>
      </c>
      <c r="D252" s="28" t="s">
        <v>306</v>
      </c>
      <c r="E252" s="14">
        <v>1</v>
      </c>
      <c r="F252" s="14">
        <v>0</v>
      </c>
      <c r="G252" s="14">
        <f t="shared" si="3"/>
        <v>1</v>
      </c>
    </row>
    <row r="253" spans="1:7" x14ac:dyDescent="0.25">
      <c r="A253" s="25" t="s">
        <v>287</v>
      </c>
      <c r="B253" s="26" t="s">
        <v>132</v>
      </c>
      <c r="C253" s="27">
        <v>3406</v>
      </c>
      <c r="D253" s="28" t="s">
        <v>307</v>
      </c>
      <c r="E253" s="14">
        <v>1</v>
      </c>
      <c r="F253" s="14">
        <v>0</v>
      </c>
      <c r="G253" s="14">
        <f t="shared" si="3"/>
        <v>1</v>
      </c>
    </row>
    <row r="254" spans="1:7" x14ac:dyDescent="0.25">
      <c r="A254" s="25" t="s">
        <v>308</v>
      </c>
      <c r="B254" s="26" t="s">
        <v>132</v>
      </c>
      <c r="C254" s="27">
        <v>3407</v>
      </c>
      <c r="D254" s="28" t="s">
        <v>34</v>
      </c>
      <c r="E254" s="14">
        <v>73</v>
      </c>
      <c r="F254" s="14">
        <v>0</v>
      </c>
      <c r="G254" s="14">
        <f t="shared" si="3"/>
        <v>73</v>
      </c>
    </row>
    <row r="255" spans="1:7" x14ac:dyDescent="0.25">
      <c r="A255" s="25" t="s">
        <v>308</v>
      </c>
      <c r="B255" s="26" t="s">
        <v>132</v>
      </c>
      <c r="C255" s="27">
        <v>3407</v>
      </c>
      <c r="D255" s="28" t="s">
        <v>35</v>
      </c>
      <c r="E255" s="14">
        <v>85</v>
      </c>
      <c r="F255" s="14">
        <v>0</v>
      </c>
      <c r="G255" s="14">
        <f t="shared" si="3"/>
        <v>85</v>
      </c>
    </row>
    <row r="256" spans="1:7" x14ac:dyDescent="0.25">
      <c r="A256" s="25" t="s">
        <v>308</v>
      </c>
      <c r="B256" s="26" t="s">
        <v>132</v>
      </c>
      <c r="C256" s="27">
        <v>3407</v>
      </c>
      <c r="D256" s="28" t="s">
        <v>36</v>
      </c>
      <c r="E256" s="14">
        <v>83</v>
      </c>
      <c r="F256" s="14">
        <v>0</v>
      </c>
      <c r="G256" s="14">
        <f t="shared" si="3"/>
        <v>83</v>
      </c>
    </row>
    <row r="257" spans="1:7" x14ac:dyDescent="0.25">
      <c r="A257" s="25" t="s">
        <v>308</v>
      </c>
      <c r="B257" s="26" t="s">
        <v>132</v>
      </c>
      <c r="C257" s="27">
        <v>3407</v>
      </c>
      <c r="D257" s="28" t="s">
        <v>37</v>
      </c>
      <c r="E257" s="14">
        <v>85</v>
      </c>
      <c r="F257" s="14">
        <v>0</v>
      </c>
      <c r="G257" s="14">
        <f t="shared" si="3"/>
        <v>85</v>
      </c>
    </row>
    <row r="258" spans="1:7" x14ac:dyDescent="0.25">
      <c r="A258" s="25" t="s">
        <v>308</v>
      </c>
      <c r="B258" s="26" t="s">
        <v>132</v>
      </c>
      <c r="C258" s="27">
        <v>3407</v>
      </c>
      <c r="D258" s="28" t="s">
        <v>38</v>
      </c>
      <c r="E258" s="14">
        <v>91</v>
      </c>
      <c r="F258" s="14">
        <v>0</v>
      </c>
      <c r="G258" s="14">
        <f t="shared" si="3"/>
        <v>91</v>
      </c>
    </row>
    <row r="259" spans="1:7" x14ac:dyDescent="0.25">
      <c r="A259" s="25" t="s">
        <v>308</v>
      </c>
      <c r="B259" s="26" t="s">
        <v>132</v>
      </c>
      <c r="C259" s="27">
        <v>3407</v>
      </c>
      <c r="D259" s="28" t="s">
        <v>39</v>
      </c>
      <c r="E259" s="14">
        <v>90</v>
      </c>
      <c r="F259" s="14">
        <v>0</v>
      </c>
      <c r="G259" s="14">
        <f t="shared" ref="G259:G276" si="4">E259+F259</f>
        <v>90</v>
      </c>
    </row>
    <row r="260" spans="1:7" x14ac:dyDescent="0.25">
      <c r="A260" s="25" t="s">
        <v>308</v>
      </c>
      <c r="B260" s="26" t="s">
        <v>132</v>
      </c>
      <c r="C260" s="27">
        <v>3407</v>
      </c>
      <c r="D260" s="28" t="s">
        <v>40</v>
      </c>
      <c r="E260" s="14">
        <v>80</v>
      </c>
      <c r="F260" s="14">
        <v>0</v>
      </c>
      <c r="G260" s="14">
        <f t="shared" si="4"/>
        <v>80</v>
      </c>
    </row>
    <row r="261" spans="1:7" x14ac:dyDescent="0.25">
      <c r="A261" s="25" t="s">
        <v>308</v>
      </c>
      <c r="B261" s="26" t="s">
        <v>132</v>
      </c>
      <c r="C261" s="27">
        <v>3407</v>
      </c>
      <c r="D261" s="28" t="s">
        <v>41</v>
      </c>
      <c r="E261" s="14">
        <v>79</v>
      </c>
      <c r="F261" s="14">
        <v>0</v>
      </c>
      <c r="G261" s="14">
        <f t="shared" si="4"/>
        <v>79</v>
      </c>
    </row>
    <row r="262" spans="1:7" x14ac:dyDescent="0.25">
      <c r="A262" s="25" t="s">
        <v>308</v>
      </c>
      <c r="B262" s="26" t="s">
        <v>132</v>
      </c>
      <c r="C262" s="27">
        <v>3407</v>
      </c>
      <c r="D262" s="28" t="s">
        <v>42</v>
      </c>
      <c r="E262" s="14">
        <v>80</v>
      </c>
      <c r="F262" s="14">
        <v>0</v>
      </c>
      <c r="G262" s="14">
        <f t="shared" si="4"/>
        <v>80</v>
      </c>
    </row>
    <row r="263" spans="1:7" x14ac:dyDescent="0.25">
      <c r="A263" s="25" t="s">
        <v>309</v>
      </c>
      <c r="B263" s="26" t="s">
        <v>132</v>
      </c>
      <c r="C263" s="27">
        <v>7845</v>
      </c>
      <c r="D263" s="28" t="s">
        <v>310</v>
      </c>
      <c r="E263" s="14">
        <v>29</v>
      </c>
      <c r="F263" s="14">
        <v>0</v>
      </c>
      <c r="G263" s="14">
        <f t="shared" si="4"/>
        <v>29</v>
      </c>
    </row>
    <row r="264" spans="1:7" x14ac:dyDescent="0.25">
      <c r="A264" s="25" t="s">
        <v>309</v>
      </c>
      <c r="B264" s="26" t="s">
        <v>132</v>
      </c>
      <c r="C264" s="27">
        <v>7845</v>
      </c>
      <c r="D264" s="28" t="s">
        <v>311</v>
      </c>
      <c r="E264" s="14">
        <v>33</v>
      </c>
      <c r="F264" s="14">
        <v>0</v>
      </c>
      <c r="G264" s="14">
        <f t="shared" si="4"/>
        <v>33</v>
      </c>
    </row>
    <row r="265" spans="1:7" x14ac:dyDescent="0.25">
      <c r="A265" s="25" t="s">
        <v>309</v>
      </c>
      <c r="B265" s="26" t="s">
        <v>132</v>
      </c>
      <c r="C265" s="27">
        <v>7845</v>
      </c>
      <c r="D265" s="28" t="s">
        <v>312</v>
      </c>
      <c r="E265" s="14">
        <v>4</v>
      </c>
      <c r="F265" s="14">
        <v>0</v>
      </c>
      <c r="G265" s="14">
        <f t="shared" si="4"/>
        <v>4</v>
      </c>
    </row>
    <row r="266" spans="1:7" x14ac:dyDescent="0.25">
      <c r="A266" s="25" t="s">
        <v>309</v>
      </c>
      <c r="B266" s="26" t="s">
        <v>132</v>
      </c>
      <c r="C266" s="27">
        <v>7845</v>
      </c>
      <c r="D266" s="28" t="s">
        <v>313</v>
      </c>
      <c r="E266" s="14">
        <v>5</v>
      </c>
      <c r="F266" s="14">
        <v>0</v>
      </c>
      <c r="G266" s="14">
        <f t="shared" si="4"/>
        <v>5</v>
      </c>
    </row>
    <row r="267" spans="1:7" x14ac:dyDescent="0.25">
      <c r="A267" s="25" t="s">
        <v>309</v>
      </c>
      <c r="B267" s="26" t="s">
        <v>132</v>
      </c>
      <c r="C267" s="27">
        <v>7845</v>
      </c>
      <c r="D267" s="28" t="s">
        <v>314</v>
      </c>
      <c r="E267" s="14">
        <v>5</v>
      </c>
      <c r="F267" s="14">
        <v>0</v>
      </c>
      <c r="G267" s="14">
        <f t="shared" si="4"/>
        <v>5</v>
      </c>
    </row>
    <row r="268" spans="1:7" x14ac:dyDescent="0.25">
      <c r="A268" s="25" t="s">
        <v>309</v>
      </c>
      <c r="B268" s="26" t="s">
        <v>132</v>
      </c>
      <c r="C268" s="27">
        <v>7845</v>
      </c>
      <c r="D268" s="28" t="s">
        <v>315</v>
      </c>
      <c r="E268" s="14">
        <v>5</v>
      </c>
      <c r="F268" s="14">
        <v>0</v>
      </c>
      <c r="G268" s="14">
        <f t="shared" si="4"/>
        <v>5</v>
      </c>
    </row>
    <row r="269" spans="1:7" x14ac:dyDescent="0.25">
      <c r="A269" s="25" t="s">
        <v>309</v>
      </c>
      <c r="B269" s="26" t="s">
        <v>132</v>
      </c>
      <c r="C269" s="27">
        <v>7845</v>
      </c>
      <c r="D269" s="28" t="s">
        <v>316</v>
      </c>
      <c r="E269" s="14">
        <v>5</v>
      </c>
      <c r="F269" s="14">
        <v>0</v>
      </c>
      <c r="G269" s="14">
        <f t="shared" si="4"/>
        <v>5</v>
      </c>
    </row>
    <row r="270" spans="1:7" x14ac:dyDescent="0.25">
      <c r="A270" s="25" t="s">
        <v>309</v>
      </c>
      <c r="B270" s="26" t="s">
        <v>132</v>
      </c>
      <c r="C270" s="27">
        <v>7845</v>
      </c>
      <c r="D270" s="28" t="s">
        <v>317</v>
      </c>
      <c r="E270" s="14">
        <v>4</v>
      </c>
      <c r="F270" s="14">
        <v>0</v>
      </c>
      <c r="G270" s="14">
        <f t="shared" si="4"/>
        <v>4</v>
      </c>
    </row>
    <row r="271" spans="1:7" x14ac:dyDescent="0.25">
      <c r="A271" s="25" t="s">
        <v>309</v>
      </c>
      <c r="B271" s="26" t="s">
        <v>132</v>
      </c>
      <c r="C271" s="27">
        <v>7845</v>
      </c>
      <c r="D271" s="28" t="s">
        <v>318</v>
      </c>
      <c r="E271" s="14">
        <v>4</v>
      </c>
      <c r="F271" s="14">
        <v>0</v>
      </c>
      <c r="G271" s="14">
        <f t="shared" si="4"/>
        <v>4</v>
      </c>
    </row>
    <row r="272" spans="1:7" x14ac:dyDescent="0.25">
      <c r="A272" s="25" t="s">
        <v>309</v>
      </c>
      <c r="B272" s="26" t="s">
        <v>132</v>
      </c>
      <c r="C272" s="27">
        <v>7845</v>
      </c>
      <c r="D272" s="28" t="s">
        <v>319</v>
      </c>
      <c r="E272" s="14">
        <v>4</v>
      </c>
      <c r="F272" s="14">
        <v>0</v>
      </c>
      <c r="G272" s="14">
        <f t="shared" si="4"/>
        <v>4</v>
      </c>
    </row>
    <row r="273" spans="1:7" x14ac:dyDescent="0.25">
      <c r="A273" s="25" t="s">
        <v>309</v>
      </c>
      <c r="B273" s="26" t="s">
        <v>132</v>
      </c>
      <c r="C273" s="27">
        <v>7845</v>
      </c>
      <c r="D273" s="28" t="s">
        <v>320</v>
      </c>
      <c r="E273" s="14">
        <v>4</v>
      </c>
      <c r="F273" s="14">
        <v>0</v>
      </c>
      <c r="G273" s="14">
        <f t="shared" si="4"/>
        <v>4</v>
      </c>
    </row>
    <row r="274" spans="1:7" x14ac:dyDescent="0.25">
      <c r="A274" s="25" t="s">
        <v>309</v>
      </c>
      <c r="B274" s="26" t="s">
        <v>132</v>
      </c>
      <c r="C274" s="27">
        <v>7845</v>
      </c>
      <c r="D274" s="28" t="s">
        <v>321</v>
      </c>
      <c r="E274" s="14">
        <v>4</v>
      </c>
      <c r="F274" s="14">
        <v>0</v>
      </c>
      <c r="G274" s="14">
        <f t="shared" si="4"/>
        <v>4</v>
      </c>
    </row>
    <row r="275" spans="1:7" x14ac:dyDescent="0.25">
      <c r="A275" s="25" t="s">
        <v>309</v>
      </c>
      <c r="B275" s="26" t="s">
        <v>132</v>
      </c>
      <c r="C275" s="27">
        <v>7845</v>
      </c>
      <c r="D275" s="28" t="s">
        <v>322</v>
      </c>
      <c r="E275" s="14">
        <v>5</v>
      </c>
      <c r="F275" s="14">
        <v>0</v>
      </c>
      <c r="G275" s="14">
        <f t="shared" si="4"/>
        <v>5</v>
      </c>
    </row>
    <row r="276" spans="1:7" x14ac:dyDescent="0.25">
      <c r="A276" s="25" t="s">
        <v>309</v>
      </c>
      <c r="B276" s="26" t="s">
        <v>132</v>
      </c>
      <c r="C276" s="27">
        <v>7845</v>
      </c>
      <c r="D276" s="28" t="s">
        <v>323</v>
      </c>
      <c r="E276" s="14">
        <v>4</v>
      </c>
      <c r="F276" s="14">
        <v>0</v>
      </c>
      <c r="G276" s="14">
        <f t="shared" si="4"/>
        <v>4</v>
      </c>
    </row>
  </sheetData>
  <printOptions horizontalCentered="1"/>
  <pageMargins left="0" right="0" top="0.5" bottom="1" header="0.5" footer="0.5"/>
  <pageSetup scale="98" fitToHeight="30" orientation="landscape" r:id="rId1"/>
  <headerFooter alignWithMargins="0">
    <oddFooter>&amp;A&amp;RPage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286"/>
  <sheetViews>
    <sheetView zoomScaleNormal="100" workbookViewId="0">
      <pane ySplit="3" topLeftCell="A4" activePane="bottomLeft" state="frozen"/>
      <selection activeCell="A2" sqref="A2"/>
      <selection pane="bottomLeft" activeCell="A4" sqref="A4"/>
    </sheetView>
  </sheetViews>
  <sheetFormatPr defaultColWidth="30.08984375" defaultRowHeight="12.5" x14ac:dyDescent="0.25"/>
  <cols>
    <col min="1" max="1" width="34.453125" style="35" customWidth="1"/>
    <col min="2" max="2" width="10.6328125" style="35" bestFit="1" customWidth="1"/>
    <col min="3" max="3" width="7.6328125" style="33" bestFit="1" customWidth="1"/>
    <col min="4" max="4" width="8.08984375" style="34" bestFit="1" customWidth="1"/>
    <col min="5" max="5" width="6.6328125" style="33" bestFit="1" customWidth="1"/>
    <col min="6" max="10" width="9.90625" style="45" bestFit="1" customWidth="1"/>
    <col min="11" max="11" width="21.54296875" style="45" bestFit="1" customWidth="1"/>
    <col min="12" max="12" width="18.81640625" style="45" bestFit="1" customWidth="1"/>
    <col min="13" max="13" width="14" style="46" bestFit="1" customWidth="1"/>
    <col min="14" max="14" width="14" style="45" customWidth="1"/>
    <col min="15" max="15" width="13.6328125" style="45" customWidth="1"/>
    <col min="16" max="16" width="9.36328125" style="45" bestFit="1" customWidth="1"/>
    <col min="17" max="17" width="9.36328125" style="45" customWidth="1"/>
    <col min="18" max="20" width="9.36328125" style="45" bestFit="1" customWidth="1"/>
    <col min="21" max="21" width="14" style="45" customWidth="1"/>
    <col min="22" max="22" width="10.90625" style="45" bestFit="1" customWidth="1"/>
    <col min="23" max="23" width="11.26953125" style="45" bestFit="1" customWidth="1"/>
    <col min="24" max="24" width="20.26953125" style="45" bestFit="1" customWidth="1"/>
    <col min="25" max="25" width="11" style="35" bestFit="1" customWidth="1"/>
    <col min="26" max="26" width="9.81640625" style="35" customWidth="1"/>
    <col min="27" max="27" width="8.81640625" style="35" customWidth="1"/>
    <col min="28" max="16384" width="30.08984375" style="35"/>
  </cols>
  <sheetData>
    <row r="1" spans="1:27" ht="13" x14ac:dyDescent="0.3">
      <c r="A1" s="32"/>
      <c r="B1" s="32"/>
      <c r="F1" s="75" t="s">
        <v>76</v>
      </c>
      <c r="G1" s="75"/>
      <c r="H1" s="75"/>
      <c r="I1" s="75"/>
      <c r="J1" s="75"/>
      <c r="K1" s="70" t="s">
        <v>77</v>
      </c>
      <c r="L1" s="71" t="s">
        <v>78</v>
      </c>
      <c r="M1" s="72" t="s">
        <v>31</v>
      </c>
      <c r="N1" s="77" t="s">
        <v>32</v>
      </c>
      <c r="O1" s="77"/>
      <c r="P1" s="76" t="s">
        <v>79</v>
      </c>
      <c r="Q1" s="76"/>
      <c r="R1" s="76"/>
      <c r="S1" s="76"/>
      <c r="T1" s="76"/>
      <c r="U1" s="74" t="s">
        <v>33</v>
      </c>
      <c r="V1" s="74"/>
      <c r="W1" s="74"/>
      <c r="X1" s="69" t="s">
        <v>47</v>
      </c>
      <c r="Y1" s="78" t="s">
        <v>84</v>
      </c>
      <c r="Z1" s="78"/>
      <c r="AA1" s="78"/>
    </row>
    <row r="2" spans="1:27" s="20" customFormat="1" ht="91" x14ac:dyDescent="0.3">
      <c r="A2" s="3" t="s">
        <v>28</v>
      </c>
      <c r="B2" s="3" t="s">
        <v>27</v>
      </c>
      <c r="C2" s="4" t="s">
        <v>26</v>
      </c>
      <c r="D2" s="12" t="s">
        <v>25</v>
      </c>
      <c r="E2" s="4" t="s">
        <v>30</v>
      </c>
      <c r="F2" s="5" t="s">
        <v>80</v>
      </c>
      <c r="G2" s="5" t="s">
        <v>81</v>
      </c>
      <c r="H2" s="5" t="s">
        <v>82</v>
      </c>
      <c r="I2" s="5" t="s">
        <v>87</v>
      </c>
      <c r="J2" s="5" t="s">
        <v>88</v>
      </c>
      <c r="K2" s="36" t="s">
        <v>114</v>
      </c>
      <c r="L2" s="37" t="s">
        <v>110</v>
      </c>
      <c r="M2" s="38" t="s">
        <v>111</v>
      </c>
      <c r="N2" s="39" t="s">
        <v>112</v>
      </c>
      <c r="O2" s="39" t="s">
        <v>113</v>
      </c>
      <c r="P2" s="6" t="s">
        <v>73</v>
      </c>
      <c r="Q2" s="6" t="s">
        <v>74</v>
      </c>
      <c r="R2" s="6" t="s">
        <v>75</v>
      </c>
      <c r="S2" s="6" t="s">
        <v>89</v>
      </c>
      <c r="T2" s="6" t="s">
        <v>90</v>
      </c>
      <c r="U2" s="8" t="s">
        <v>105</v>
      </c>
      <c r="V2" s="8" t="s">
        <v>330</v>
      </c>
      <c r="W2" s="8" t="s">
        <v>115</v>
      </c>
      <c r="X2" s="10" t="s">
        <v>108</v>
      </c>
      <c r="Y2" s="47" t="s">
        <v>109</v>
      </c>
      <c r="Z2" s="47" t="s">
        <v>103</v>
      </c>
      <c r="AA2" s="47" t="s">
        <v>104</v>
      </c>
    </row>
    <row r="3" spans="1:27" s="42" customFormat="1" ht="39" customHeight="1" x14ac:dyDescent="0.3">
      <c r="A3" s="1" t="s">
        <v>29</v>
      </c>
      <c r="B3" s="1"/>
      <c r="C3" s="2"/>
      <c r="D3" s="13"/>
      <c r="E3" s="2"/>
      <c r="F3" s="40"/>
      <c r="G3" s="40"/>
      <c r="H3" s="40"/>
      <c r="I3" s="40"/>
      <c r="J3" s="40"/>
      <c r="K3" s="73" t="s">
        <v>83</v>
      </c>
      <c r="L3" s="51" t="s">
        <v>86</v>
      </c>
      <c r="M3" s="52" t="s">
        <v>324</v>
      </c>
      <c r="N3" s="41"/>
      <c r="O3" s="41" t="s">
        <v>325</v>
      </c>
      <c r="P3" s="7"/>
      <c r="Q3" s="7"/>
      <c r="R3" s="7"/>
      <c r="S3" s="7"/>
      <c r="T3" s="7"/>
      <c r="U3" s="9" t="s">
        <v>326</v>
      </c>
      <c r="V3" s="9"/>
      <c r="W3" s="9" t="s">
        <v>331</v>
      </c>
      <c r="X3" s="11" t="s">
        <v>332</v>
      </c>
      <c r="Y3" s="48"/>
      <c r="Z3" s="48"/>
      <c r="AA3" s="48"/>
    </row>
    <row r="4" spans="1:27" ht="13" x14ac:dyDescent="0.3">
      <c r="A4" s="18" t="s">
        <v>134</v>
      </c>
      <c r="B4" s="18" t="s">
        <v>135</v>
      </c>
      <c r="C4" s="16">
        <v>118</v>
      </c>
      <c r="D4" s="17" t="s">
        <v>3</v>
      </c>
      <c r="E4" s="16">
        <v>8250</v>
      </c>
      <c r="F4" s="15">
        <v>216322.79500000001</v>
      </c>
      <c r="G4" s="15">
        <v>450690.66899999999</v>
      </c>
      <c r="H4" s="15">
        <v>171834.69899999999</v>
      </c>
      <c r="I4" s="15">
        <v>337969.359</v>
      </c>
      <c r="J4" s="15">
        <v>378022.37599999999</v>
      </c>
      <c r="K4" s="15">
        <v>388894.13466666598</v>
      </c>
      <c r="L4" s="15">
        <v>276138947.35966599</v>
      </c>
      <c r="M4" s="43">
        <v>1.40832772191362E-3</v>
      </c>
      <c r="N4" s="15">
        <v>7293.55</v>
      </c>
      <c r="O4" s="15">
        <v>10.271708656163099</v>
      </c>
      <c r="P4" s="15">
        <v>4.492</v>
      </c>
      <c r="Q4" s="15">
        <v>8.4920000000000009</v>
      </c>
      <c r="R4" s="15">
        <v>5.0229999999999997</v>
      </c>
      <c r="S4" s="15">
        <v>4.8639999999999999</v>
      </c>
      <c r="T4" s="15">
        <v>6.4580000000000002</v>
      </c>
      <c r="U4" s="15">
        <v>8.4920000000000009</v>
      </c>
      <c r="V4" s="15"/>
      <c r="W4" s="15">
        <v>8.4920000000000009</v>
      </c>
      <c r="X4" s="44">
        <v>8</v>
      </c>
      <c r="Y4" s="18" t="s">
        <v>91</v>
      </c>
      <c r="Z4" s="18"/>
      <c r="AA4" s="18"/>
    </row>
    <row r="5" spans="1:27" ht="13" x14ac:dyDescent="0.3">
      <c r="A5" s="18" t="s">
        <v>136</v>
      </c>
      <c r="B5" s="18" t="s">
        <v>135</v>
      </c>
      <c r="C5" s="16">
        <v>117</v>
      </c>
      <c r="D5" s="17" t="s">
        <v>24</v>
      </c>
      <c r="E5" s="16">
        <v>70</v>
      </c>
      <c r="F5" s="15">
        <v>1418658.1070000001</v>
      </c>
      <c r="G5" s="15">
        <v>1395618.4909999999</v>
      </c>
      <c r="H5" s="15">
        <v>1415595.2990000001</v>
      </c>
      <c r="I5" s="15">
        <v>1793822.6969999999</v>
      </c>
      <c r="J5" s="15">
        <v>1495040.925</v>
      </c>
      <c r="K5" s="15">
        <v>1569173.90966666</v>
      </c>
      <c r="L5" s="15">
        <v>276138947.35966599</v>
      </c>
      <c r="M5" s="43">
        <v>5.6825519350692704E-3</v>
      </c>
      <c r="N5" s="15">
        <v>7293.55</v>
      </c>
      <c r="O5" s="15">
        <v>41.445976666024499</v>
      </c>
      <c r="P5" s="15">
        <v>21.242000000000001</v>
      </c>
      <c r="Q5" s="15">
        <v>18.045000000000002</v>
      </c>
      <c r="R5" s="15">
        <v>18.001000000000001</v>
      </c>
      <c r="S5" s="15">
        <v>27.603999999999999</v>
      </c>
      <c r="T5" s="15">
        <v>21.891999999999999</v>
      </c>
      <c r="U5" s="15">
        <v>27.603999999999999</v>
      </c>
      <c r="V5" s="15"/>
      <c r="W5" s="15">
        <v>27.603999999999999</v>
      </c>
      <c r="X5" s="44">
        <v>28</v>
      </c>
      <c r="Y5" s="18" t="s">
        <v>91</v>
      </c>
      <c r="Z5" s="18"/>
      <c r="AA5" s="18"/>
    </row>
    <row r="6" spans="1:27" ht="13" x14ac:dyDescent="0.3">
      <c r="A6" s="18" t="s">
        <v>136</v>
      </c>
      <c r="B6" s="18" t="s">
        <v>135</v>
      </c>
      <c r="C6" s="16">
        <v>117</v>
      </c>
      <c r="D6" s="17" t="s">
        <v>137</v>
      </c>
      <c r="E6" s="16">
        <v>71</v>
      </c>
      <c r="F6" s="15">
        <v>3355935.3259999999</v>
      </c>
      <c r="G6" s="15">
        <v>3913650.804</v>
      </c>
      <c r="H6" s="15">
        <v>2858604.4819999998</v>
      </c>
      <c r="I6" s="15">
        <v>4319909.8509999998</v>
      </c>
      <c r="J6" s="15">
        <v>3369384.0359999998</v>
      </c>
      <c r="K6" s="15">
        <v>3867648.2303333301</v>
      </c>
      <c r="L6" s="15">
        <v>276138947.35966599</v>
      </c>
      <c r="M6" s="43">
        <v>1.4006167066667999E-2</v>
      </c>
      <c r="N6" s="15">
        <v>7293.55</v>
      </c>
      <c r="O6" s="15">
        <v>102.154679809096</v>
      </c>
      <c r="P6" s="15">
        <v>29.992000000000001</v>
      </c>
      <c r="Q6" s="15">
        <v>27.812000000000001</v>
      </c>
      <c r="R6" s="15">
        <v>20.353999999999999</v>
      </c>
      <c r="S6" s="15">
        <v>27.826000000000001</v>
      </c>
      <c r="T6" s="15">
        <v>25.510999999999999</v>
      </c>
      <c r="U6" s="15">
        <v>29.992000000000001</v>
      </c>
      <c r="V6" s="15"/>
      <c r="W6" s="15">
        <v>29.992000000000001</v>
      </c>
      <c r="X6" s="44">
        <v>30</v>
      </c>
      <c r="Y6" s="18" t="s">
        <v>91</v>
      </c>
      <c r="Z6" s="18"/>
      <c r="AA6" s="18"/>
    </row>
    <row r="7" spans="1:27" ht="13" x14ac:dyDescent="0.3">
      <c r="A7" s="18" t="s">
        <v>136</v>
      </c>
      <c r="B7" s="18" t="s">
        <v>135</v>
      </c>
      <c r="C7" s="16">
        <v>117</v>
      </c>
      <c r="D7" s="17" t="s">
        <v>138</v>
      </c>
      <c r="E7" s="16">
        <v>88097</v>
      </c>
      <c r="F7" s="15">
        <v>4139333.3659999999</v>
      </c>
      <c r="G7" s="15">
        <v>3783677.8790000002</v>
      </c>
      <c r="H7" s="15">
        <v>3224869.199</v>
      </c>
      <c r="I7" s="15">
        <v>4301415.4989999998</v>
      </c>
      <c r="J7" s="15">
        <v>4320051.7860000003</v>
      </c>
      <c r="K7" s="15">
        <v>4253600.2170000002</v>
      </c>
      <c r="L7" s="15">
        <v>276138947.35966599</v>
      </c>
      <c r="M7" s="43">
        <v>1.54038401959277E-2</v>
      </c>
      <c r="N7" s="15">
        <v>7293.55</v>
      </c>
      <c r="O7" s="15">
        <v>112.34867866100799</v>
      </c>
      <c r="P7" s="15">
        <v>34.305999999999997</v>
      </c>
      <c r="Q7" s="15">
        <v>26.614999999999998</v>
      </c>
      <c r="R7" s="15">
        <v>24.326000000000001</v>
      </c>
      <c r="S7" s="15">
        <v>28.2</v>
      </c>
      <c r="T7" s="15">
        <v>30.565999999999999</v>
      </c>
      <c r="U7" s="15">
        <v>34.305999999999997</v>
      </c>
      <c r="V7" s="15"/>
      <c r="W7" s="15">
        <v>34.305999999999997</v>
      </c>
      <c r="X7" s="44">
        <v>34</v>
      </c>
      <c r="Y7" s="18" t="s">
        <v>91</v>
      </c>
      <c r="Z7" s="18"/>
      <c r="AA7" s="18"/>
    </row>
    <row r="8" spans="1:27" ht="13" x14ac:dyDescent="0.3">
      <c r="A8" s="18" t="s">
        <v>139</v>
      </c>
      <c r="B8" s="18" t="s">
        <v>135</v>
      </c>
      <c r="C8" s="16">
        <v>141</v>
      </c>
      <c r="D8" s="17" t="s">
        <v>34</v>
      </c>
      <c r="E8" s="16">
        <v>86</v>
      </c>
      <c r="F8" s="15">
        <v>556149.60100000002</v>
      </c>
      <c r="G8" s="15">
        <v>442789.86599999998</v>
      </c>
      <c r="H8" s="15">
        <v>550752.23</v>
      </c>
      <c r="I8" s="15">
        <v>823758.88100000005</v>
      </c>
      <c r="J8" s="15">
        <v>295880.08899999998</v>
      </c>
      <c r="K8" s="15">
        <v>643553.57066666603</v>
      </c>
      <c r="L8" s="15">
        <v>276138947.35966599</v>
      </c>
      <c r="M8" s="43">
        <v>2.3305425649661998E-3</v>
      </c>
      <c r="N8" s="15">
        <v>7293.55</v>
      </c>
      <c r="O8" s="15">
        <v>16.997928724709201</v>
      </c>
      <c r="P8" s="15">
        <v>71.700999999999993</v>
      </c>
      <c r="Q8" s="15">
        <v>54.71</v>
      </c>
      <c r="R8" s="15">
        <v>70.591999999999999</v>
      </c>
      <c r="S8" s="15">
        <v>135.99700000000001</v>
      </c>
      <c r="T8" s="15">
        <v>33.164000000000001</v>
      </c>
      <c r="U8" s="15">
        <v>135.99700000000001</v>
      </c>
      <c r="V8" s="15"/>
      <c r="W8" s="15">
        <v>135.99700000000001</v>
      </c>
      <c r="X8" s="44">
        <v>49</v>
      </c>
      <c r="Y8" s="18" t="s">
        <v>91</v>
      </c>
      <c r="Z8" s="18"/>
      <c r="AA8" s="18"/>
    </row>
    <row r="9" spans="1:27" ht="13" x14ac:dyDescent="0.3">
      <c r="A9" s="18" t="s">
        <v>139</v>
      </c>
      <c r="B9" s="18" t="s">
        <v>135</v>
      </c>
      <c r="C9" s="16">
        <v>141</v>
      </c>
      <c r="D9" s="17" t="s">
        <v>35</v>
      </c>
      <c r="E9" s="16">
        <v>87</v>
      </c>
      <c r="F9" s="15">
        <v>462205.13199999998</v>
      </c>
      <c r="G9" s="15">
        <v>380585.63299999997</v>
      </c>
      <c r="H9" s="15">
        <v>540793.09900000005</v>
      </c>
      <c r="I9" s="15">
        <v>785378.41599999997</v>
      </c>
      <c r="J9" s="15">
        <v>278807.19099999999</v>
      </c>
      <c r="K9" s="15">
        <v>596125.549</v>
      </c>
      <c r="L9" s="15">
        <v>276138947.35966599</v>
      </c>
      <c r="M9" s="43">
        <v>2.1587883733892601E-3</v>
      </c>
      <c r="N9" s="15">
        <v>7293.55</v>
      </c>
      <c r="O9" s="15">
        <v>15.7452309407333</v>
      </c>
      <c r="P9" s="15">
        <v>54.716999999999999</v>
      </c>
      <c r="Q9" s="15">
        <v>46.798999999999999</v>
      </c>
      <c r="R9" s="15">
        <v>66.385000000000005</v>
      </c>
      <c r="S9" s="15">
        <v>103.60599999999999</v>
      </c>
      <c r="T9" s="15">
        <v>29.795000000000002</v>
      </c>
      <c r="U9" s="15">
        <v>103.60599999999999</v>
      </c>
      <c r="V9" s="15"/>
      <c r="W9" s="15">
        <v>103.60599999999999</v>
      </c>
      <c r="X9" s="44">
        <v>45</v>
      </c>
      <c r="Y9" s="18" t="s">
        <v>91</v>
      </c>
      <c r="Z9" s="18"/>
      <c r="AA9" s="18"/>
    </row>
    <row r="10" spans="1:27" ht="13" x14ac:dyDescent="0.3">
      <c r="A10" s="18" t="s">
        <v>139</v>
      </c>
      <c r="B10" s="18" t="s">
        <v>135</v>
      </c>
      <c r="C10" s="16">
        <v>141</v>
      </c>
      <c r="D10" s="17" t="s">
        <v>36</v>
      </c>
      <c r="E10" s="16">
        <v>88</v>
      </c>
      <c r="F10" s="15">
        <v>911117.79700000002</v>
      </c>
      <c r="G10" s="15">
        <v>765282.40899999999</v>
      </c>
      <c r="H10" s="15">
        <v>1050718.3160000001</v>
      </c>
      <c r="I10" s="15">
        <v>1343957.6510000001</v>
      </c>
      <c r="J10" s="15">
        <v>520440.42300000001</v>
      </c>
      <c r="K10" s="15">
        <v>1101931.25466666</v>
      </c>
      <c r="L10" s="15">
        <v>276138947.35966599</v>
      </c>
      <c r="M10" s="43">
        <v>3.9904956008665303E-3</v>
      </c>
      <c r="N10" s="15">
        <v>7293.55</v>
      </c>
      <c r="O10" s="15">
        <v>29.1048791897001</v>
      </c>
      <c r="P10" s="15">
        <v>239.97499999999999</v>
      </c>
      <c r="Q10" s="15">
        <v>196.33600000000001</v>
      </c>
      <c r="R10" s="15">
        <v>229.39599999999999</v>
      </c>
      <c r="S10" s="15">
        <v>360.50099999999998</v>
      </c>
      <c r="T10" s="15">
        <v>87.823999999999998</v>
      </c>
      <c r="U10" s="15">
        <v>360.50099999999998</v>
      </c>
      <c r="V10" s="15"/>
      <c r="W10" s="15">
        <v>360.50099999999998</v>
      </c>
      <c r="X10" s="44">
        <v>83</v>
      </c>
      <c r="Y10" s="18" t="s">
        <v>91</v>
      </c>
      <c r="Z10" s="18"/>
      <c r="AA10" s="18"/>
    </row>
    <row r="11" spans="1:27" ht="13" x14ac:dyDescent="0.3">
      <c r="A11" s="18" t="s">
        <v>139</v>
      </c>
      <c r="B11" s="18" t="s">
        <v>135</v>
      </c>
      <c r="C11" s="16">
        <v>141</v>
      </c>
      <c r="D11" s="17" t="s">
        <v>40</v>
      </c>
      <c r="E11" s="16">
        <v>91419</v>
      </c>
      <c r="F11" s="15"/>
      <c r="G11" s="15"/>
      <c r="H11" s="15"/>
      <c r="I11" s="15"/>
      <c r="J11" s="15"/>
      <c r="K11" s="15"/>
      <c r="L11" s="15">
        <v>276138947.35966599</v>
      </c>
      <c r="M11" s="43"/>
      <c r="N11" s="15">
        <v>7293.55</v>
      </c>
      <c r="O11" s="15"/>
      <c r="P11" s="15"/>
      <c r="Q11" s="15"/>
      <c r="R11" s="15"/>
      <c r="S11" s="15"/>
      <c r="T11" s="15"/>
      <c r="U11" s="15">
        <v>0</v>
      </c>
      <c r="V11" s="15"/>
      <c r="W11" s="15">
        <v>0</v>
      </c>
      <c r="X11" s="44"/>
      <c r="Y11" s="18" t="s">
        <v>91</v>
      </c>
      <c r="Z11" s="18"/>
      <c r="AA11" s="18"/>
    </row>
    <row r="12" spans="1:27" ht="13" x14ac:dyDescent="0.3">
      <c r="A12" s="18" t="s">
        <v>139</v>
      </c>
      <c r="B12" s="18" t="s">
        <v>135</v>
      </c>
      <c r="C12" s="16">
        <v>141</v>
      </c>
      <c r="D12" s="17" t="s">
        <v>41</v>
      </c>
      <c r="E12" s="16">
        <v>91420</v>
      </c>
      <c r="F12" s="15"/>
      <c r="G12" s="15"/>
      <c r="H12" s="15"/>
      <c r="I12" s="15"/>
      <c r="J12" s="15"/>
      <c r="K12" s="15"/>
      <c r="L12" s="15">
        <v>276138947.35966599</v>
      </c>
      <c r="M12" s="43"/>
      <c r="N12" s="15">
        <v>7293.55</v>
      </c>
      <c r="O12" s="15"/>
      <c r="P12" s="15"/>
      <c r="Q12" s="15"/>
      <c r="R12" s="15"/>
      <c r="S12" s="15"/>
      <c r="T12" s="15"/>
      <c r="U12" s="15">
        <v>0</v>
      </c>
      <c r="V12" s="15"/>
      <c r="W12" s="15">
        <v>0</v>
      </c>
      <c r="X12" s="44"/>
      <c r="Y12" s="18" t="s">
        <v>91</v>
      </c>
      <c r="Z12" s="18"/>
      <c r="AA12" s="18"/>
    </row>
    <row r="13" spans="1:27" ht="13" x14ac:dyDescent="0.3">
      <c r="A13" s="18" t="s">
        <v>140</v>
      </c>
      <c r="B13" s="18" t="s">
        <v>135</v>
      </c>
      <c r="C13" s="16">
        <v>160</v>
      </c>
      <c r="D13" s="17" t="s">
        <v>34</v>
      </c>
      <c r="E13" s="16">
        <v>92</v>
      </c>
      <c r="F13" s="15">
        <v>746195.46299999999</v>
      </c>
      <c r="G13" s="15">
        <v>1042603.625</v>
      </c>
      <c r="H13" s="15">
        <v>1117705.7450000001</v>
      </c>
      <c r="I13" s="15">
        <v>1169915.8489999999</v>
      </c>
      <c r="J13" s="15">
        <v>828334.84</v>
      </c>
      <c r="K13" s="15">
        <v>1110075.0730000001</v>
      </c>
      <c r="L13" s="15">
        <v>276138947.35966599</v>
      </c>
      <c r="M13" s="43">
        <v>4.0199873419309601E-3</v>
      </c>
      <c r="N13" s="15">
        <v>7293.55</v>
      </c>
      <c r="O13" s="15">
        <v>29.319978677740501</v>
      </c>
      <c r="P13" s="15">
        <v>47.542999999999999</v>
      </c>
      <c r="Q13" s="15">
        <v>37.042999999999999</v>
      </c>
      <c r="R13" s="15">
        <v>22.951000000000001</v>
      </c>
      <c r="S13" s="15">
        <v>26.260999999999999</v>
      </c>
      <c r="T13" s="15">
        <v>16.282</v>
      </c>
      <c r="U13" s="15">
        <v>47.542999999999999</v>
      </c>
      <c r="V13" s="15"/>
      <c r="W13" s="15">
        <v>47.542999999999999</v>
      </c>
      <c r="X13" s="44">
        <v>48</v>
      </c>
      <c r="Y13" s="18" t="s">
        <v>91</v>
      </c>
      <c r="Z13" s="18"/>
      <c r="AA13" s="18"/>
    </row>
    <row r="14" spans="1:27" ht="13" x14ac:dyDescent="0.3">
      <c r="A14" s="18" t="s">
        <v>140</v>
      </c>
      <c r="B14" s="18" t="s">
        <v>135</v>
      </c>
      <c r="C14" s="16">
        <v>160</v>
      </c>
      <c r="D14" s="17" t="s">
        <v>35</v>
      </c>
      <c r="E14" s="16">
        <v>93</v>
      </c>
      <c r="F14" s="15">
        <v>4064672.0559999999</v>
      </c>
      <c r="G14" s="15">
        <v>4665672.9179999996</v>
      </c>
      <c r="H14" s="15">
        <v>5274733.0949999997</v>
      </c>
      <c r="I14" s="15">
        <v>6087761.5999999996</v>
      </c>
      <c r="J14" s="15">
        <v>4503917.483</v>
      </c>
      <c r="K14" s="15">
        <v>5342722.5376666598</v>
      </c>
      <c r="L14" s="15">
        <v>276138947.35966599</v>
      </c>
      <c r="M14" s="43">
        <v>1.9347949967766901E-2</v>
      </c>
      <c r="N14" s="15">
        <v>7293.55</v>
      </c>
      <c r="O14" s="15">
        <v>141.115240487406</v>
      </c>
      <c r="P14" s="15">
        <v>697.46100000000001</v>
      </c>
      <c r="Q14" s="15">
        <v>156.40899999999999</v>
      </c>
      <c r="R14" s="15">
        <v>178.119</v>
      </c>
      <c r="S14" s="15">
        <v>215.84399999999999</v>
      </c>
      <c r="T14" s="15">
        <v>139.22499999999999</v>
      </c>
      <c r="U14" s="15">
        <v>697.46100000000001</v>
      </c>
      <c r="V14" s="15"/>
      <c r="W14" s="15">
        <v>697.46100000000001</v>
      </c>
      <c r="X14" s="44">
        <v>404</v>
      </c>
      <c r="Y14" s="18" t="s">
        <v>91</v>
      </c>
      <c r="Z14" s="18"/>
      <c r="AA14" s="18"/>
    </row>
    <row r="15" spans="1:27" ht="13" x14ac:dyDescent="0.3">
      <c r="A15" s="18" t="s">
        <v>140</v>
      </c>
      <c r="B15" s="18" t="s">
        <v>135</v>
      </c>
      <c r="C15" s="16">
        <v>160</v>
      </c>
      <c r="D15" s="17" t="s">
        <v>36</v>
      </c>
      <c r="E15" s="16">
        <v>94</v>
      </c>
      <c r="F15" s="15">
        <v>5338165.4859999996</v>
      </c>
      <c r="G15" s="15">
        <v>4894029.1229999997</v>
      </c>
      <c r="H15" s="15">
        <v>4401234.96</v>
      </c>
      <c r="I15" s="15">
        <v>5090696.3119999999</v>
      </c>
      <c r="J15" s="15">
        <v>6681655.7769999998</v>
      </c>
      <c r="K15" s="15">
        <v>5703505.8583333297</v>
      </c>
      <c r="L15" s="15">
        <v>276138947.35966599</v>
      </c>
      <c r="M15" s="43">
        <v>2.0654478163504401E-2</v>
      </c>
      <c r="N15" s="15">
        <v>7293.55</v>
      </c>
      <c r="O15" s="15">
        <v>150.644469209427</v>
      </c>
      <c r="P15" s="15">
        <v>741.18100000000004</v>
      </c>
      <c r="Q15" s="15">
        <v>488.93299999999999</v>
      </c>
      <c r="R15" s="15">
        <v>373.56599999999997</v>
      </c>
      <c r="S15" s="15">
        <v>421.46800000000002</v>
      </c>
      <c r="T15" s="15">
        <v>749.47699999999998</v>
      </c>
      <c r="U15" s="15">
        <v>749.47699999999998</v>
      </c>
      <c r="V15" s="15"/>
      <c r="W15" s="15">
        <v>749.47699999999998</v>
      </c>
      <c r="X15" s="44">
        <v>432</v>
      </c>
      <c r="Y15" s="18" t="s">
        <v>91</v>
      </c>
      <c r="Z15" s="18"/>
      <c r="AA15" s="18"/>
    </row>
    <row r="16" spans="1:27" ht="13" x14ac:dyDescent="0.3">
      <c r="A16" s="18" t="s">
        <v>140</v>
      </c>
      <c r="B16" s="18" t="s">
        <v>135</v>
      </c>
      <c r="C16" s="16">
        <v>160</v>
      </c>
      <c r="D16" s="17" t="s">
        <v>37</v>
      </c>
      <c r="E16" s="16">
        <v>88320</v>
      </c>
      <c r="F16" s="15">
        <v>374872.38099999999</v>
      </c>
      <c r="G16" s="15">
        <v>372845.571</v>
      </c>
      <c r="H16" s="15">
        <v>372291.72200000001</v>
      </c>
      <c r="I16" s="15">
        <v>412664.799</v>
      </c>
      <c r="J16" s="15">
        <v>304800.24599999998</v>
      </c>
      <c r="K16" s="15">
        <v>386794.25033333298</v>
      </c>
      <c r="L16" s="15">
        <v>276138947.35966599</v>
      </c>
      <c r="M16" s="43">
        <v>1.40072327366968E-3</v>
      </c>
      <c r="N16" s="15">
        <v>7293.55</v>
      </c>
      <c r="O16" s="15">
        <v>10.216245232673501</v>
      </c>
      <c r="P16" s="15">
        <v>6.0149999999999997</v>
      </c>
      <c r="Q16" s="15">
        <v>5.9480000000000004</v>
      </c>
      <c r="R16" s="15">
        <v>3.7309999999999999</v>
      </c>
      <c r="S16" s="15">
        <v>4.492</v>
      </c>
      <c r="T16" s="15">
        <v>3.294</v>
      </c>
      <c r="U16" s="15">
        <v>6.0149999999999997</v>
      </c>
      <c r="V16" s="15"/>
      <c r="W16" s="15">
        <v>6.0149999999999997</v>
      </c>
      <c r="X16" s="44">
        <v>6</v>
      </c>
      <c r="Y16" s="18" t="s">
        <v>91</v>
      </c>
      <c r="Z16" s="18"/>
      <c r="AA16" s="18"/>
    </row>
    <row r="17" spans="1:27" ht="13" x14ac:dyDescent="0.3">
      <c r="A17" s="18" t="s">
        <v>141</v>
      </c>
      <c r="B17" s="18" t="s">
        <v>135</v>
      </c>
      <c r="C17" s="16">
        <v>55282</v>
      </c>
      <c r="D17" s="17" t="s">
        <v>60</v>
      </c>
      <c r="E17" s="16">
        <v>4420</v>
      </c>
      <c r="F17" s="15">
        <v>5818460.7149999999</v>
      </c>
      <c r="G17" s="15">
        <v>5948823.8629999999</v>
      </c>
      <c r="H17" s="15">
        <v>5355285.3169999998</v>
      </c>
      <c r="I17" s="15">
        <v>3344644.051</v>
      </c>
      <c r="J17" s="15">
        <v>4288359.8509999998</v>
      </c>
      <c r="K17" s="15">
        <v>5707523.2983333301</v>
      </c>
      <c r="L17" s="15">
        <v>276138947.35966599</v>
      </c>
      <c r="M17" s="43">
        <v>2.06690267812869E-2</v>
      </c>
      <c r="N17" s="15">
        <v>7293.55</v>
      </c>
      <c r="O17" s="15">
        <v>150.75058028065499</v>
      </c>
      <c r="P17" s="15">
        <v>21.433</v>
      </c>
      <c r="Q17" s="15">
        <v>22.122</v>
      </c>
      <c r="R17" s="15">
        <v>19.937000000000001</v>
      </c>
      <c r="S17" s="15">
        <v>15.775</v>
      </c>
      <c r="T17" s="15">
        <v>18.327999999999999</v>
      </c>
      <c r="U17" s="15">
        <v>22.122</v>
      </c>
      <c r="V17" s="15"/>
      <c r="W17" s="15">
        <v>22.122</v>
      </c>
      <c r="X17" s="44">
        <v>22</v>
      </c>
      <c r="Y17" s="18" t="s">
        <v>91</v>
      </c>
      <c r="Z17" s="18"/>
      <c r="AA17" s="18"/>
    </row>
    <row r="18" spans="1:27" ht="13" x14ac:dyDescent="0.3">
      <c r="A18" s="18" t="s">
        <v>141</v>
      </c>
      <c r="B18" s="18" t="s">
        <v>135</v>
      </c>
      <c r="C18" s="16">
        <v>55282</v>
      </c>
      <c r="D18" s="17" t="s">
        <v>61</v>
      </c>
      <c r="E18" s="16">
        <v>4421</v>
      </c>
      <c r="F18" s="15">
        <v>5796542.8930000002</v>
      </c>
      <c r="G18" s="15">
        <v>5811834.7130000005</v>
      </c>
      <c r="H18" s="15">
        <v>4960800.5029999996</v>
      </c>
      <c r="I18" s="15">
        <v>4338381.6739999996</v>
      </c>
      <c r="J18" s="15">
        <v>4384775.3990000002</v>
      </c>
      <c r="K18" s="15">
        <v>5523059.3696666602</v>
      </c>
      <c r="L18" s="15">
        <v>276138947.35966599</v>
      </c>
      <c r="M18" s="43">
        <v>2.00010155122122E-2</v>
      </c>
      <c r="N18" s="15">
        <v>7293.55</v>
      </c>
      <c r="O18" s="15">
        <v>145.87840668909499</v>
      </c>
      <c r="P18" s="15">
        <v>21.021999999999998</v>
      </c>
      <c r="Q18" s="15">
        <v>21.135000000000002</v>
      </c>
      <c r="R18" s="15">
        <v>19.036000000000001</v>
      </c>
      <c r="S18" s="15">
        <v>15.785</v>
      </c>
      <c r="T18" s="15">
        <v>19.22</v>
      </c>
      <c r="U18" s="15">
        <v>21.135000000000002</v>
      </c>
      <c r="V18" s="15"/>
      <c r="W18" s="15">
        <v>21.135000000000002</v>
      </c>
      <c r="X18" s="44">
        <v>21</v>
      </c>
      <c r="Y18" s="18" t="s">
        <v>91</v>
      </c>
      <c r="Z18" s="18"/>
      <c r="AA18" s="18"/>
    </row>
    <row r="19" spans="1:27" ht="13" x14ac:dyDescent="0.3">
      <c r="A19" s="18" t="s">
        <v>142</v>
      </c>
      <c r="B19" s="18" t="s">
        <v>135</v>
      </c>
      <c r="C19" s="16">
        <v>56482</v>
      </c>
      <c r="D19" s="17" t="s">
        <v>34</v>
      </c>
      <c r="E19" s="16">
        <v>89755</v>
      </c>
      <c r="F19" s="15">
        <v>225047.32399999999</v>
      </c>
      <c r="G19" s="15">
        <v>305704.10700000002</v>
      </c>
      <c r="H19" s="15">
        <v>21163.069</v>
      </c>
      <c r="I19" s="15">
        <v>499534.995</v>
      </c>
      <c r="J19" s="15">
        <v>457265.45699999999</v>
      </c>
      <c r="K19" s="15">
        <v>420834.853</v>
      </c>
      <c r="L19" s="15">
        <v>276138947.35966599</v>
      </c>
      <c r="M19" s="43">
        <v>1.5239967307178401E-3</v>
      </c>
      <c r="N19" s="15">
        <v>7293.55</v>
      </c>
      <c r="O19" s="15">
        <v>11.1153463553271</v>
      </c>
      <c r="P19" s="15">
        <v>10.199</v>
      </c>
      <c r="Q19" s="15">
        <v>12.946999999999999</v>
      </c>
      <c r="R19" s="15">
        <v>0.96099999999999997</v>
      </c>
      <c r="S19" s="15">
        <v>22.234000000000002</v>
      </c>
      <c r="T19" s="15">
        <v>24.318000000000001</v>
      </c>
      <c r="U19" s="15">
        <v>24.318000000000001</v>
      </c>
      <c r="V19" s="15"/>
      <c r="W19" s="15">
        <v>24.318000000000001</v>
      </c>
      <c r="X19" s="44">
        <v>24</v>
      </c>
      <c r="Y19" s="18" t="s">
        <v>91</v>
      </c>
      <c r="Z19" s="18"/>
      <c r="AA19" s="18"/>
    </row>
    <row r="20" spans="1:27" ht="13" x14ac:dyDescent="0.3">
      <c r="A20" s="18" t="s">
        <v>142</v>
      </c>
      <c r="B20" s="18" t="s">
        <v>135</v>
      </c>
      <c r="C20" s="16">
        <v>56482</v>
      </c>
      <c r="D20" s="17" t="s">
        <v>35</v>
      </c>
      <c r="E20" s="16">
        <v>89756</v>
      </c>
      <c r="F20" s="15">
        <v>222703.91500000001</v>
      </c>
      <c r="G20" s="15">
        <v>312526.76699999999</v>
      </c>
      <c r="H20" s="15">
        <v>398366.984</v>
      </c>
      <c r="I20" s="15">
        <v>502877.27799999999</v>
      </c>
      <c r="J20" s="15">
        <v>374569.96600000001</v>
      </c>
      <c r="K20" s="15">
        <v>425271.40933333302</v>
      </c>
      <c r="L20" s="15">
        <v>276138947.35966599</v>
      </c>
      <c r="M20" s="43">
        <v>1.5400631218435901E-3</v>
      </c>
      <c r="N20" s="15">
        <v>7293.55</v>
      </c>
      <c r="O20" s="15">
        <v>11.232527382322299</v>
      </c>
      <c r="P20" s="15">
        <v>9.9860000000000007</v>
      </c>
      <c r="Q20" s="15">
        <v>13.356</v>
      </c>
      <c r="R20" s="15">
        <v>16.712</v>
      </c>
      <c r="S20" s="15">
        <v>19.641999999999999</v>
      </c>
      <c r="T20" s="15">
        <v>16.591999999999999</v>
      </c>
      <c r="U20" s="15">
        <v>19.641999999999999</v>
      </c>
      <c r="V20" s="15"/>
      <c r="W20" s="15">
        <v>19.641999999999999</v>
      </c>
      <c r="X20" s="44">
        <v>20</v>
      </c>
      <c r="Y20" s="18" t="s">
        <v>91</v>
      </c>
      <c r="Z20" s="18"/>
      <c r="AA20" s="18"/>
    </row>
    <row r="21" spans="1:27" ht="13" x14ac:dyDescent="0.3">
      <c r="A21" s="18" t="s">
        <v>143</v>
      </c>
      <c r="B21" s="18" t="s">
        <v>135</v>
      </c>
      <c r="C21" s="16">
        <v>113</v>
      </c>
      <c r="D21" s="17" t="s">
        <v>34</v>
      </c>
      <c r="E21" s="16">
        <v>62</v>
      </c>
      <c r="F21" s="15">
        <v>3420320.2140000002</v>
      </c>
      <c r="G21" s="15">
        <v>3212417.4</v>
      </c>
      <c r="H21" s="15">
        <v>2106934.7790000001</v>
      </c>
      <c r="I21" s="15">
        <v>3333621.5440000002</v>
      </c>
      <c r="J21" s="15">
        <v>4361811.6979999999</v>
      </c>
      <c r="K21" s="15">
        <v>3705251.1519999998</v>
      </c>
      <c r="L21" s="15">
        <v>276138947.35966599</v>
      </c>
      <c r="M21" s="43">
        <v>1.3418067923515201E-2</v>
      </c>
      <c r="N21" s="15">
        <v>7293.55</v>
      </c>
      <c r="O21" s="15">
        <v>97.865349303554396</v>
      </c>
      <c r="P21" s="15">
        <v>271.06599999999997</v>
      </c>
      <c r="Q21" s="15">
        <v>279.584</v>
      </c>
      <c r="R21" s="15">
        <v>181.53800000000001</v>
      </c>
      <c r="S21" s="15">
        <v>262.30500000000001</v>
      </c>
      <c r="T21" s="15">
        <v>388.95299999999997</v>
      </c>
      <c r="U21" s="15">
        <v>388.95299999999997</v>
      </c>
      <c r="V21" s="15"/>
      <c r="W21" s="15">
        <v>388.95299999999997</v>
      </c>
      <c r="X21" s="44">
        <v>280</v>
      </c>
      <c r="Y21" s="18" t="s">
        <v>91</v>
      </c>
      <c r="Z21" s="18"/>
      <c r="AA21" s="18"/>
    </row>
    <row r="22" spans="1:27" ht="13" x14ac:dyDescent="0.3">
      <c r="A22" s="18" t="s">
        <v>143</v>
      </c>
      <c r="B22" s="18" t="s">
        <v>135</v>
      </c>
      <c r="C22" s="16">
        <v>113</v>
      </c>
      <c r="D22" s="17" t="s">
        <v>36</v>
      </c>
      <c r="E22" s="16">
        <v>64</v>
      </c>
      <c r="F22" s="15">
        <v>7963584.0159999998</v>
      </c>
      <c r="G22" s="15">
        <v>6917253.6339999996</v>
      </c>
      <c r="H22" s="15">
        <v>5359784.6409999998</v>
      </c>
      <c r="I22" s="15">
        <v>7887488.5999999996</v>
      </c>
      <c r="J22" s="15">
        <v>8564103.8149999995</v>
      </c>
      <c r="K22" s="15">
        <v>8138392.1436666604</v>
      </c>
      <c r="L22" s="15">
        <v>276138947.35966599</v>
      </c>
      <c r="M22" s="43">
        <v>2.9472090849490099E-2</v>
      </c>
      <c r="N22" s="15">
        <v>7293.55</v>
      </c>
      <c r="O22" s="15">
        <v>214.95616821529799</v>
      </c>
      <c r="P22" s="15">
        <v>726.37099999999998</v>
      </c>
      <c r="Q22" s="15">
        <v>638.73500000000001</v>
      </c>
      <c r="R22" s="15">
        <v>503.53100000000001</v>
      </c>
      <c r="S22" s="15">
        <v>728.553</v>
      </c>
      <c r="T22" s="15">
        <v>815.88599999999997</v>
      </c>
      <c r="U22" s="15">
        <v>815.88599999999997</v>
      </c>
      <c r="V22" s="15"/>
      <c r="W22" s="15">
        <v>815.88599999999997</v>
      </c>
      <c r="X22" s="44">
        <v>616</v>
      </c>
      <c r="Y22" s="18" t="s">
        <v>91</v>
      </c>
      <c r="Z22" s="18"/>
      <c r="AA22" s="18"/>
    </row>
    <row r="23" spans="1:27" ht="13" x14ac:dyDescent="0.3">
      <c r="A23" s="18" t="s">
        <v>144</v>
      </c>
      <c r="B23" s="18" t="s">
        <v>135</v>
      </c>
      <c r="C23" s="16">
        <v>56948</v>
      </c>
      <c r="D23" s="17" t="s">
        <v>7</v>
      </c>
      <c r="E23" s="16">
        <v>90464</v>
      </c>
      <c r="F23" s="15">
        <v>62186.987000000001</v>
      </c>
      <c r="G23" s="15">
        <v>32220.643</v>
      </c>
      <c r="H23" s="15">
        <v>79512.191999999995</v>
      </c>
      <c r="I23" s="15">
        <v>181026.96</v>
      </c>
      <c r="J23" s="15">
        <v>59490.73</v>
      </c>
      <c r="K23" s="15">
        <v>107575.37966666601</v>
      </c>
      <c r="L23" s="15">
        <v>276138947.35966599</v>
      </c>
      <c r="M23" s="43">
        <v>3.8956974630076802E-4</v>
      </c>
      <c r="N23" s="15">
        <v>7293.55</v>
      </c>
      <c r="O23" s="15">
        <v>2.8413464231319701</v>
      </c>
      <c r="P23" s="15">
        <v>0.32600000000000001</v>
      </c>
      <c r="Q23" s="15">
        <v>0.16</v>
      </c>
      <c r="R23" s="15">
        <v>0.28899999999999998</v>
      </c>
      <c r="S23" s="15">
        <v>0.54100000000000004</v>
      </c>
      <c r="T23" s="15">
        <v>0.20300000000000001</v>
      </c>
      <c r="U23" s="15">
        <v>0.54100000000000004</v>
      </c>
      <c r="V23" s="15"/>
      <c r="W23" s="15">
        <v>0.54100000000000004</v>
      </c>
      <c r="X23" s="44">
        <v>1</v>
      </c>
      <c r="Y23" s="18" t="s">
        <v>91</v>
      </c>
      <c r="Z23" s="18"/>
      <c r="AA23" s="18"/>
    </row>
    <row r="24" spans="1:27" ht="13" x14ac:dyDescent="0.3">
      <c r="A24" s="18" t="s">
        <v>144</v>
      </c>
      <c r="B24" s="18" t="s">
        <v>135</v>
      </c>
      <c r="C24" s="16">
        <v>56948</v>
      </c>
      <c r="D24" s="17" t="s">
        <v>6</v>
      </c>
      <c r="E24" s="16">
        <v>90465</v>
      </c>
      <c r="F24" s="15">
        <v>67692.331999999995</v>
      </c>
      <c r="G24" s="15">
        <v>36217.53</v>
      </c>
      <c r="H24" s="15">
        <v>75582.547999999995</v>
      </c>
      <c r="I24" s="15">
        <v>190847.511</v>
      </c>
      <c r="J24" s="15">
        <v>62592.875</v>
      </c>
      <c r="K24" s="15">
        <v>111374.130333333</v>
      </c>
      <c r="L24" s="15">
        <v>276138947.35966599</v>
      </c>
      <c r="M24" s="43">
        <v>4.0332641012160499E-4</v>
      </c>
      <c r="N24" s="15">
        <v>7293.55</v>
      </c>
      <c r="O24" s="15">
        <v>2.9416813385424301</v>
      </c>
      <c r="P24" s="15">
        <v>0.36599999999999999</v>
      </c>
      <c r="Q24" s="15">
        <v>0.15</v>
      </c>
      <c r="R24" s="15">
        <v>0.28199999999999997</v>
      </c>
      <c r="S24" s="15">
        <v>0.624</v>
      </c>
      <c r="T24" s="15">
        <v>0.23599999999999999</v>
      </c>
      <c r="U24" s="15">
        <v>0.624</v>
      </c>
      <c r="V24" s="15"/>
      <c r="W24" s="15">
        <v>0.624</v>
      </c>
      <c r="X24" s="44">
        <v>1</v>
      </c>
      <c r="Y24" s="18" t="s">
        <v>91</v>
      </c>
      <c r="Z24" s="18"/>
      <c r="AA24" s="18"/>
    </row>
    <row r="25" spans="1:27" ht="13" x14ac:dyDescent="0.3">
      <c r="A25" s="18" t="s">
        <v>144</v>
      </c>
      <c r="B25" s="18" t="s">
        <v>135</v>
      </c>
      <c r="C25" s="16">
        <v>56948</v>
      </c>
      <c r="D25" s="17" t="s">
        <v>50</v>
      </c>
      <c r="E25" s="16">
        <v>90466</v>
      </c>
      <c r="F25" s="15">
        <v>68404.78</v>
      </c>
      <c r="G25" s="15">
        <v>42953.355000000003</v>
      </c>
      <c r="H25" s="15">
        <v>73658.468999999997</v>
      </c>
      <c r="I25" s="15">
        <v>219424.15900000001</v>
      </c>
      <c r="J25" s="15">
        <v>69733.275999999998</v>
      </c>
      <c r="K25" s="15">
        <v>120938.634666666</v>
      </c>
      <c r="L25" s="15">
        <v>276138947.35966599</v>
      </c>
      <c r="M25" s="43">
        <v>4.3796297415860699E-4</v>
      </c>
      <c r="N25" s="15">
        <v>7293.55</v>
      </c>
      <c r="O25" s="15">
        <v>3.1943048501744999</v>
      </c>
      <c r="P25" s="15">
        <v>0.35199999999999998</v>
      </c>
      <c r="Q25" s="15">
        <v>0.218</v>
      </c>
      <c r="R25" s="15">
        <v>0.28899999999999998</v>
      </c>
      <c r="S25" s="15">
        <v>0.81100000000000005</v>
      </c>
      <c r="T25" s="15">
        <v>0.46500000000000002</v>
      </c>
      <c r="U25" s="15">
        <v>0.81100000000000005</v>
      </c>
      <c r="V25" s="15"/>
      <c r="W25" s="15">
        <v>0.81100000000000005</v>
      </c>
      <c r="X25" s="44">
        <v>1</v>
      </c>
      <c r="Y25" s="18" t="s">
        <v>91</v>
      </c>
      <c r="Z25" s="18"/>
      <c r="AA25" s="18"/>
    </row>
    <row r="26" spans="1:27" ht="13" x14ac:dyDescent="0.3">
      <c r="A26" s="18" t="s">
        <v>144</v>
      </c>
      <c r="B26" s="18" t="s">
        <v>135</v>
      </c>
      <c r="C26" s="16">
        <v>56948</v>
      </c>
      <c r="D26" s="17" t="s">
        <v>51</v>
      </c>
      <c r="E26" s="16">
        <v>90467</v>
      </c>
      <c r="F26" s="15">
        <v>78138.862999999998</v>
      </c>
      <c r="G26" s="15">
        <v>43880.521999999997</v>
      </c>
      <c r="H26" s="15">
        <v>75607.907999999996</v>
      </c>
      <c r="I26" s="15">
        <v>240319.93</v>
      </c>
      <c r="J26" s="15">
        <v>86681.176999999996</v>
      </c>
      <c r="K26" s="15">
        <v>135046.65666666601</v>
      </c>
      <c r="L26" s="15">
        <v>276138947.35966599</v>
      </c>
      <c r="M26" s="43">
        <v>4.8905327538157901E-4</v>
      </c>
      <c r="N26" s="15">
        <v>7293.55</v>
      </c>
      <c r="O26" s="15">
        <v>3.56693451665932</v>
      </c>
      <c r="P26" s="15">
        <v>0.46200000000000002</v>
      </c>
      <c r="Q26" s="15">
        <v>0.247</v>
      </c>
      <c r="R26" s="15">
        <v>0.29699999999999999</v>
      </c>
      <c r="S26" s="15">
        <v>0.72799999999999998</v>
      </c>
      <c r="T26" s="15">
        <v>0.32900000000000001</v>
      </c>
      <c r="U26" s="15">
        <v>0.72799999999999998</v>
      </c>
      <c r="V26" s="15"/>
      <c r="W26" s="15">
        <v>0.72799999999999998</v>
      </c>
      <c r="X26" s="44">
        <v>1</v>
      </c>
      <c r="Y26" s="18" t="s">
        <v>91</v>
      </c>
      <c r="Z26" s="18"/>
      <c r="AA26" s="18"/>
    </row>
    <row r="27" spans="1:27" ht="13" x14ac:dyDescent="0.3">
      <c r="A27" s="18" t="s">
        <v>144</v>
      </c>
      <c r="B27" s="18" t="s">
        <v>135</v>
      </c>
      <c r="C27" s="16">
        <v>56948</v>
      </c>
      <c r="D27" s="17" t="s">
        <v>62</v>
      </c>
      <c r="E27" s="16">
        <v>90468</v>
      </c>
      <c r="F27" s="15">
        <v>78442.377999999997</v>
      </c>
      <c r="G27" s="15">
        <v>66443.778000000006</v>
      </c>
      <c r="H27" s="15">
        <v>103561.84299999999</v>
      </c>
      <c r="I27" s="15">
        <v>183428.076</v>
      </c>
      <c r="J27" s="15">
        <v>176610.967</v>
      </c>
      <c r="K27" s="15">
        <v>154533.62866666599</v>
      </c>
      <c r="L27" s="15">
        <v>276138947.35966599</v>
      </c>
      <c r="M27" s="43">
        <v>5.5962271944706504E-4</v>
      </c>
      <c r="N27" s="15">
        <v>7293.55</v>
      </c>
      <c r="O27" s="15">
        <v>4.0816362854231398</v>
      </c>
      <c r="P27" s="15">
        <v>0.50700000000000001</v>
      </c>
      <c r="Q27" s="15">
        <v>0.39100000000000001</v>
      </c>
      <c r="R27" s="15">
        <v>0.43</v>
      </c>
      <c r="S27" s="15">
        <v>0.69699999999999995</v>
      </c>
      <c r="T27" s="15">
        <v>0.70499999999999996</v>
      </c>
      <c r="U27" s="15">
        <v>0.70499999999999996</v>
      </c>
      <c r="V27" s="15"/>
      <c r="W27" s="15">
        <v>0.70499999999999996</v>
      </c>
      <c r="X27" s="44">
        <v>1</v>
      </c>
      <c r="Y27" s="18" t="s">
        <v>91</v>
      </c>
      <c r="Z27" s="18"/>
      <c r="AA27" s="18"/>
    </row>
    <row r="28" spans="1:27" ht="13" x14ac:dyDescent="0.3">
      <c r="A28" s="18" t="s">
        <v>144</v>
      </c>
      <c r="B28" s="18" t="s">
        <v>135</v>
      </c>
      <c r="C28" s="16">
        <v>56948</v>
      </c>
      <c r="D28" s="17" t="s">
        <v>63</v>
      </c>
      <c r="E28" s="16">
        <v>90469</v>
      </c>
      <c r="F28" s="15">
        <v>81490.710000000006</v>
      </c>
      <c r="G28" s="15">
        <v>81921.903000000006</v>
      </c>
      <c r="H28" s="15">
        <v>123060.13800000001</v>
      </c>
      <c r="I28" s="15">
        <v>210355.51199999999</v>
      </c>
      <c r="J28" s="15">
        <v>166396.77299999999</v>
      </c>
      <c r="K28" s="15">
        <v>166604.141</v>
      </c>
      <c r="L28" s="15">
        <v>276138947.35966599</v>
      </c>
      <c r="M28" s="43">
        <v>6.0333445387912099E-4</v>
      </c>
      <c r="N28" s="15">
        <v>7293.55</v>
      </c>
      <c r="O28" s="15">
        <v>4.4004500060900602</v>
      </c>
      <c r="P28" s="15">
        <v>0.48</v>
      </c>
      <c r="Q28" s="15">
        <v>0.57999999999999996</v>
      </c>
      <c r="R28" s="15">
        <v>0.47499999999999998</v>
      </c>
      <c r="S28" s="15">
        <v>0.59499999999999997</v>
      </c>
      <c r="T28" s="15">
        <v>0.55900000000000005</v>
      </c>
      <c r="U28" s="15">
        <v>0.59499999999999997</v>
      </c>
      <c r="V28" s="15"/>
      <c r="W28" s="15">
        <v>0.59499999999999997</v>
      </c>
      <c r="X28" s="44">
        <v>1</v>
      </c>
      <c r="Y28" s="18" t="s">
        <v>91</v>
      </c>
      <c r="Z28" s="18"/>
      <c r="AA28" s="18"/>
    </row>
    <row r="29" spans="1:27" ht="13" x14ac:dyDescent="0.3">
      <c r="A29" s="18" t="s">
        <v>144</v>
      </c>
      <c r="B29" s="18" t="s">
        <v>135</v>
      </c>
      <c r="C29" s="16">
        <v>56948</v>
      </c>
      <c r="D29" s="17" t="s">
        <v>64</v>
      </c>
      <c r="E29" s="16">
        <v>90470</v>
      </c>
      <c r="F29" s="15">
        <v>65674.650999999998</v>
      </c>
      <c r="G29" s="15">
        <v>29517.071</v>
      </c>
      <c r="H29" s="15">
        <v>136642.09099999999</v>
      </c>
      <c r="I29" s="15">
        <v>254299.24799999999</v>
      </c>
      <c r="J29" s="15">
        <v>184447.682</v>
      </c>
      <c r="K29" s="15">
        <v>191796.34033333301</v>
      </c>
      <c r="L29" s="15">
        <v>276138947.35966599</v>
      </c>
      <c r="M29" s="43">
        <v>6.9456461019792902E-4</v>
      </c>
      <c r="N29" s="15">
        <v>7293.55</v>
      </c>
      <c r="O29" s="15">
        <v>5.0658417127091004</v>
      </c>
      <c r="P29" s="15">
        <v>0.438</v>
      </c>
      <c r="Q29" s="15">
        <v>0.193</v>
      </c>
      <c r="R29" s="15">
        <v>0.61699999999999999</v>
      </c>
      <c r="S29" s="15">
        <v>1.002</v>
      </c>
      <c r="T29" s="15">
        <v>0.79200000000000004</v>
      </c>
      <c r="U29" s="15">
        <v>1.002</v>
      </c>
      <c r="V29" s="15"/>
      <c r="W29" s="15">
        <v>1.002</v>
      </c>
      <c r="X29" s="44">
        <v>1</v>
      </c>
      <c r="Y29" s="18" t="s">
        <v>91</v>
      </c>
      <c r="Z29" s="18"/>
      <c r="AA29" s="18"/>
    </row>
    <row r="30" spans="1:27" ht="13" x14ac:dyDescent="0.3">
      <c r="A30" s="18" t="s">
        <v>144</v>
      </c>
      <c r="B30" s="18" t="s">
        <v>135</v>
      </c>
      <c r="C30" s="16">
        <v>56948</v>
      </c>
      <c r="D30" s="17" t="s">
        <v>65</v>
      </c>
      <c r="E30" s="16">
        <v>90471</v>
      </c>
      <c r="F30" s="15">
        <v>67443.607000000004</v>
      </c>
      <c r="G30" s="15">
        <v>68250.835999999996</v>
      </c>
      <c r="H30" s="15">
        <v>193420.337</v>
      </c>
      <c r="I30" s="15">
        <v>278557.99300000002</v>
      </c>
      <c r="J30" s="15">
        <v>193961.57500000001</v>
      </c>
      <c r="K30" s="15">
        <v>221979.968333333</v>
      </c>
      <c r="L30" s="15">
        <v>276138947.35966599</v>
      </c>
      <c r="M30" s="43">
        <v>8.0387055305243798E-4</v>
      </c>
      <c r="N30" s="15">
        <v>7293.55</v>
      </c>
      <c r="O30" s="15">
        <v>5.8630700722156002</v>
      </c>
      <c r="P30" s="15">
        <v>0.40699999999999997</v>
      </c>
      <c r="Q30" s="15">
        <v>0.39800000000000002</v>
      </c>
      <c r="R30" s="15">
        <v>0.83799999999999997</v>
      </c>
      <c r="S30" s="15">
        <v>1.0389999999999999</v>
      </c>
      <c r="T30" s="15">
        <v>0.71099999999999997</v>
      </c>
      <c r="U30" s="15">
        <v>1.0389999999999999</v>
      </c>
      <c r="V30" s="15"/>
      <c r="W30" s="15">
        <v>1.0389999999999999</v>
      </c>
      <c r="X30" s="44">
        <v>1</v>
      </c>
      <c r="Y30" s="18" t="s">
        <v>91</v>
      </c>
      <c r="Z30" s="18"/>
      <c r="AA30" s="18"/>
    </row>
    <row r="31" spans="1:27" ht="13" x14ac:dyDescent="0.3">
      <c r="A31" s="18" t="s">
        <v>144</v>
      </c>
      <c r="B31" s="18" t="s">
        <v>135</v>
      </c>
      <c r="C31" s="16">
        <v>56948</v>
      </c>
      <c r="D31" s="17" t="s">
        <v>66</v>
      </c>
      <c r="E31" s="16">
        <v>90472</v>
      </c>
      <c r="F31" s="15">
        <v>78544.639999999999</v>
      </c>
      <c r="G31" s="15">
        <v>99316.085999999996</v>
      </c>
      <c r="H31" s="15">
        <v>214212.59299999999</v>
      </c>
      <c r="I31" s="15">
        <v>165399.42600000001</v>
      </c>
      <c r="J31" s="15">
        <v>114866.329</v>
      </c>
      <c r="K31" s="15">
        <v>164826.11600000001</v>
      </c>
      <c r="L31" s="15">
        <v>276138947.35966599</v>
      </c>
      <c r="M31" s="43">
        <v>5.96895575854124E-4</v>
      </c>
      <c r="N31" s="15">
        <v>7293.55</v>
      </c>
      <c r="O31" s="15">
        <v>4.3534877272708403</v>
      </c>
      <c r="P31" s="15">
        <v>0.42099999999999999</v>
      </c>
      <c r="Q31" s="15">
        <v>0.61099999999999999</v>
      </c>
      <c r="R31" s="15">
        <v>0.90100000000000002</v>
      </c>
      <c r="S31" s="15">
        <v>0.746</v>
      </c>
      <c r="T31" s="15">
        <v>0.443</v>
      </c>
      <c r="U31" s="15">
        <v>0.90100000000000002</v>
      </c>
      <c r="V31" s="15"/>
      <c r="W31" s="15">
        <v>0.90100000000000002</v>
      </c>
      <c r="X31" s="44">
        <v>1</v>
      </c>
      <c r="Y31" s="18" t="s">
        <v>91</v>
      </c>
      <c r="Z31" s="18"/>
      <c r="AA31" s="18"/>
    </row>
    <row r="32" spans="1:27" ht="13" x14ac:dyDescent="0.3">
      <c r="A32" s="18" t="s">
        <v>144</v>
      </c>
      <c r="B32" s="18" t="s">
        <v>135</v>
      </c>
      <c r="C32" s="16">
        <v>56948</v>
      </c>
      <c r="D32" s="17" t="s">
        <v>53</v>
      </c>
      <c r="E32" s="16">
        <v>90473</v>
      </c>
      <c r="F32" s="15">
        <v>79089.438999999998</v>
      </c>
      <c r="G32" s="15">
        <v>119783.93700000001</v>
      </c>
      <c r="H32" s="15">
        <v>233209.799</v>
      </c>
      <c r="I32" s="15">
        <v>169318.878</v>
      </c>
      <c r="J32" s="15">
        <v>137695.959</v>
      </c>
      <c r="K32" s="15">
        <v>180074.87866666599</v>
      </c>
      <c r="L32" s="15">
        <v>276138947.35966599</v>
      </c>
      <c r="M32" s="43">
        <v>6.5211691573562004E-4</v>
      </c>
      <c r="N32" s="15">
        <v>7293.55</v>
      </c>
      <c r="O32" s="15">
        <v>4.7562473307635296</v>
      </c>
      <c r="P32" s="15">
        <v>0.44700000000000001</v>
      </c>
      <c r="Q32" s="15">
        <v>0.70199999999999996</v>
      </c>
      <c r="R32" s="15">
        <v>0.94599999999999995</v>
      </c>
      <c r="S32" s="15">
        <v>0.59599999999999997</v>
      </c>
      <c r="T32" s="15">
        <v>0.45700000000000002</v>
      </c>
      <c r="U32" s="15">
        <v>0.94599999999999995</v>
      </c>
      <c r="V32" s="15"/>
      <c r="W32" s="15">
        <v>0.94599999999999995</v>
      </c>
      <c r="X32" s="44">
        <v>1</v>
      </c>
      <c r="Y32" s="18" t="s">
        <v>91</v>
      </c>
      <c r="Z32" s="18"/>
      <c r="AA32" s="18"/>
    </row>
    <row r="33" spans="1:27" ht="13" x14ac:dyDescent="0.3">
      <c r="A33" s="18" t="s">
        <v>144</v>
      </c>
      <c r="B33" s="18" t="s">
        <v>135</v>
      </c>
      <c r="C33" s="16">
        <v>56948</v>
      </c>
      <c r="D33" s="17" t="s">
        <v>67</v>
      </c>
      <c r="E33" s="16">
        <v>90474</v>
      </c>
      <c r="F33" s="15">
        <v>109047.198</v>
      </c>
      <c r="G33" s="15">
        <v>147223.36900000001</v>
      </c>
      <c r="H33" s="15">
        <v>279395.022</v>
      </c>
      <c r="I33" s="15">
        <v>200615.48800000001</v>
      </c>
      <c r="J33" s="15">
        <v>149092.1</v>
      </c>
      <c r="K33" s="15">
        <v>209700.87</v>
      </c>
      <c r="L33" s="15">
        <v>276138947.35966599</v>
      </c>
      <c r="M33" s="43">
        <v>7.5940345251938597E-4</v>
      </c>
      <c r="N33" s="15">
        <v>7293.55</v>
      </c>
      <c r="O33" s="15">
        <v>5.5387470511227699</v>
      </c>
      <c r="P33" s="15">
        <v>0.627</v>
      </c>
      <c r="Q33" s="15">
        <v>0.77</v>
      </c>
      <c r="R33" s="15">
        <v>1.161</v>
      </c>
      <c r="S33" s="15">
        <v>0.79500000000000004</v>
      </c>
      <c r="T33" s="15">
        <v>0.58299999999999996</v>
      </c>
      <c r="U33" s="15">
        <v>1.161</v>
      </c>
      <c r="V33" s="15"/>
      <c r="W33" s="15">
        <v>1.161</v>
      </c>
      <c r="X33" s="44">
        <v>1</v>
      </c>
      <c r="Y33" s="18" t="s">
        <v>91</v>
      </c>
      <c r="Z33" s="18"/>
      <c r="AA33" s="18"/>
    </row>
    <row r="34" spans="1:27" ht="13" x14ac:dyDescent="0.3">
      <c r="A34" s="18" t="s">
        <v>144</v>
      </c>
      <c r="B34" s="18" t="s">
        <v>135</v>
      </c>
      <c r="C34" s="16">
        <v>56948</v>
      </c>
      <c r="D34" s="17" t="s">
        <v>68</v>
      </c>
      <c r="E34" s="16">
        <v>90475</v>
      </c>
      <c r="F34" s="15">
        <v>11042.278</v>
      </c>
      <c r="G34" s="15">
        <v>101746.561</v>
      </c>
      <c r="H34" s="15">
        <v>244087.86600000001</v>
      </c>
      <c r="I34" s="15">
        <v>245099.71900000001</v>
      </c>
      <c r="J34" s="15">
        <v>156828.47</v>
      </c>
      <c r="K34" s="15">
        <v>215338.685</v>
      </c>
      <c r="L34" s="15">
        <v>276138947.35966599</v>
      </c>
      <c r="M34" s="43">
        <v>7.7982004008845802E-4</v>
      </c>
      <c r="N34" s="15">
        <v>7293.55</v>
      </c>
      <c r="O34" s="15">
        <v>5.6876564533871701</v>
      </c>
      <c r="P34" s="15">
        <v>5.8999999999999997E-2</v>
      </c>
      <c r="Q34" s="15">
        <v>0.50600000000000001</v>
      </c>
      <c r="R34" s="15">
        <v>0.95299999999999996</v>
      </c>
      <c r="S34" s="15">
        <v>1.0009999999999999</v>
      </c>
      <c r="T34" s="15">
        <v>0.64500000000000002</v>
      </c>
      <c r="U34" s="15">
        <v>1.0009999999999999</v>
      </c>
      <c r="V34" s="15"/>
      <c r="W34" s="15">
        <v>1.0009999999999999</v>
      </c>
      <c r="X34" s="44">
        <v>1</v>
      </c>
      <c r="Y34" s="18" t="s">
        <v>91</v>
      </c>
      <c r="Z34" s="18"/>
      <c r="AA34" s="18"/>
    </row>
    <row r="35" spans="1:27" ht="13" x14ac:dyDescent="0.3">
      <c r="A35" s="18" t="s">
        <v>145</v>
      </c>
      <c r="B35" s="18" t="s">
        <v>135</v>
      </c>
      <c r="C35" s="16">
        <v>6177</v>
      </c>
      <c r="D35" s="17" t="s">
        <v>146</v>
      </c>
      <c r="E35" s="16">
        <v>2823</v>
      </c>
      <c r="F35" s="15">
        <v>11320917.005999999</v>
      </c>
      <c r="G35" s="15">
        <v>11346157.635</v>
      </c>
      <c r="H35" s="15">
        <v>7183661.8949999996</v>
      </c>
      <c r="I35" s="15">
        <v>8783812.3269999996</v>
      </c>
      <c r="J35" s="15">
        <v>10458154.369000001</v>
      </c>
      <c r="K35" s="15">
        <v>11041743.0033333</v>
      </c>
      <c r="L35" s="15">
        <v>276138947.35966599</v>
      </c>
      <c r="M35" s="43">
        <v>3.9986184885943001E-2</v>
      </c>
      <c r="N35" s="15">
        <v>7293.55</v>
      </c>
      <c r="O35" s="15">
        <v>291.64123877486998</v>
      </c>
      <c r="P35" s="15">
        <v>1675.94</v>
      </c>
      <c r="Q35" s="15">
        <v>1682.6220000000001</v>
      </c>
      <c r="R35" s="15">
        <v>866.03</v>
      </c>
      <c r="S35" s="15">
        <v>1219.202</v>
      </c>
      <c r="T35" s="15">
        <v>1542.4670000000001</v>
      </c>
      <c r="U35" s="15">
        <v>1682.6220000000001</v>
      </c>
      <c r="V35" s="15"/>
      <c r="W35" s="15">
        <v>1682.6220000000001</v>
      </c>
      <c r="X35" s="44">
        <v>836</v>
      </c>
      <c r="Y35" s="18" t="s">
        <v>91</v>
      </c>
      <c r="Z35" s="18"/>
      <c r="AA35" s="18"/>
    </row>
    <row r="36" spans="1:27" ht="13" x14ac:dyDescent="0.3">
      <c r="A36" s="18" t="s">
        <v>145</v>
      </c>
      <c r="B36" s="18" t="s">
        <v>135</v>
      </c>
      <c r="C36" s="16">
        <v>6177</v>
      </c>
      <c r="D36" s="17" t="s">
        <v>147</v>
      </c>
      <c r="E36" s="16">
        <v>2824</v>
      </c>
      <c r="F36" s="15">
        <v>10369029.663000001</v>
      </c>
      <c r="G36" s="15">
        <v>11091179.721000001</v>
      </c>
      <c r="H36" s="15">
        <v>7297772.9359999998</v>
      </c>
      <c r="I36" s="15">
        <v>10799717.66</v>
      </c>
      <c r="J36" s="15">
        <v>12360918.751</v>
      </c>
      <c r="K36" s="15">
        <v>11417272.044</v>
      </c>
      <c r="L36" s="15">
        <v>276138947.35966599</v>
      </c>
      <c r="M36" s="43">
        <v>4.1346112720307998E-2</v>
      </c>
      <c r="N36" s="15">
        <v>7293.55</v>
      </c>
      <c r="O36" s="15">
        <v>301.55994043120302</v>
      </c>
      <c r="P36" s="15">
        <v>298.28899999999999</v>
      </c>
      <c r="Q36" s="15">
        <v>309.10500000000002</v>
      </c>
      <c r="R36" s="15">
        <v>202.73400000000001</v>
      </c>
      <c r="S36" s="15">
        <v>306.72800000000001</v>
      </c>
      <c r="T36" s="15">
        <v>376.52600000000001</v>
      </c>
      <c r="U36" s="15">
        <v>376.52600000000001</v>
      </c>
      <c r="V36" s="15">
        <v>494.43675003999999</v>
      </c>
      <c r="W36" s="15">
        <v>376.52600000000001</v>
      </c>
      <c r="X36" s="44">
        <v>377</v>
      </c>
      <c r="Y36" s="18" t="s">
        <v>91</v>
      </c>
      <c r="Z36" s="18"/>
      <c r="AA36" s="18"/>
    </row>
    <row r="37" spans="1:27" ht="13" x14ac:dyDescent="0.3">
      <c r="A37" s="18" t="s">
        <v>148</v>
      </c>
      <c r="B37" s="18" t="s">
        <v>135</v>
      </c>
      <c r="C37" s="16">
        <v>124</v>
      </c>
      <c r="D37" s="17" t="s">
        <v>59</v>
      </c>
      <c r="E37" s="16">
        <v>76</v>
      </c>
      <c r="F37" s="15">
        <v>82711.133000000002</v>
      </c>
      <c r="G37" s="15">
        <v>53550.519</v>
      </c>
      <c r="H37" s="15">
        <v>187186.09400000001</v>
      </c>
      <c r="I37" s="15">
        <v>10500.704</v>
      </c>
      <c r="J37" s="15">
        <v>10331.925999999999</v>
      </c>
      <c r="K37" s="15">
        <v>107815.915333333</v>
      </c>
      <c r="L37" s="15">
        <v>276138947.35966599</v>
      </c>
      <c r="M37" s="43">
        <v>3.9044081381575099E-4</v>
      </c>
      <c r="N37" s="15">
        <v>7293.55</v>
      </c>
      <c r="O37" s="15">
        <v>2.8476995976058701</v>
      </c>
      <c r="P37" s="15">
        <v>1.3919999999999999</v>
      </c>
      <c r="Q37" s="15">
        <v>0.78600000000000003</v>
      </c>
      <c r="R37" s="15">
        <v>3.0089999999999999</v>
      </c>
      <c r="S37" s="15">
        <v>0.17899999999999999</v>
      </c>
      <c r="T37" s="15">
        <v>0.39100000000000001</v>
      </c>
      <c r="U37" s="15">
        <v>3.0089999999999999</v>
      </c>
      <c r="V37" s="15"/>
      <c r="W37" s="15">
        <v>3.0089999999999999</v>
      </c>
      <c r="X37" s="44">
        <v>3</v>
      </c>
      <c r="Y37" s="18" t="s">
        <v>91</v>
      </c>
      <c r="Z37" s="18"/>
      <c r="AA37" s="18"/>
    </row>
    <row r="38" spans="1:27" ht="13" x14ac:dyDescent="0.3">
      <c r="A38" s="18" t="s">
        <v>149</v>
      </c>
      <c r="B38" s="18" t="s">
        <v>135</v>
      </c>
      <c r="C38" s="16">
        <v>55129</v>
      </c>
      <c r="D38" s="17" t="s">
        <v>150</v>
      </c>
      <c r="E38" s="16">
        <v>3964</v>
      </c>
      <c r="F38" s="15">
        <v>3636782.4589999998</v>
      </c>
      <c r="G38" s="15">
        <v>5555030.7539999997</v>
      </c>
      <c r="H38" s="15">
        <v>3625797.4369999999</v>
      </c>
      <c r="I38" s="15">
        <v>5210620.1849999996</v>
      </c>
      <c r="J38" s="15">
        <v>4322770.3940000003</v>
      </c>
      <c r="K38" s="15">
        <v>5029473.77766666</v>
      </c>
      <c r="L38" s="15">
        <v>276138947.35966599</v>
      </c>
      <c r="M38" s="43">
        <v>1.82135617802433E-2</v>
      </c>
      <c r="N38" s="15">
        <v>7293.55</v>
      </c>
      <c r="O38" s="15">
        <v>132.84152352229401</v>
      </c>
      <c r="P38" s="15">
        <v>20.876999999999999</v>
      </c>
      <c r="Q38" s="15">
        <v>29.872</v>
      </c>
      <c r="R38" s="15">
        <v>20.498000000000001</v>
      </c>
      <c r="S38" s="15">
        <v>27.75</v>
      </c>
      <c r="T38" s="15">
        <v>24.234000000000002</v>
      </c>
      <c r="U38" s="15">
        <v>29.872</v>
      </c>
      <c r="V38" s="15"/>
      <c r="W38" s="15">
        <v>29.872</v>
      </c>
      <c r="X38" s="44">
        <v>30</v>
      </c>
      <c r="Y38" s="18" t="s">
        <v>91</v>
      </c>
      <c r="Z38" s="18"/>
      <c r="AA38" s="18"/>
    </row>
    <row r="39" spans="1:27" ht="13" x14ac:dyDescent="0.3">
      <c r="A39" s="18" t="s">
        <v>149</v>
      </c>
      <c r="B39" s="18" t="s">
        <v>135</v>
      </c>
      <c r="C39" s="16">
        <v>55129</v>
      </c>
      <c r="D39" s="17" t="s">
        <v>151</v>
      </c>
      <c r="E39" s="16">
        <v>3965</v>
      </c>
      <c r="F39" s="15">
        <v>3343079.94</v>
      </c>
      <c r="G39" s="15">
        <v>5379115.5880000005</v>
      </c>
      <c r="H39" s="15">
        <v>5236083.8669999996</v>
      </c>
      <c r="I39" s="15">
        <v>5030527.2769999998</v>
      </c>
      <c r="J39" s="15">
        <v>4531191.2019999996</v>
      </c>
      <c r="K39" s="15">
        <v>5215242.2439999999</v>
      </c>
      <c r="L39" s="15">
        <v>276138947.35966599</v>
      </c>
      <c r="M39" s="43">
        <v>1.8886297256747401E-2</v>
      </c>
      <c r="N39" s="15">
        <v>7293.55</v>
      </c>
      <c r="O39" s="15">
        <v>137.74815335695001</v>
      </c>
      <c r="P39" s="15">
        <v>17.491</v>
      </c>
      <c r="Q39" s="15">
        <v>28.076000000000001</v>
      </c>
      <c r="R39" s="15">
        <v>27.401</v>
      </c>
      <c r="S39" s="15">
        <v>28.651</v>
      </c>
      <c r="T39" s="15">
        <v>25.638000000000002</v>
      </c>
      <c r="U39" s="15">
        <v>28.651</v>
      </c>
      <c r="V39" s="15"/>
      <c r="W39" s="15">
        <v>28.651</v>
      </c>
      <c r="X39" s="44">
        <v>29</v>
      </c>
      <c r="Y39" s="18" t="s">
        <v>91</v>
      </c>
      <c r="Z39" s="18"/>
      <c r="AA39" s="18"/>
    </row>
    <row r="40" spans="1:27" ht="13" x14ac:dyDescent="0.3">
      <c r="A40" s="18" t="s">
        <v>149</v>
      </c>
      <c r="B40" s="18" t="s">
        <v>135</v>
      </c>
      <c r="C40" s="16">
        <v>55129</v>
      </c>
      <c r="D40" s="17" t="s">
        <v>152</v>
      </c>
      <c r="E40" s="16">
        <v>91421</v>
      </c>
      <c r="F40" s="15"/>
      <c r="G40" s="15"/>
      <c r="H40" s="15"/>
      <c r="I40" s="15"/>
      <c r="J40" s="15"/>
      <c r="K40" s="15"/>
      <c r="L40" s="15">
        <v>276138947.35966599</v>
      </c>
      <c r="M40" s="43"/>
      <c r="N40" s="15">
        <v>7293.55</v>
      </c>
      <c r="O40" s="15"/>
      <c r="P40" s="15"/>
      <c r="Q40" s="15"/>
      <c r="R40" s="15"/>
      <c r="S40" s="15"/>
      <c r="T40" s="15"/>
      <c r="U40" s="15">
        <v>0</v>
      </c>
      <c r="V40" s="15"/>
      <c r="W40" s="15">
        <v>0</v>
      </c>
      <c r="X40" s="44"/>
      <c r="Y40" s="18" t="s">
        <v>91</v>
      </c>
      <c r="Z40" s="18"/>
      <c r="AA40" s="18"/>
    </row>
    <row r="41" spans="1:27" ht="13" x14ac:dyDescent="0.3">
      <c r="A41" s="18" t="s">
        <v>149</v>
      </c>
      <c r="B41" s="18" t="s">
        <v>135</v>
      </c>
      <c r="C41" s="16">
        <v>55129</v>
      </c>
      <c r="D41" s="17" t="s">
        <v>153</v>
      </c>
      <c r="E41" s="16">
        <v>91422</v>
      </c>
      <c r="F41" s="15"/>
      <c r="G41" s="15"/>
      <c r="H41" s="15"/>
      <c r="I41" s="15"/>
      <c r="J41" s="15"/>
      <c r="K41" s="15"/>
      <c r="L41" s="15">
        <v>276138947.35966599</v>
      </c>
      <c r="M41" s="43"/>
      <c r="N41" s="15">
        <v>7293.55</v>
      </c>
      <c r="O41" s="15"/>
      <c r="P41" s="15"/>
      <c r="Q41" s="15"/>
      <c r="R41" s="15"/>
      <c r="S41" s="15"/>
      <c r="T41" s="15"/>
      <c r="U41" s="15">
        <v>0</v>
      </c>
      <c r="V41" s="15"/>
      <c r="W41" s="15">
        <v>0</v>
      </c>
      <c r="X41" s="44"/>
      <c r="Y41" s="18" t="s">
        <v>91</v>
      </c>
      <c r="Z41" s="18"/>
      <c r="AA41" s="18"/>
    </row>
    <row r="42" spans="1:27" ht="13" x14ac:dyDescent="0.3">
      <c r="A42" s="18" t="s">
        <v>154</v>
      </c>
      <c r="B42" s="18" t="s">
        <v>135</v>
      </c>
      <c r="C42" s="16">
        <v>55306</v>
      </c>
      <c r="D42" s="17" t="s">
        <v>155</v>
      </c>
      <c r="E42" s="16">
        <v>8508</v>
      </c>
      <c r="F42" s="15">
        <v>23027.537</v>
      </c>
      <c r="G42" s="15">
        <v>4136766.7769999998</v>
      </c>
      <c r="H42" s="15">
        <v>3419714.7089999998</v>
      </c>
      <c r="I42" s="15">
        <v>4860201.3229999999</v>
      </c>
      <c r="J42" s="15">
        <v>4392962.5769999996</v>
      </c>
      <c r="K42" s="15">
        <v>4463310.2256666599</v>
      </c>
      <c r="L42" s="15">
        <v>276138947.35966599</v>
      </c>
      <c r="M42" s="43">
        <v>1.61632767428973E-2</v>
      </c>
      <c r="N42" s="15">
        <v>7293.55</v>
      </c>
      <c r="O42" s="15">
        <v>117.88766708815901</v>
      </c>
      <c r="P42" s="15">
        <v>0.55500000000000005</v>
      </c>
      <c r="Q42" s="15">
        <v>20.082999999999998</v>
      </c>
      <c r="R42" s="15">
        <v>17.988</v>
      </c>
      <c r="S42" s="15">
        <v>22.754999999999999</v>
      </c>
      <c r="T42" s="15">
        <v>17.914000000000001</v>
      </c>
      <c r="U42" s="15">
        <v>22.754999999999999</v>
      </c>
      <c r="V42" s="15"/>
      <c r="W42" s="15">
        <v>22.754999999999999</v>
      </c>
      <c r="X42" s="44">
        <v>23</v>
      </c>
      <c r="Y42" s="18" t="s">
        <v>91</v>
      </c>
      <c r="Z42" s="18"/>
      <c r="AA42" s="18"/>
    </row>
    <row r="43" spans="1:27" ht="13" x14ac:dyDescent="0.3">
      <c r="A43" s="18" t="s">
        <v>154</v>
      </c>
      <c r="B43" s="18" t="s">
        <v>135</v>
      </c>
      <c r="C43" s="16">
        <v>55306</v>
      </c>
      <c r="D43" s="17" t="s">
        <v>156</v>
      </c>
      <c r="E43" s="16">
        <v>8510</v>
      </c>
      <c r="F43" s="15">
        <v>363.36900000000003</v>
      </c>
      <c r="G43" s="15">
        <v>3727572.9909999999</v>
      </c>
      <c r="H43" s="15">
        <v>4321171.3789999997</v>
      </c>
      <c r="I43" s="15">
        <v>4888662.2790000001</v>
      </c>
      <c r="J43" s="15">
        <v>4311080.8779999996</v>
      </c>
      <c r="K43" s="15">
        <v>4506971.5120000001</v>
      </c>
      <c r="L43" s="15">
        <v>276138947.35966599</v>
      </c>
      <c r="M43" s="43">
        <v>1.63213902098704E-2</v>
      </c>
      <c r="N43" s="15">
        <v>7293.55</v>
      </c>
      <c r="O43" s="15">
        <v>119.0408755652</v>
      </c>
      <c r="P43" s="15">
        <v>3.5000000000000003E-2</v>
      </c>
      <c r="Q43" s="15">
        <v>29.69</v>
      </c>
      <c r="R43" s="15">
        <v>18.797000000000001</v>
      </c>
      <c r="S43" s="15">
        <v>21.513000000000002</v>
      </c>
      <c r="T43" s="15">
        <v>18.611000000000001</v>
      </c>
      <c r="U43" s="15">
        <v>29.69</v>
      </c>
      <c r="V43" s="15"/>
      <c r="W43" s="15">
        <v>29.69</v>
      </c>
      <c r="X43" s="44">
        <v>30</v>
      </c>
      <c r="Y43" s="18" t="s">
        <v>91</v>
      </c>
      <c r="Z43" s="18"/>
      <c r="AA43" s="18"/>
    </row>
    <row r="44" spans="1:27" ht="13" x14ac:dyDescent="0.3">
      <c r="A44" s="18" t="s">
        <v>154</v>
      </c>
      <c r="B44" s="18" t="s">
        <v>135</v>
      </c>
      <c r="C44" s="16">
        <v>55306</v>
      </c>
      <c r="D44" s="17" t="s">
        <v>157</v>
      </c>
      <c r="E44" s="16">
        <v>8512</v>
      </c>
      <c r="F44" s="15">
        <v>89044.56</v>
      </c>
      <c r="G44" s="15">
        <v>5578403.79</v>
      </c>
      <c r="H44" s="15">
        <v>5974285.318</v>
      </c>
      <c r="I44" s="15">
        <v>5335142.4950000001</v>
      </c>
      <c r="J44" s="15">
        <v>5538281.6979999999</v>
      </c>
      <c r="K44" s="15">
        <v>5696990.2686666604</v>
      </c>
      <c r="L44" s="15">
        <v>276138947.35966599</v>
      </c>
      <c r="M44" s="43">
        <v>2.06308828332224E-2</v>
      </c>
      <c r="N44" s="15">
        <v>7293.55</v>
      </c>
      <c r="O44" s="15">
        <v>150.47237548824901</v>
      </c>
      <c r="P44" s="15">
        <v>0.69399999999999995</v>
      </c>
      <c r="Q44" s="15">
        <v>20.245000000000001</v>
      </c>
      <c r="R44" s="15">
        <v>21.091000000000001</v>
      </c>
      <c r="S44" s="15">
        <v>19.175999999999998</v>
      </c>
      <c r="T44" s="15">
        <v>19.513999999999999</v>
      </c>
      <c r="U44" s="15">
        <v>21.091000000000001</v>
      </c>
      <c r="V44" s="15"/>
      <c r="W44" s="15">
        <v>21.091000000000001</v>
      </c>
      <c r="X44" s="44">
        <v>21</v>
      </c>
      <c r="Y44" s="18" t="s">
        <v>91</v>
      </c>
      <c r="Z44" s="18"/>
      <c r="AA44" s="18"/>
    </row>
    <row r="45" spans="1:27" ht="13" x14ac:dyDescent="0.3">
      <c r="A45" s="18" t="s">
        <v>154</v>
      </c>
      <c r="B45" s="18" t="s">
        <v>135</v>
      </c>
      <c r="C45" s="16">
        <v>55306</v>
      </c>
      <c r="D45" s="17" t="s">
        <v>158</v>
      </c>
      <c r="E45" s="16">
        <v>8514</v>
      </c>
      <c r="F45" s="15">
        <v>100717.20600000001</v>
      </c>
      <c r="G45" s="15">
        <v>5659583.5769999996</v>
      </c>
      <c r="H45" s="15">
        <v>5929910.0389999999</v>
      </c>
      <c r="I45" s="15">
        <v>5310974.6809999999</v>
      </c>
      <c r="J45" s="15">
        <v>5628830.2580000004</v>
      </c>
      <c r="K45" s="15">
        <v>5739441.2913333299</v>
      </c>
      <c r="L45" s="15">
        <v>276138947.35966599</v>
      </c>
      <c r="M45" s="43">
        <v>2.0784613493357699E-2</v>
      </c>
      <c r="N45" s="15">
        <v>7293.55</v>
      </c>
      <c r="O45" s="15">
        <v>151.59361774447899</v>
      </c>
      <c r="P45" s="15">
        <v>0.91300000000000003</v>
      </c>
      <c r="Q45" s="15">
        <v>21.181999999999999</v>
      </c>
      <c r="R45" s="15">
        <v>20.946999999999999</v>
      </c>
      <c r="S45" s="15">
        <v>18.829999999999998</v>
      </c>
      <c r="T45" s="15">
        <v>19.827999999999999</v>
      </c>
      <c r="U45" s="15">
        <v>21.181999999999999</v>
      </c>
      <c r="V45" s="15"/>
      <c r="W45" s="15">
        <v>21.181999999999999</v>
      </c>
      <c r="X45" s="44">
        <v>21</v>
      </c>
      <c r="Y45" s="18" t="s">
        <v>91</v>
      </c>
      <c r="Z45" s="18"/>
      <c r="AA45" s="18"/>
    </row>
    <row r="46" spans="1:27" ht="13" x14ac:dyDescent="0.3">
      <c r="A46" s="18" t="s">
        <v>154</v>
      </c>
      <c r="B46" s="18" t="s">
        <v>135</v>
      </c>
      <c r="C46" s="16">
        <v>55306</v>
      </c>
      <c r="D46" s="17" t="s">
        <v>159</v>
      </c>
      <c r="E46" s="16">
        <v>8516</v>
      </c>
      <c r="F46" s="15">
        <v>4595496.8150000004</v>
      </c>
      <c r="G46" s="15">
        <v>4386404.9510000004</v>
      </c>
      <c r="H46" s="15">
        <v>4766220.3890000004</v>
      </c>
      <c r="I46" s="15">
        <v>5447748.409</v>
      </c>
      <c r="J46" s="15">
        <v>5133843.5599999996</v>
      </c>
      <c r="K46" s="15">
        <v>5115937.4526666598</v>
      </c>
      <c r="L46" s="15">
        <v>276138947.35966599</v>
      </c>
      <c r="M46" s="43">
        <v>1.8526678331989201E-2</v>
      </c>
      <c r="N46" s="15">
        <v>7293.55</v>
      </c>
      <c r="O46" s="15">
        <v>135.12525474828001</v>
      </c>
      <c r="P46" s="15">
        <v>16.788</v>
      </c>
      <c r="Q46" s="15">
        <v>15.571</v>
      </c>
      <c r="R46" s="15">
        <v>16.986999999999998</v>
      </c>
      <c r="S46" s="15">
        <v>19.436</v>
      </c>
      <c r="T46" s="15">
        <v>19.745000000000001</v>
      </c>
      <c r="U46" s="15">
        <v>19.745000000000001</v>
      </c>
      <c r="V46" s="15"/>
      <c r="W46" s="15">
        <v>19.745000000000001</v>
      </c>
      <c r="X46" s="44">
        <v>20</v>
      </c>
      <c r="Y46" s="18" t="s">
        <v>91</v>
      </c>
      <c r="Z46" s="18"/>
      <c r="AA46" s="18"/>
    </row>
    <row r="47" spans="1:27" ht="13" x14ac:dyDescent="0.3">
      <c r="A47" s="18" t="s">
        <v>154</v>
      </c>
      <c r="B47" s="18" t="s">
        <v>135</v>
      </c>
      <c r="C47" s="16">
        <v>55306</v>
      </c>
      <c r="D47" s="17" t="s">
        <v>160</v>
      </c>
      <c r="E47" s="16">
        <v>8518</v>
      </c>
      <c r="F47" s="15">
        <v>3922919.6209999998</v>
      </c>
      <c r="G47" s="15">
        <v>4084624.2969999998</v>
      </c>
      <c r="H47" s="15">
        <v>4859588.8760000002</v>
      </c>
      <c r="I47" s="15">
        <v>5434940.9680000003</v>
      </c>
      <c r="J47" s="15">
        <v>5129974.3530000001</v>
      </c>
      <c r="K47" s="15">
        <v>5141501.3990000002</v>
      </c>
      <c r="L47" s="15">
        <v>276138947.35966599</v>
      </c>
      <c r="M47" s="43">
        <v>1.8619254719991599E-2</v>
      </c>
      <c r="N47" s="15">
        <v>7293.55</v>
      </c>
      <c r="O47" s="15">
        <v>135.800465262995</v>
      </c>
      <c r="P47" s="15">
        <v>16.065000000000001</v>
      </c>
      <c r="Q47" s="15">
        <v>14.86</v>
      </c>
      <c r="R47" s="15">
        <v>17.547999999999998</v>
      </c>
      <c r="S47" s="15">
        <v>19.495999999999999</v>
      </c>
      <c r="T47" s="15">
        <v>18.111999999999998</v>
      </c>
      <c r="U47" s="15">
        <v>19.495999999999999</v>
      </c>
      <c r="V47" s="15"/>
      <c r="W47" s="15">
        <v>19.495999999999999</v>
      </c>
      <c r="X47" s="44">
        <v>19</v>
      </c>
      <c r="Y47" s="18" t="s">
        <v>91</v>
      </c>
      <c r="Z47" s="18"/>
      <c r="AA47" s="18"/>
    </row>
    <row r="48" spans="1:27" ht="13" x14ac:dyDescent="0.3">
      <c r="A48" s="18" t="s">
        <v>154</v>
      </c>
      <c r="B48" s="18" t="s">
        <v>135</v>
      </c>
      <c r="C48" s="16">
        <v>55306</v>
      </c>
      <c r="D48" s="17" t="s">
        <v>161</v>
      </c>
      <c r="E48" s="16">
        <v>8520</v>
      </c>
      <c r="F48" s="15">
        <v>2108092.1519999998</v>
      </c>
      <c r="G48" s="15">
        <v>5090623.5640000002</v>
      </c>
      <c r="H48" s="15">
        <v>1155339.588</v>
      </c>
      <c r="I48" s="15">
        <v>4941929.2350000003</v>
      </c>
      <c r="J48" s="15">
        <v>5075262.3420000002</v>
      </c>
      <c r="K48" s="15">
        <v>5035938.3803333296</v>
      </c>
      <c r="L48" s="15">
        <v>276138947.35966599</v>
      </c>
      <c r="M48" s="43">
        <v>1.8236972467973098E-2</v>
      </c>
      <c r="N48" s="15">
        <v>7293.55</v>
      </c>
      <c r="O48" s="15">
        <v>133.01227054378501</v>
      </c>
      <c r="P48" s="15">
        <v>10.964</v>
      </c>
      <c r="Q48" s="15">
        <v>21.576000000000001</v>
      </c>
      <c r="R48" s="15">
        <v>6.7560000000000002</v>
      </c>
      <c r="S48" s="15">
        <v>20.347000000000001</v>
      </c>
      <c r="T48" s="15">
        <v>20.117999999999999</v>
      </c>
      <c r="U48" s="15">
        <v>21.576000000000001</v>
      </c>
      <c r="V48" s="15"/>
      <c r="W48" s="15">
        <v>21.576000000000001</v>
      </c>
      <c r="X48" s="44">
        <v>22</v>
      </c>
      <c r="Y48" s="18" t="s">
        <v>91</v>
      </c>
      <c r="Z48" s="18"/>
      <c r="AA48" s="18"/>
    </row>
    <row r="49" spans="1:27" ht="13" x14ac:dyDescent="0.3">
      <c r="A49" s="18" t="s">
        <v>154</v>
      </c>
      <c r="B49" s="18" t="s">
        <v>135</v>
      </c>
      <c r="C49" s="16">
        <v>55306</v>
      </c>
      <c r="D49" s="17" t="s">
        <v>162</v>
      </c>
      <c r="E49" s="16">
        <v>8522</v>
      </c>
      <c r="F49" s="15">
        <v>1654365.169</v>
      </c>
      <c r="G49" s="15">
        <v>5821314.4009999996</v>
      </c>
      <c r="H49" s="15">
        <v>1238110.0519999999</v>
      </c>
      <c r="I49" s="15">
        <v>4586375.8830000004</v>
      </c>
      <c r="J49" s="15">
        <v>4833465.2249999996</v>
      </c>
      <c r="K49" s="15">
        <v>5080385.16966666</v>
      </c>
      <c r="L49" s="15">
        <v>276138947.35966599</v>
      </c>
      <c r="M49" s="43">
        <v>1.83979305282479E-2</v>
      </c>
      <c r="N49" s="15">
        <v>7293.55</v>
      </c>
      <c r="O49" s="15">
        <v>134.18622620430199</v>
      </c>
      <c r="P49" s="15">
        <v>8.843</v>
      </c>
      <c r="Q49" s="15">
        <v>22.254000000000001</v>
      </c>
      <c r="R49" s="15">
        <v>7.2140000000000004</v>
      </c>
      <c r="S49" s="15">
        <v>22.058</v>
      </c>
      <c r="T49" s="15">
        <v>21.516999999999999</v>
      </c>
      <c r="U49" s="15">
        <v>22.254000000000001</v>
      </c>
      <c r="V49" s="15"/>
      <c r="W49" s="15">
        <v>22.254000000000001</v>
      </c>
      <c r="X49" s="44">
        <v>22</v>
      </c>
      <c r="Y49" s="18" t="s">
        <v>91</v>
      </c>
      <c r="Z49" s="18"/>
      <c r="AA49" s="18"/>
    </row>
    <row r="50" spans="1:27" ht="13" x14ac:dyDescent="0.3">
      <c r="A50" s="18" t="s">
        <v>163</v>
      </c>
      <c r="B50" s="18" t="s">
        <v>135</v>
      </c>
      <c r="C50" s="16">
        <v>55124</v>
      </c>
      <c r="D50" s="17" t="s">
        <v>164</v>
      </c>
      <c r="E50" s="16">
        <v>3953</v>
      </c>
      <c r="F50" s="15">
        <v>5365215.9529999997</v>
      </c>
      <c r="G50" s="15">
        <v>4325101.9309999999</v>
      </c>
      <c r="H50" s="15">
        <v>5062528.7180000003</v>
      </c>
      <c r="I50" s="15">
        <v>3597961.966</v>
      </c>
      <c r="J50" s="15">
        <v>4810670.5839999998</v>
      </c>
      <c r="K50" s="15">
        <v>5079471.7516666604</v>
      </c>
      <c r="L50" s="15">
        <v>276138947.35966599</v>
      </c>
      <c r="M50" s="43">
        <v>1.83946227080048E-2</v>
      </c>
      <c r="N50" s="15">
        <v>7293.55</v>
      </c>
      <c r="O50" s="15">
        <v>134.162100451968</v>
      </c>
      <c r="P50" s="15">
        <v>27.189</v>
      </c>
      <c r="Q50" s="15">
        <v>23.31</v>
      </c>
      <c r="R50" s="15">
        <v>23.791</v>
      </c>
      <c r="S50" s="15">
        <v>23.541</v>
      </c>
      <c r="T50" s="15">
        <v>25.876000000000001</v>
      </c>
      <c r="U50" s="15">
        <v>27.189</v>
      </c>
      <c r="V50" s="15"/>
      <c r="W50" s="15">
        <v>27.189</v>
      </c>
      <c r="X50" s="44">
        <v>27</v>
      </c>
      <c r="Y50" s="18" t="s">
        <v>91</v>
      </c>
      <c r="Z50" s="18"/>
      <c r="AA50" s="18"/>
    </row>
    <row r="51" spans="1:27" ht="13" x14ac:dyDescent="0.3">
      <c r="A51" s="18" t="s">
        <v>163</v>
      </c>
      <c r="B51" s="18" t="s">
        <v>135</v>
      </c>
      <c r="C51" s="16">
        <v>55124</v>
      </c>
      <c r="D51" s="17" t="s">
        <v>165</v>
      </c>
      <c r="E51" s="16">
        <v>3954</v>
      </c>
      <c r="F51" s="15">
        <v>5417209.1229999997</v>
      </c>
      <c r="G51" s="15">
        <v>4009958.0809999998</v>
      </c>
      <c r="H51" s="15">
        <v>5879331.5999999996</v>
      </c>
      <c r="I51" s="15">
        <v>4258060.3830000004</v>
      </c>
      <c r="J51" s="15">
        <v>5330786.7290000003</v>
      </c>
      <c r="K51" s="15">
        <v>5542442.4840000002</v>
      </c>
      <c r="L51" s="15">
        <v>276138947.35966599</v>
      </c>
      <c r="M51" s="43">
        <v>2.0071208849728302E-2</v>
      </c>
      <c r="N51" s="15">
        <v>7293.55</v>
      </c>
      <c r="O51" s="15">
        <v>146.39036530593501</v>
      </c>
      <c r="P51" s="15">
        <v>26.126999999999999</v>
      </c>
      <c r="Q51" s="15">
        <v>20.972999999999999</v>
      </c>
      <c r="R51" s="15">
        <v>26.111999999999998</v>
      </c>
      <c r="S51" s="15">
        <v>16.91</v>
      </c>
      <c r="T51" s="15">
        <v>23.786999999999999</v>
      </c>
      <c r="U51" s="15">
        <v>26.126999999999999</v>
      </c>
      <c r="V51" s="15"/>
      <c r="W51" s="15">
        <v>26.126999999999999</v>
      </c>
      <c r="X51" s="44">
        <v>26</v>
      </c>
      <c r="Y51" s="18" t="s">
        <v>91</v>
      </c>
      <c r="Z51" s="18"/>
      <c r="AA51" s="18"/>
    </row>
    <row r="52" spans="1:27" ht="13" x14ac:dyDescent="0.3">
      <c r="A52" s="18" t="s">
        <v>166</v>
      </c>
      <c r="B52" s="18" t="s">
        <v>135</v>
      </c>
      <c r="C52" s="16">
        <v>126</v>
      </c>
      <c r="D52" s="17" t="s">
        <v>36</v>
      </c>
      <c r="E52" s="16">
        <v>79</v>
      </c>
      <c r="F52" s="15">
        <v>857046.24300000002</v>
      </c>
      <c r="G52" s="15">
        <v>2281300.594</v>
      </c>
      <c r="H52" s="15">
        <v>2233783.0359999998</v>
      </c>
      <c r="I52" s="15">
        <v>1917823.0859999999</v>
      </c>
      <c r="J52" s="15">
        <v>1521462.0079999999</v>
      </c>
      <c r="K52" s="15">
        <v>2144302.2386666602</v>
      </c>
      <c r="L52" s="15">
        <v>276138947.35966599</v>
      </c>
      <c r="M52" s="43">
        <v>7.7653017047021097E-3</v>
      </c>
      <c r="N52" s="15">
        <v>7293.55</v>
      </c>
      <c r="O52" s="15">
        <v>56.63661624833</v>
      </c>
      <c r="P52" s="15">
        <v>78.397000000000006</v>
      </c>
      <c r="Q52" s="15">
        <v>238.22200000000001</v>
      </c>
      <c r="R52" s="15">
        <v>245.56399999999999</v>
      </c>
      <c r="S52" s="15">
        <v>181.86199999999999</v>
      </c>
      <c r="T52" s="15">
        <v>124.357</v>
      </c>
      <c r="U52" s="15">
        <v>245.56399999999999</v>
      </c>
      <c r="V52" s="15"/>
      <c r="W52" s="15">
        <v>245.56399999999999</v>
      </c>
      <c r="X52" s="44">
        <v>162</v>
      </c>
      <c r="Y52" s="18" t="s">
        <v>91</v>
      </c>
      <c r="Z52" s="18"/>
      <c r="AA52" s="18"/>
    </row>
    <row r="53" spans="1:27" ht="13" x14ac:dyDescent="0.3">
      <c r="A53" s="18" t="s">
        <v>166</v>
      </c>
      <c r="B53" s="18" t="s">
        <v>135</v>
      </c>
      <c r="C53" s="16">
        <v>126</v>
      </c>
      <c r="D53" s="17" t="s">
        <v>37</v>
      </c>
      <c r="E53" s="16">
        <v>80</v>
      </c>
      <c r="F53" s="15">
        <v>2877389.9759999998</v>
      </c>
      <c r="G53" s="15">
        <v>3421120.9479999999</v>
      </c>
      <c r="H53" s="15">
        <v>3090146.6269999999</v>
      </c>
      <c r="I53" s="15">
        <v>3007959.7379999999</v>
      </c>
      <c r="J53" s="15">
        <v>2119035.372</v>
      </c>
      <c r="K53" s="15">
        <v>3173075.7710000002</v>
      </c>
      <c r="L53" s="15">
        <v>276138947.35966599</v>
      </c>
      <c r="M53" s="43">
        <v>1.1490866468999401E-2</v>
      </c>
      <c r="N53" s="15">
        <v>7293.55</v>
      </c>
      <c r="O53" s="15">
        <v>83.809209134970899</v>
      </c>
      <c r="P53" s="15">
        <v>275.12400000000002</v>
      </c>
      <c r="Q53" s="15">
        <v>270.16699999999997</v>
      </c>
      <c r="R53" s="15">
        <v>239.11799999999999</v>
      </c>
      <c r="S53" s="15">
        <v>222.86699999999999</v>
      </c>
      <c r="T53" s="15">
        <v>147.101</v>
      </c>
      <c r="U53" s="15">
        <v>275.12400000000002</v>
      </c>
      <c r="V53" s="15"/>
      <c r="W53" s="15">
        <v>275.12400000000002</v>
      </c>
      <c r="X53" s="44">
        <v>240</v>
      </c>
      <c r="Y53" s="18" t="s">
        <v>91</v>
      </c>
      <c r="Z53" s="18"/>
      <c r="AA53" s="18"/>
    </row>
    <row r="54" spans="1:27" ht="13" x14ac:dyDescent="0.3">
      <c r="A54" s="18" t="s">
        <v>167</v>
      </c>
      <c r="B54" s="18" t="s">
        <v>135</v>
      </c>
      <c r="C54" s="16">
        <v>147</v>
      </c>
      <c r="D54" s="17" t="s">
        <v>168</v>
      </c>
      <c r="E54" s="16">
        <v>91</v>
      </c>
      <c r="F54" s="15">
        <v>4976610.66</v>
      </c>
      <c r="G54" s="15">
        <v>3716537.6949999998</v>
      </c>
      <c r="H54" s="15">
        <v>4682417.0149999997</v>
      </c>
      <c r="I54" s="15">
        <v>5289021.6069999998</v>
      </c>
      <c r="J54" s="15">
        <v>4823012.4620000003</v>
      </c>
      <c r="K54" s="15">
        <v>5029548.2429999998</v>
      </c>
      <c r="L54" s="15">
        <v>276138947.35966599</v>
      </c>
      <c r="M54" s="43">
        <v>1.8213831446417E-2</v>
      </c>
      <c r="N54" s="15">
        <v>7293.55</v>
      </c>
      <c r="O54" s="15">
        <v>132.84349034601499</v>
      </c>
      <c r="P54" s="15">
        <v>20.655999999999999</v>
      </c>
      <c r="Q54" s="15">
        <v>21.177</v>
      </c>
      <c r="R54" s="15">
        <v>20.838000000000001</v>
      </c>
      <c r="S54" s="15">
        <v>21.582000000000001</v>
      </c>
      <c r="T54" s="15">
        <v>21.44</v>
      </c>
      <c r="U54" s="15">
        <v>21.582000000000001</v>
      </c>
      <c r="V54" s="15"/>
      <c r="W54" s="15">
        <v>21.582000000000001</v>
      </c>
      <c r="X54" s="44">
        <v>22</v>
      </c>
      <c r="Y54" s="18" t="s">
        <v>91</v>
      </c>
      <c r="Z54" s="18"/>
      <c r="AA54" s="18"/>
    </row>
    <row r="55" spans="1:27" ht="13" x14ac:dyDescent="0.3">
      <c r="A55" s="18" t="s">
        <v>169</v>
      </c>
      <c r="B55" s="18" t="s">
        <v>135</v>
      </c>
      <c r="C55" s="16">
        <v>55481</v>
      </c>
      <c r="D55" s="17" t="s">
        <v>34</v>
      </c>
      <c r="E55" s="16">
        <v>4859</v>
      </c>
      <c r="F55" s="15">
        <v>5317110.7810000004</v>
      </c>
      <c r="G55" s="15">
        <v>4835948.7259999998</v>
      </c>
      <c r="H55" s="15">
        <v>5559170.5659999996</v>
      </c>
      <c r="I55" s="15">
        <v>6257374.0949999997</v>
      </c>
      <c r="J55" s="15">
        <v>4917124.9709999999</v>
      </c>
      <c r="K55" s="15">
        <v>5711218.4806666598</v>
      </c>
      <c r="L55" s="15">
        <v>276138947.35966599</v>
      </c>
      <c r="M55" s="43">
        <v>2.06824083863399E-2</v>
      </c>
      <c r="N55" s="15">
        <v>7293.55</v>
      </c>
      <c r="O55" s="15">
        <v>150.84817968619001</v>
      </c>
      <c r="P55" s="15">
        <v>22.763999999999999</v>
      </c>
      <c r="Q55" s="15">
        <v>25.56</v>
      </c>
      <c r="R55" s="15">
        <v>23.361999999999998</v>
      </c>
      <c r="S55" s="15">
        <v>26.398</v>
      </c>
      <c r="T55" s="15">
        <v>22.8</v>
      </c>
      <c r="U55" s="15">
        <v>26.398</v>
      </c>
      <c r="V55" s="15"/>
      <c r="W55" s="15">
        <v>26.398</v>
      </c>
      <c r="X55" s="44">
        <v>26</v>
      </c>
      <c r="Y55" s="18" t="s">
        <v>91</v>
      </c>
      <c r="Z55" s="18"/>
      <c r="AA55" s="18"/>
    </row>
    <row r="56" spans="1:27" ht="13" x14ac:dyDescent="0.3">
      <c r="A56" s="18" t="s">
        <v>169</v>
      </c>
      <c r="B56" s="18" t="s">
        <v>135</v>
      </c>
      <c r="C56" s="16">
        <v>55481</v>
      </c>
      <c r="D56" s="17" t="s">
        <v>35</v>
      </c>
      <c r="E56" s="16">
        <v>4860</v>
      </c>
      <c r="F56" s="15">
        <v>5587147.341</v>
      </c>
      <c r="G56" s="15">
        <v>4565877.5199999996</v>
      </c>
      <c r="H56" s="15">
        <v>5496559.3269999996</v>
      </c>
      <c r="I56" s="15">
        <v>6034451.5240000002</v>
      </c>
      <c r="J56" s="15">
        <v>5051907.9730000002</v>
      </c>
      <c r="K56" s="15">
        <v>5706052.7306666598</v>
      </c>
      <c r="L56" s="15">
        <v>276138947.35966599</v>
      </c>
      <c r="M56" s="43">
        <v>2.06637013185779E-2</v>
      </c>
      <c r="N56" s="15">
        <v>7293.55</v>
      </c>
      <c r="O56" s="15">
        <v>150.711738752114</v>
      </c>
      <c r="P56" s="15">
        <v>23.199000000000002</v>
      </c>
      <c r="Q56" s="15">
        <v>23.506</v>
      </c>
      <c r="R56" s="15">
        <v>24.812999999999999</v>
      </c>
      <c r="S56" s="15">
        <v>29.181999999999999</v>
      </c>
      <c r="T56" s="15">
        <v>26.186</v>
      </c>
      <c r="U56" s="15">
        <v>29.181999999999999</v>
      </c>
      <c r="V56" s="15"/>
      <c r="W56" s="15">
        <v>29.181999999999999</v>
      </c>
      <c r="X56" s="44">
        <v>29</v>
      </c>
      <c r="Y56" s="18" t="s">
        <v>91</v>
      </c>
      <c r="Z56" s="18"/>
      <c r="AA56" s="18"/>
    </row>
    <row r="57" spans="1:27" ht="13" x14ac:dyDescent="0.3">
      <c r="A57" s="18" t="s">
        <v>169</v>
      </c>
      <c r="B57" s="18" t="s">
        <v>135</v>
      </c>
      <c r="C57" s="16">
        <v>55481</v>
      </c>
      <c r="D57" s="17" t="s">
        <v>38</v>
      </c>
      <c r="E57" s="16">
        <v>4861</v>
      </c>
      <c r="F57" s="15">
        <v>6038479.2369999997</v>
      </c>
      <c r="G57" s="15">
        <v>6433187.1569999997</v>
      </c>
      <c r="H57" s="15">
        <v>5683752.9460000005</v>
      </c>
      <c r="I57" s="15">
        <v>6430759.3190000001</v>
      </c>
      <c r="J57" s="15">
        <v>6503542.4079999998</v>
      </c>
      <c r="K57" s="15">
        <v>6455829.6279999996</v>
      </c>
      <c r="L57" s="15">
        <v>276138947.35966599</v>
      </c>
      <c r="M57" s="43">
        <v>2.3378917352036399E-2</v>
      </c>
      <c r="N57" s="15">
        <v>7293.55</v>
      </c>
      <c r="O57" s="15">
        <v>170.515302652945</v>
      </c>
      <c r="P57" s="15">
        <v>24.385000000000002</v>
      </c>
      <c r="Q57" s="15">
        <v>25.896999999999998</v>
      </c>
      <c r="R57" s="15">
        <v>22.943000000000001</v>
      </c>
      <c r="S57" s="15">
        <v>25.687000000000001</v>
      </c>
      <c r="T57" s="15">
        <v>26.445</v>
      </c>
      <c r="U57" s="15">
        <v>26.445</v>
      </c>
      <c r="V57" s="15"/>
      <c r="W57" s="15">
        <v>26.445</v>
      </c>
      <c r="X57" s="44">
        <v>26</v>
      </c>
      <c r="Y57" s="18" t="s">
        <v>91</v>
      </c>
      <c r="Z57" s="18"/>
      <c r="AA57" s="18"/>
    </row>
    <row r="58" spans="1:27" ht="13" x14ac:dyDescent="0.3">
      <c r="A58" s="18" t="s">
        <v>169</v>
      </c>
      <c r="B58" s="18" t="s">
        <v>135</v>
      </c>
      <c r="C58" s="16">
        <v>55481</v>
      </c>
      <c r="D58" s="17" t="s">
        <v>39</v>
      </c>
      <c r="E58" s="16">
        <v>4862</v>
      </c>
      <c r="F58" s="15">
        <v>6185705.5999999996</v>
      </c>
      <c r="G58" s="15">
        <v>6323171.7599999998</v>
      </c>
      <c r="H58" s="15">
        <v>5578677.6179999998</v>
      </c>
      <c r="I58" s="15">
        <v>6299194.352</v>
      </c>
      <c r="J58" s="15">
        <v>6422119.5379999997</v>
      </c>
      <c r="K58" s="15">
        <v>6348161.88333333</v>
      </c>
      <c r="L58" s="15">
        <v>276138947.35966599</v>
      </c>
      <c r="M58" s="43">
        <v>2.29890131183304E-2</v>
      </c>
      <c r="N58" s="15">
        <v>7293.55</v>
      </c>
      <c r="O58" s="15">
        <v>167.67151662919801</v>
      </c>
      <c r="P58" s="15">
        <v>24.747</v>
      </c>
      <c r="Q58" s="15">
        <v>27.928000000000001</v>
      </c>
      <c r="R58" s="15">
        <v>23.39</v>
      </c>
      <c r="S58" s="15">
        <v>25.332000000000001</v>
      </c>
      <c r="T58" s="15">
        <v>25.940999999999999</v>
      </c>
      <c r="U58" s="15">
        <v>27.928000000000001</v>
      </c>
      <c r="V58" s="15"/>
      <c r="W58" s="15">
        <v>27.928000000000001</v>
      </c>
      <c r="X58" s="44">
        <v>28</v>
      </c>
      <c r="Y58" s="18" t="s">
        <v>91</v>
      </c>
      <c r="Z58" s="18"/>
      <c r="AA58" s="18"/>
    </row>
    <row r="59" spans="1:27" ht="13" x14ac:dyDescent="0.3">
      <c r="A59" s="18" t="s">
        <v>170</v>
      </c>
      <c r="B59" s="18" t="s">
        <v>135</v>
      </c>
      <c r="C59" s="16">
        <v>55372</v>
      </c>
      <c r="D59" s="17" t="s">
        <v>60</v>
      </c>
      <c r="E59" s="16">
        <v>8536</v>
      </c>
      <c r="F59" s="15">
        <v>3758949.861</v>
      </c>
      <c r="G59" s="15">
        <v>11421.221</v>
      </c>
      <c r="H59" s="15"/>
      <c r="I59" s="15"/>
      <c r="J59" s="15">
        <v>4798477.4680000003</v>
      </c>
      <c r="K59" s="15">
        <v>2856282.85</v>
      </c>
      <c r="L59" s="15">
        <v>276138947.35966599</v>
      </c>
      <c r="M59" s="43">
        <v>1.0343643579837801E-2</v>
      </c>
      <c r="N59" s="15">
        <v>7293.55</v>
      </c>
      <c r="O59" s="15">
        <v>75.441881631726403</v>
      </c>
      <c r="P59" s="15">
        <v>14.602</v>
      </c>
      <c r="Q59" s="15">
        <v>0.20599999999999999</v>
      </c>
      <c r="R59" s="15"/>
      <c r="S59" s="15"/>
      <c r="T59" s="15">
        <v>24.01</v>
      </c>
      <c r="U59" s="15">
        <v>24.01</v>
      </c>
      <c r="V59" s="15"/>
      <c r="W59" s="15">
        <v>24.01</v>
      </c>
      <c r="X59" s="44">
        <v>24</v>
      </c>
      <c r="Y59" s="18" t="s">
        <v>91</v>
      </c>
      <c r="Z59" s="18"/>
      <c r="AA59" s="18"/>
    </row>
    <row r="60" spans="1:27" ht="13" x14ac:dyDescent="0.3">
      <c r="A60" s="18" t="s">
        <v>170</v>
      </c>
      <c r="B60" s="18" t="s">
        <v>135</v>
      </c>
      <c r="C60" s="16">
        <v>55372</v>
      </c>
      <c r="D60" s="17" t="s">
        <v>61</v>
      </c>
      <c r="E60" s="16">
        <v>8538</v>
      </c>
      <c r="F60" s="15">
        <v>4895447.6040000003</v>
      </c>
      <c r="G60" s="15">
        <v>10971.293</v>
      </c>
      <c r="H60" s="15"/>
      <c r="I60" s="15"/>
      <c r="J60" s="15">
        <v>4673714.6289999997</v>
      </c>
      <c r="K60" s="15">
        <v>3193377.8420000002</v>
      </c>
      <c r="L60" s="15">
        <v>276138947.35966599</v>
      </c>
      <c r="M60" s="43">
        <v>1.1564387684293799E-2</v>
      </c>
      <c r="N60" s="15">
        <v>7293.55</v>
      </c>
      <c r="O60" s="15">
        <v>84.345439794781399</v>
      </c>
      <c r="P60" s="15">
        <v>21.09</v>
      </c>
      <c r="Q60" s="15">
        <v>0.216</v>
      </c>
      <c r="R60" s="15"/>
      <c r="S60" s="15"/>
      <c r="T60" s="15">
        <v>23.553000000000001</v>
      </c>
      <c r="U60" s="15">
        <v>23.553000000000001</v>
      </c>
      <c r="V60" s="15"/>
      <c r="W60" s="15">
        <v>23.553000000000001</v>
      </c>
      <c r="X60" s="44">
        <v>24</v>
      </c>
      <c r="Y60" s="18" t="s">
        <v>91</v>
      </c>
      <c r="Z60" s="18"/>
      <c r="AA60" s="18"/>
    </row>
    <row r="61" spans="1:27" ht="13" x14ac:dyDescent="0.3">
      <c r="A61" s="18" t="s">
        <v>170</v>
      </c>
      <c r="B61" s="18" t="s">
        <v>135</v>
      </c>
      <c r="C61" s="16">
        <v>55372</v>
      </c>
      <c r="D61" s="17" t="s">
        <v>70</v>
      </c>
      <c r="E61" s="16">
        <v>8540</v>
      </c>
      <c r="F61" s="15">
        <v>3254370.9909999999</v>
      </c>
      <c r="G61" s="15">
        <v>14357.752</v>
      </c>
      <c r="H61" s="15"/>
      <c r="I61" s="15"/>
      <c r="J61" s="15">
        <v>5532400.9850000003</v>
      </c>
      <c r="K61" s="15">
        <v>2933709.9093333301</v>
      </c>
      <c r="L61" s="15">
        <v>276138947.35966599</v>
      </c>
      <c r="M61" s="43">
        <v>1.06240352452427E-2</v>
      </c>
      <c r="N61" s="15">
        <v>7293.55</v>
      </c>
      <c r="O61" s="15">
        <v>77.4869322629403</v>
      </c>
      <c r="P61" s="15">
        <v>15.324</v>
      </c>
      <c r="Q61" s="15">
        <v>0.60499999999999998</v>
      </c>
      <c r="R61" s="15"/>
      <c r="S61" s="15"/>
      <c r="T61" s="15">
        <v>22.582999999999998</v>
      </c>
      <c r="U61" s="15">
        <v>22.582999999999998</v>
      </c>
      <c r="V61" s="15"/>
      <c r="W61" s="15">
        <v>22.582999999999998</v>
      </c>
      <c r="X61" s="44">
        <v>23</v>
      </c>
      <c r="Y61" s="18" t="s">
        <v>91</v>
      </c>
      <c r="Z61" s="18"/>
      <c r="AA61" s="18"/>
    </row>
    <row r="62" spans="1:27" ht="13" x14ac:dyDescent="0.3">
      <c r="A62" s="18" t="s">
        <v>171</v>
      </c>
      <c r="B62" s="18" t="s">
        <v>135</v>
      </c>
      <c r="C62" s="16">
        <v>116</v>
      </c>
      <c r="D62" s="17" t="s">
        <v>56</v>
      </c>
      <c r="E62" s="16">
        <v>91277</v>
      </c>
      <c r="F62" s="15"/>
      <c r="G62" s="15"/>
      <c r="H62" s="15">
        <v>737967.86899999995</v>
      </c>
      <c r="I62" s="15">
        <v>574792.73199999996</v>
      </c>
      <c r="J62" s="15">
        <v>698575.82799999998</v>
      </c>
      <c r="K62" s="15">
        <v>670445.47633333295</v>
      </c>
      <c r="L62" s="15">
        <v>276138947.35966599</v>
      </c>
      <c r="M62" s="43">
        <v>2.4279279788087501E-3</v>
      </c>
      <c r="N62" s="15">
        <v>7293.55</v>
      </c>
      <c r="O62" s="15">
        <v>17.708214109840601</v>
      </c>
      <c r="P62" s="15"/>
      <c r="Q62" s="15"/>
      <c r="R62" s="15">
        <v>3.1829999999999998</v>
      </c>
      <c r="S62" s="15">
        <v>2.3180000000000001</v>
      </c>
      <c r="T62" s="15">
        <v>3.085</v>
      </c>
      <c r="U62" s="15">
        <v>3.1829999999999998</v>
      </c>
      <c r="V62" s="15"/>
      <c r="W62" s="15">
        <v>3.1829999999999998</v>
      </c>
      <c r="X62" s="44">
        <v>3</v>
      </c>
      <c r="Y62" s="18" t="s">
        <v>91</v>
      </c>
      <c r="Z62" s="18"/>
      <c r="AA62" s="18"/>
    </row>
    <row r="63" spans="1:27" ht="13" x14ac:dyDescent="0.3">
      <c r="A63" s="18" t="s">
        <v>171</v>
      </c>
      <c r="B63" s="18" t="s">
        <v>135</v>
      </c>
      <c r="C63" s="16">
        <v>116</v>
      </c>
      <c r="D63" s="17" t="s">
        <v>57</v>
      </c>
      <c r="E63" s="16">
        <v>91278</v>
      </c>
      <c r="F63" s="15"/>
      <c r="G63" s="15"/>
      <c r="H63" s="15">
        <v>714541.77099999995</v>
      </c>
      <c r="I63" s="15">
        <v>624787.08799999999</v>
      </c>
      <c r="J63" s="15">
        <v>791080.13199999998</v>
      </c>
      <c r="K63" s="15">
        <v>710136.330333333</v>
      </c>
      <c r="L63" s="15">
        <v>276138947.35966599</v>
      </c>
      <c r="M63" s="43">
        <v>2.5716630599318898E-3</v>
      </c>
      <c r="N63" s="15">
        <v>7293.55</v>
      </c>
      <c r="O63" s="15">
        <v>18.756553110766198</v>
      </c>
      <c r="P63" s="15"/>
      <c r="Q63" s="15"/>
      <c r="R63" s="15">
        <v>3.03</v>
      </c>
      <c r="S63" s="15">
        <v>2.5249999999999999</v>
      </c>
      <c r="T63" s="15">
        <v>3.2130000000000001</v>
      </c>
      <c r="U63" s="15">
        <v>3.2130000000000001</v>
      </c>
      <c r="V63" s="15"/>
      <c r="W63" s="15">
        <v>3.2130000000000001</v>
      </c>
      <c r="X63" s="44">
        <v>3</v>
      </c>
      <c r="Y63" s="18" t="s">
        <v>91</v>
      </c>
      <c r="Z63" s="18"/>
      <c r="AA63" s="18"/>
    </row>
    <row r="64" spans="1:27" ht="13" x14ac:dyDescent="0.3">
      <c r="A64" s="18" t="s">
        <v>171</v>
      </c>
      <c r="B64" s="18" t="s">
        <v>135</v>
      </c>
      <c r="C64" s="16">
        <v>116</v>
      </c>
      <c r="D64" s="17" t="s">
        <v>23</v>
      </c>
      <c r="E64" s="16">
        <v>91279</v>
      </c>
      <c r="F64" s="15"/>
      <c r="G64" s="15"/>
      <c r="H64" s="15">
        <v>618389.71299999999</v>
      </c>
      <c r="I64" s="15">
        <v>615022.58900000004</v>
      </c>
      <c r="J64" s="15">
        <v>639583.96799999999</v>
      </c>
      <c r="K64" s="15">
        <v>624332.09</v>
      </c>
      <c r="L64" s="15">
        <v>276138947.35966599</v>
      </c>
      <c r="M64" s="43">
        <v>2.26093456200083E-3</v>
      </c>
      <c r="N64" s="15">
        <v>7293.55</v>
      </c>
      <c r="O64" s="15">
        <v>16.490239274681201</v>
      </c>
      <c r="P64" s="15"/>
      <c r="Q64" s="15"/>
      <c r="R64" s="15">
        <v>2.657</v>
      </c>
      <c r="S64" s="15">
        <v>2.4700000000000002</v>
      </c>
      <c r="T64" s="15">
        <v>2.64</v>
      </c>
      <c r="U64" s="15">
        <v>2.657</v>
      </c>
      <c r="V64" s="15"/>
      <c r="W64" s="15">
        <v>2.657</v>
      </c>
      <c r="X64" s="44">
        <v>3</v>
      </c>
      <c r="Y64" s="18" t="s">
        <v>91</v>
      </c>
      <c r="Z64" s="18"/>
      <c r="AA64" s="18"/>
    </row>
    <row r="65" spans="1:27" ht="13" x14ac:dyDescent="0.3">
      <c r="A65" s="18" t="s">
        <v>171</v>
      </c>
      <c r="B65" s="18" t="s">
        <v>135</v>
      </c>
      <c r="C65" s="16">
        <v>116</v>
      </c>
      <c r="D65" s="17" t="s">
        <v>58</v>
      </c>
      <c r="E65" s="16">
        <v>91280</v>
      </c>
      <c r="F65" s="15"/>
      <c r="G65" s="15"/>
      <c r="H65" s="15">
        <v>628185.82499999995</v>
      </c>
      <c r="I65" s="15">
        <v>799459.20299999998</v>
      </c>
      <c r="J65" s="15">
        <v>754507.71400000004</v>
      </c>
      <c r="K65" s="15">
        <v>727384.24733333301</v>
      </c>
      <c r="L65" s="15">
        <v>276138947.35966599</v>
      </c>
      <c r="M65" s="43">
        <v>2.63412406793137E-3</v>
      </c>
      <c r="N65" s="15">
        <v>7293.55</v>
      </c>
      <c r="O65" s="15">
        <v>19.212115595660801</v>
      </c>
      <c r="P65" s="15"/>
      <c r="Q65" s="15"/>
      <c r="R65" s="15">
        <v>2.7130000000000001</v>
      </c>
      <c r="S65" s="15">
        <v>3.1930000000000001</v>
      </c>
      <c r="T65" s="15">
        <v>3.089</v>
      </c>
      <c r="U65" s="15">
        <v>3.1930000000000001</v>
      </c>
      <c r="V65" s="15"/>
      <c r="W65" s="15">
        <v>3.1930000000000001</v>
      </c>
      <c r="X65" s="44">
        <v>3</v>
      </c>
      <c r="Y65" s="18" t="s">
        <v>91</v>
      </c>
      <c r="Z65" s="18"/>
      <c r="AA65" s="18"/>
    </row>
    <row r="66" spans="1:27" ht="13" x14ac:dyDescent="0.3">
      <c r="A66" s="18" t="s">
        <v>171</v>
      </c>
      <c r="B66" s="18" t="s">
        <v>135</v>
      </c>
      <c r="C66" s="16">
        <v>116</v>
      </c>
      <c r="D66" s="17" t="s">
        <v>71</v>
      </c>
      <c r="E66" s="16">
        <v>91281</v>
      </c>
      <c r="F66" s="15"/>
      <c r="G66" s="15"/>
      <c r="H66" s="15">
        <v>451957.62</v>
      </c>
      <c r="I66" s="15">
        <v>748345.02</v>
      </c>
      <c r="J66" s="15">
        <v>568243.68299999996</v>
      </c>
      <c r="K66" s="15">
        <v>589515.44099999999</v>
      </c>
      <c r="L66" s="15">
        <v>276138947.35966599</v>
      </c>
      <c r="M66" s="43">
        <v>2.1348507576954101E-3</v>
      </c>
      <c r="N66" s="15">
        <v>7293.55</v>
      </c>
      <c r="O66" s="15">
        <v>15.570640743789401</v>
      </c>
      <c r="P66" s="15"/>
      <c r="Q66" s="15"/>
      <c r="R66" s="15">
        <v>1.923</v>
      </c>
      <c r="S66" s="15">
        <v>3.0379999999999998</v>
      </c>
      <c r="T66" s="15">
        <v>2.3319999999999999</v>
      </c>
      <c r="U66" s="15">
        <v>3.0379999999999998</v>
      </c>
      <c r="V66" s="15"/>
      <c r="W66" s="15">
        <v>3.0379999999999998</v>
      </c>
      <c r="X66" s="44">
        <v>3</v>
      </c>
      <c r="Y66" s="18" t="s">
        <v>91</v>
      </c>
      <c r="Z66" s="18"/>
      <c r="AA66" s="18"/>
    </row>
    <row r="67" spans="1:27" ht="13" x14ac:dyDescent="0.3">
      <c r="A67" s="18" t="s">
        <v>172</v>
      </c>
      <c r="B67" s="18" t="s">
        <v>135</v>
      </c>
      <c r="C67" s="16">
        <v>55455</v>
      </c>
      <c r="D67" s="17" t="s">
        <v>173</v>
      </c>
      <c r="E67" s="16">
        <v>4796</v>
      </c>
      <c r="F67" s="15">
        <v>3874152.5320000001</v>
      </c>
      <c r="G67" s="15">
        <v>3260143.1680000001</v>
      </c>
      <c r="H67" s="15">
        <v>3876065.1740000001</v>
      </c>
      <c r="I67" s="15">
        <v>4427248.0159999998</v>
      </c>
      <c r="J67" s="15">
        <v>4436221.1969999997</v>
      </c>
      <c r="K67" s="15">
        <v>4246511.46233333</v>
      </c>
      <c r="L67" s="15">
        <v>276138947.35966599</v>
      </c>
      <c r="M67" s="43">
        <v>1.5378169225807601E-2</v>
      </c>
      <c r="N67" s="15">
        <v>7293.55</v>
      </c>
      <c r="O67" s="15">
        <v>112.161446156889</v>
      </c>
      <c r="P67" s="15">
        <v>19.471</v>
      </c>
      <c r="Q67" s="15">
        <v>17.609000000000002</v>
      </c>
      <c r="R67" s="15">
        <v>18.88</v>
      </c>
      <c r="S67" s="15">
        <v>19.3</v>
      </c>
      <c r="T67" s="15">
        <v>19.140999999999998</v>
      </c>
      <c r="U67" s="15">
        <v>19.471</v>
      </c>
      <c r="V67" s="15"/>
      <c r="W67" s="15">
        <v>19.471</v>
      </c>
      <c r="X67" s="44">
        <v>19</v>
      </c>
      <c r="Y67" s="18" t="s">
        <v>91</v>
      </c>
      <c r="Z67" s="18"/>
      <c r="AA67" s="18"/>
    </row>
    <row r="68" spans="1:27" ht="13" x14ac:dyDescent="0.3">
      <c r="A68" s="18" t="s">
        <v>172</v>
      </c>
      <c r="B68" s="18" t="s">
        <v>135</v>
      </c>
      <c r="C68" s="16">
        <v>55455</v>
      </c>
      <c r="D68" s="17" t="s">
        <v>174</v>
      </c>
      <c r="E68" s="16">
        <v>4797</v>
      </c>
      <c r="F68" s="15">
        <v>3834397.4339999999</v>
      </c>
      <c r="G68" s="15">
        <v>3886256.7620000001</v>
      </c>
      <c r="H68" s="15">
        <v>4015806.3289999999</v>
      </c>
      <c r="I68" s="15">
        <v>4349918.9289999995</v>
      </c>
      <c r="J68" s="15">
        <v>4281731.4369999999</v>
      </c>
      <c r="K68" s="15">
        <v>4215818.8983333297</v>
      </c>
      <c r="L68" s="15">
        <v>276138947.35966599</v>
      </c>
      <c r="M68" s="43">
        <v>1.5267020239786299E-2</v>
      </c>
      <c r="N68" s="15">
        <v>7293.55</v>
      </c>
      <c r="O68" s="15">
        <v>111.35077546989299</v>
      </c>
      <c r="P68" s="15">
        <v>19.54</v>
      </c>
      <c r="Q68" s="15">
        <v>17.826000000000001</v>
      </c>
      <c r="R68" s="15">
        <v>19.686</v>
      </c>
      <c r="S68" s="15">
        <v>19.760999999999999</v>
      </c>
      <c r="T68" s="15">
        <v>18.795000000000002</v>
      </c>
      <c r="U68" s="15">
        <v>19.760999999999999</v>
      </c>
      <c r="V68" s="15"/>
      <c r="W68" s="15">
        <v>19.760999999999999</v>
      </c>
      <c r="X68" s="44">
        <v>20</v>
      </c>
      <c r="Y68" s="18" t="s">
        <v>91</v>
      </c>
      <c r="Z68" s="18"/>
      <c r="AA68" s="18"/>
    </row>
    <row r="69" spans="1:27" ht="13" x14ac:dyDescent="0.3">
      <c r="A69" s="18" t="s">
        <v>172</v>
      </c>
      <c r="B69" s="18" t="s">
        <v>135</v>
      </c>
      <c r="C69" s="16">
        <v>55455</v>
      </c>
      <c r="D69" s="17" t="s">
        <v>175</v>
      </c>
      <c r="E69" s="16">
        <v>4799</v>
      </c>
      <c r="F69" s="15">
        <v>4290495.5049999999</v>
      </c>
      <c r="G69" s="15">
        <v>3340022.0449999999</v>
      </c>
      <c r="H69" s="15">
        <v>3946028.327</v>
      </c>
      <c r="I69" s="15">
        <v>4755146.3760000002</v>
      </c>
      <c r="J69" s="15">
        <v>4524868.5719999997</v>
      </c>
      <c r="K69" s="15">
        <v>4523503.4843333298</v>
      </c>
      <c r="L69" s="15">
        <v>276138947.35966599</v>
      </c>
      <c r="M69" s="43">
        <v>1.6381258520702401E-2</v>
      </c>
      <c r="N69" s="15">
        <v>7293.55</v>
      </c>
      <c r="O69" s="15">
        <v>119.477528083669</v>
      </c>
      <c r="P69" s="15">
        <v>21.39</v>
      </c>
      <c r="Q69" s="15">
        <v>16.521000000000001</v>
      </c>
      <c r="R69" s="15">
        <v>18.584</v>
      </c>
      <c r="S69" s="15">
        <v>20.27</v>
      </c>
      <c r="T69" s="15">
        <v>19.559000000000001</v>
      </c>
      <c r="U69" s="15">
        <v>21.39</v>
      </c>
      <c r="V69" s="15"/>
      <c r="W69" s="15">
        <v>21.39</v>
      </c>
      <c r="X69" s="44">
        <v>21</v>
      </c>
      <c r="Y69" s="18" t="s">
        <v>91</v>
      </c>
      <c r="Z69" s="18"/>
      <c r="AA69" s="18"/>
    </row>
    <row r="70" spans="1:27" ht="13" x14ac:dyDescent="0.3">
      <c r="A70" s="18" t="s">
        <v>172</v>
      </c>
      <c r="B70" s="18" t="s">
        <v>135</v>
      </c>
      <c r="C70" s="16">
        <v>55455</v>
      </c>
      <c r="D70" s="17" t="s">
        <v>176</v>
      </c>
      <c r="E70" s="16">
        <v>4800</v>
      </c>
      <c r="F70" s="15">
        <v>4408978.6490000002</v>
      </c>
      <c r="G70" s="15">
        <v>3897970.83</v>
      </c>
      <c r="H70" s="15">
        <v>3604827.7179999999</v>
      </c>
      <c r="I70" s="15">
        <v>4693392.8</v>
      </c>
      <c r="J70" s="15">
        <v>4752822.142</v>
      </c>
      <c r="K70" s="15">
        <v>4618397.8636666602</v>
      </c>
      <c r="L70" s="15">
        <v>276138947.35966599</v>
      </c>
      <c r="M70" s="43">
        <v>1.6724905732516102E-2</v>
      </c>
      <c r="N70" s="15">
        <v>7293.55</v>
      </c>
      <c r="O70" s="15">
        <v>121.98393620539299</v>
      </c>
      <c r="P70" s="15">
        <v>22.655999999999999</v>
      </c>
      <c r="Q70" s="15">
        <v>18.303000000000001</v>
      </c>
      <c r="R70" s="15">
        <v>17.388999999999999</v>
      </c>
      <c r="S70" s="15">
        <v>19.759</v>
      </c>
      <c r="T70" s="15">
        <v>20.463999999999999</v>
      </c>
      <c r="U70" s="15">
        <v>22.655999999999999</v>
      </c>
      <c r="V70" s="15"/>
      <c r="W70" s="15">
        <v>22.655999999999999</v>
      </c>
      <c r="X70" s="44">
        <v>23</v>
      </c>
      <c r="Y70" s="18" t="s">
        <v>91</v>
      </c>
      <c r="Z70" s="18"/>
      <c r="AA70" s="18"/>
    </row>
    <row r="71" spans="1:27" ht="13" x14ac:dyDescent="0.3">
      <c r="A71" s="18" t="s">
        <v>177</v>
      </c>
      <c r="B71" s="18" t="s">
        <v>135</v>
      </c>
      <c r="C71" s="16">
        <v>8068</v>
      </c>
      <c r="D71" s="17" t="s">
        <v>21</v>
      </c>
      <c r="E71" s="16">
        <v>10065</v>
      </c>
      <c r="F71" s="15">
        <v>4694683.102</v>
      </c>
      <c r="G71" s="15">
        <v>4596765.8660000004</v>
      </c>
      <c r="H71" s="15">
        <v>5249519.4119999995</v>
      </c>
      <c r="I71" s="15">
        <v>5671930.8700000001</v>
      </c>
      <c r="J71" s="15">
        <v>5679643.4759999998</v>
      </c>
      <c r="K71" s="15">
        <v>5533697.9193333304</v>
      </c>
      <c r="L71" s="15">
        <v>276138947.35966599</v>
      </c>
      <c r="M71" s="43">
        <v>2.0039541586742399E-2</v>
      </c>
      <c r="N71" s="15">
        <v>7293.55</v>
      </c>
      <c r="O71" s="15">
        <v>146.15939853998501</v>
      </c>
      <c r="P71" s="15">
        <v>17.071999999999999</v>
      </c>
      <c r="Q71" s="15">
        <v>16.539000000000001</v>
      </c>
      <c r="R71" s="15">
        <v>16.986000000000001</v>
      </c>
      <c r="S71" s="15">
        <v>20.501000000000001</v>
      </c>
      <c r="T71" s="15">
        <v>16.439</v>
      </c>
      <c r="U71" s="15">
        <v>20.501000000000001</v>
      </c>
      <c r="V71" s="15"/>
      <c r="W71" s="15">
        <v>20.501000000000001</v>
      </c>
      <c r="X71" s="44">
        <v>21</v>
      </c>
      <c r="Y71" s="18" t="s">
        <v>91</v>
      </c>
      <c r="Z71" s="18"/>
      <c r="AA71" s="18"/>
    </row>
    <row r="72" spans="1:27" ht="13" x14ac:dyDescent="0.3">
      <c r="A72" s="18" t="s">
        <v>177</v>
      </c>
      <c r="B72" s="18" t="s">
        <v>135</v>
      </c>
      <c r="C72" s="16">
        <v>8068</v>
      </c>
      <c r="D72" s="17" t="s">
        <v>178</v>
      </c>
      <c r="E72" s="16">
        <v>10066</v>
      </c>
      <c r="F72" s="15">
        <v>5185500.7359999996</v>
      </c>
      <c r="G72" s="15">
        <v>4120775.2760000001</v>
      </c>
      <c r="H72" s="15">
        <v>5705585.1849999996</v>
      </c>
      <c r="I72" s="15">
        <v>6107769.2189999996</v>
      </c>
      <c r="J72" s="15">
        <v>5800315.4289999995</v>
      </c>
      <c r="K72" s="15">
        <v>5871223.27766666</v>
      </c>
      <c r="L72" s="15">
        <v>276138947.35966599</v>
      </c>
      <c r="M72" s="43">
        <v>2.1261844204901199E-2</v>
      </c>
      <c r="N72" s="15">
        <v>7293.55</v>
      </c>
      <c r="O72" s="15">
        <v>155.074323800657</v>
      </c>
      <c r="P72" s="15">
        <v>15.132999999999999</v>
      </c>
      <c r="Q72" s="15">
        <v>12.898999999999999</v>
      </c>
      <c r="R72" s="15">
        <v>16.245000000000001</v>
      </c>
      <c r="S72" s="15">
        <v>17.414999999999999</v>
      </c>
      <c r="T72" s="15">
        <v>18.027000000000001</v>
      </c>
      <c r="U72" s="15">
        <v>18.027000000000001</v>
      </c>
      <c r="V72" s="15"/>
      <c r="W72" s="15">
        <v>18.027000000000001</v>
      </c>
      <c r="X72" s="44">
        <v>18</v>
      </c>
      <c r="Y72" s="18" t="s">
        <v>91</v>
      </c>
      <c r="Z72" s="18"/>
      <c r="AA72" s="18"/>
    </row>
    <row r="73" spans="1:27" ht="13" x14ac:dyDescent="0.3">
      <c r="A73" s="18" t="s">
        <v>177</v>
      </c>
      <c r="B73" s="18" t="s">
        <v>135</v>
      </c>
      <c r="C73" s="16">
        <v>8068</v>
      </c>
      <c r="D73" s="17" t="s">
        <v>52</v>
      </c>
      <c r="E73" s="16">
        <v>10067</v>
      </c>
      <c r="F73" s="15">
        <v>4388168.5379999997</v>
      </c>
      <c r="G73" s="15">
        <v>5068222.3890000004</v>
      </c>
      <c r="H73" s="15">
        <v>5664646.7010000004</v>
      </c>
      <c r="I73" s="15">
        <v>6659079.1220000004</v>
      </c>
      <c r="J73" s="15">
        <v>5785540.5010000002</v>
      </c>
      <c r="K73" s="15">
        <v>6036422.108</v>
      </c>
      <c r="L73" s="15">
        <v>276138947.35966599</v>
      </c>
      <c r="M73" s="43">
        <v>2.18600895155063E-2</v>
      </c>
      <c r="N73" s="15">
        <v>7293.55</v>
      </c>
      <c r="O73" s="15">
        <v>159.43765588582099</v>
      </c>
      <c r="P73" s="15">
        <v>17.338999999999999</v>
      </c>
      <c r="Q73" s="15">
        <v>13.821</v>
      </c>
      <c r="R73" s="15">
        <v>18.940000000000001</v>
      </c>
      <c r="S73" s="15">
        <v>16.972999999999999</v>
      </c>
      <c r="T73" s="15">
        <v>16.946999999999999</v>
      </c>
      <c r="U73" s="15">
        <v>18.940000000000001</v>
      </c>
      <c r="V73" s="15"/>
      <c r="W73" s="15">
        <v>18.940000000000001</v>
      </c>
      <c r="X73" s="44">
        <v>19</v>
      </c>
      <c r="Y73" s="18" t="s">
        <v>91</v>
      </c>
      <c r="Z73" s="18"/>
      <c r="AA73" s="18"/>
    </row>
    <row r="74" spans="1:27" ht="13" x14ac:dyDescent="0.3">
      <c r="A74" s="18" t="s">
        <v>179</v>
      </c>
      <c r="B74" s="18" t="s">
        <v>135</v>
      </c>
      <c r="C74" s="16">
        <v>55177</v>
      </c>
      <c r="D74" s="17" t="s">
        <v>54</v>
      </c>
      <c r="E74" s="16">
        <v>4067</v>
      </c>
      <c r="F74" s="15"/>
      <c r="G74" s="15">
        <v>1613276.983</v>
      </c>
      <c r="H74" s="15">
        <v>4095689.1579999998</v>
      </c>
      <c r="I74" s="15">
        <v>5636424.398</v>
      </c>
      <c r="J74" s="15">
        <v>4955388.3679999998</v>
      </c>
      <c r="K74" s="15">
        <v>4895833.9746666597</v>
      </c>
      <c r="L74" s="15">
        <v>276138947.35966599</v>
      </c>
      <c r="M74" s="43">
        <v>1.7729603235902499E-2</v>
      </c>
      <c r="N74" s="15">
        <v>7293.55</v>
      </c>
      <c r="O74" s="15">
        <v>129.31174768121599</v>
      </c>
      <c r="P74" s="15"/>
      <c r="Q74" s="15">
        <v>7.4329999999999998</v>
      </c>
      <c r="R74" s="15">
        <v>19.411000000000001</v>
      </c>
      <c r="S74" s="15">
        <v>25.902000000000001</v>
      </c>
      <c r="T74" s="15">
        <v>17.763000000000002</v>
      </c>
      <c r="U74" s="15">
        <v>25.902000000000001</v>
      </c>
      <c r="V74" s="15"/>
      <c r="W74" s="15">
        <v>25.902000000000001</v>
      </c>
      <c r="X74" s="44">
        <v>26</v>
      </c>
      <c r="Y74" s="18" t="s">
        <v>91</v>
      </c>
      <c r="Z74" s="18"/>
      <c r="AA74" s="18" t="s">
        <v>333</v>
      </c>
    </row>
    <row r="75" spans="1:27" ht="13" x14ac:dyDescent="0.3">
      <c r="A75" s="18" t="s">
        <v>179</v>
      </c>
      <c r="B75" s="18" t="s">
        <v>135</v>
      </c>
      <c r="C75" s="16">
        <v>55177</v>
      </c>
      <c r="D75" s="17" t="s">
        <v>55</v>
      </c>
      <c r="E75" s="16">
        <v>4068</v>
      </c>
      <c r="F75" s="15"/>
      <c r="G75" s="15"/>
      <c r="H75" s="15">
        <v>4224029.023</v>
      </c>
      <c r="I75" s="15">
        <v>5610745.1869999999</v>
      </c>
      <c r="J75" s="15">
        <v>4378532.0590000004</v>
      </c>
      <c r="K75" s="15">
        <v>4737768.7563333297</v>
      </c>
      <c r="L75" s="15">
        <v>276138947.35966599</v>
      </c>
      <c r="M75" s="43">
        <v>1.71571913402076E-2</v>
      </c>
      <c r="N75" s="15">
        <v>7293.55</v>
      </c>
      <c r="O75" s="15">
        <v>125.136832899371</v>
      </c>
      <c r="P75" s="15"/>
      <c r="Q75" s="15"/>
      <c r="R75" s="15">
        <v>33.744</v>
      </c>
      <c r="S75" s="15">
        <v>25.756</v>
      </c>
      <c r="T75" s="15">
        <v>14.067</v>
      </c>
      <c r="U75" s="15">
        <v>33.744</v>
      </c>
      <c r="V75" s="15"/>
      <c r="W75" s="15">
        <v>33.744</v>
      </c>
      <c r="X75" s="44">
        <v>34</v>
      </c>
      <c r="Y75" s="18" t="s">
        <v>91</v>
      </c>
      <c r="Z75" s="18"/>
      <c r="AA75" s="18" t="s">
        <v>333</v>
      </c>
    </row>
    <row r="76" spans="1:27" ht="13" x14ac:dyDescent="0.3">
      <c r="A76" s="18" t="s">
        <v>180</v>
      </c>
      <c r="B76" s="18" t="s">
        <v>135</v>
      </c>
      <c r="C76" s="16">
        <v>8223</v>
      </c>
      <c r="D76" s="17" t="s">
        <v>34</v>
      </c>
      <c r="E76" s="16">
        <v>3470</v>
      </c>
      <c r="F76" s="15">
        <v>5764265.9110000003</v>
      </c>
      <c r="G76" s="15">
        <v>11567054.409</v>
      </c>
      <c r="H76" s="15">
        <v>10325677.995999999</v>
      </c>
      <c r="I76" s="15">
        <v>9092109.8550000004</v>
      </c>
      <c r="J76" s="15">
        <v>2532622.3650000002</v>
      </c>
      <c r="K76" s="15">
        <v>10328280.7533333</v>
      </c>
      <c r="L76" s="15">
        <v>276138947.35966599</v>
      </c>
      <c r="M76" s="43">
        <v>3.7402477455963097E-2</v>
      </c>
      <c r="N76" s="15">
        <v>7293.55</v>
      </c>
      <c r="O76" s="15">
        <v>272.79683944893998</v>
      </c>
      <c r="P76" s="15">
        <v>524.45100000000002</v>
      </c>
      <c r="Q76" s="15">
        <v>979.56299999999999</v>
      </c>
      <c r="R76" s="15">
        <v>899.65599999999995</v>
      </c>
      <c r="S76" s="15">
        <v>826.97799999999995</v>
      </c>
      <c r="T76" s="15">
        <v>224.39099999999999</v>
      </c>
      <c r="U76" s="15">
        <v>979.56299999999999</v>
      </c>
      <c r="V76" s="15"/>
      <c r="W76" s="15">
        <v>979.56299999999999</v>
      </c>
      <c r="X76" s="44">
        <v>782</v>
      </c>
      <c r="Y76" s="18" t="s">
        <v>91</v>
      </c>
      <c r="Z76" s="18"/>
      <c r="AA76" s="18"/>
    </row>
    <row r="77" spans="1:27" ht="13" x14ac:dyDescent="0.3">
      <c r="A77" s="18" t="s">
        <v>180</v>
      </c>
      <c r="B77" s="18" t="s">
        <v>135</v>
      </c>
      <c r="C77" s="16">
        <v>8223</v>
      </c>
      <c r="D77" s="17" t="s">
        <v>35</v>
      </c>
      <c r="E77" s="16">
        <v>3471</v>
      </c>
      <c r="F77" s="15">
        <v>11114927.946</v>
      </c>
      <c r="G77" s="15">
        <v>10723114.481000001</v>
      </c>
      <c r="H77" s="15">
        <v>9822068.8760000002</v>
      </c>
      <c r="I77" s="15">
        <v>8721532.7609999999</v>
      </c>
      <c r="J77" s="15">
        <v>11005640.842</v>
      </c>
      <c r="K77" s="15">
        <v>10947894.423</v>
      </c>
      <c r="L77" s="15">
        <v>276138947.35966599</v>
      </c>
      <c r="M77" s="43">
        <v>3.96463248943313E-2</v>
      </c>
      <c r="N77" s="15">
        <v>7293.55</v>
      </c>
      <c r="O77" s="15">
        <v>289.16245293305002</v>
      </c>
      <c r="P77" s="15">
        <v>881.13900000000001</v>
      </c>
      <c r="Q77" s="15">
        <v>989.39099999999996</v>
      </c>
      <c r="R77" s="15">
        <v>913.63499999999999</v>
      </c>
      <c r="S77" s="15">
        <v>763.25699999999995</v>
      </c>
      <c r="T77" s="15">
        <v>1164.2180000000001</v>
      </c>
      <c r="U77" s="15">
        <v>1164.2180000000001</v>
      </c>
      <c r="V77" s="15"/>
      <c r="W77" s="15">
        <v>1164.2180000000001</v>
      </c>
      <c r="X77" s="44">
        <v>828</v>
      </c>
      <c r="Y77" s="18" t="s">
        <v>91</v>
      </c>
      <c r="Z77" s="18"/>
      <c r="AA77" s="18"/>
    </row>
    <row r="78" spans="1:27" ht="13" x14ac:dyDescent="0.3">
      <c r="A78" s="18" t="s">
        <v>180</v>
      </c>
      <c r="B78" s="18" t="s">
        <v>135</v>
      </c>
      <c r="C78" s="16">
        <v>8223</v>
      </c>
      <c r="D78" s="17" t="s">
        <v>37</v>
      </c>
      <c r="E78" s="16">
        <v>90132</v>
      </c>
      <c r="F78" s="15">
        <v>10516301.893999999</v>
      </c>
      <c r="G78" s="15">
        <v>11724395.199999999</v>
      </c>
      <c r="H78" s="15">
        <v>7694783.4639999997</v>
      </c>
      <c r="I78" s="15">
        <v>6851560.9299999997</v>
      </c>
      <c r="J78" s="15">
        <v>10754500.475</v>
      </c>
      <c r="K78" s="15">
        <v>10998399.189666601</v>
      </c>
      <c r="L78" s="15">
        <v>276138947.35966599</v>
      </c>
      <c r="M78" s="43">
        <v>3.9829221103466497E-2</v>
      </c>
      <c r="N78" s="15">
        <v>7293.55</v>
      </c>
      <c r="O78" s="15">
        <v>290.49641557918801</v>
      </c>
      <c r="P78" s="15">
        <v>435.43200000000002</v>
      </c>
      <c r="Q78" s="15">
        <v>520.08900000000006</v>
      </c>
      <c r="R78" s="15">
        <v>244.096</v>
      </c>
      <c r="S78" s="15">
        <v>198.352</v>
      </c>
      <c r="T78" s="15">
        <v>380.98599999999999</v>
      </c>
      <c r="U78" s="15">
        <v>520.08900000000006</v>
      </c>
      <c r="V78" s="15">
        <v>468.97580799999997</v>
      </c>
      <c r="W78" s="15">
        <v>468.97580799999997</v>
      </c>
      <c r="X78" s="44">
        <v>469</v>
      </c>
      <c r="Y78" s="18" t="s">
        <v>91</v>
      </c>
      <c r="Z78" s="18"/>
      <c r="AA78" s="18"/>
    </row>
    <row r="79" spans="1:27" ht="13" x14ac:dyDescent="0.3">
      <c r="A79" s="18" t="s">
        <v>180</v>
      </c>
      <c r="B79" s="18" t="s">
        <v>135</v>
      </c>
      <c r="C79" s="16">
        <v>8223</v>
      </c>
      <c r="D79" s="17" t="s">
        <v>181</v>
      </c>
      <c r="E79" s="16">
        <v>89514</v>
      </c>
      <c r="F79" s="15">
        <v>11206453.793</v>
      </c>
      <c r="G79" s="15">
        <v>10221691.595000001</v>
      </c>
      <c r="H79" s="15">
        <v>9788353.2489999998</v>
      </c>
      <c r="I79" s="15">
        <v>10975145.539000001</v>
      </c>
      <c r="J79" s="15">
        <v>13775151.521</v>
      </c>
      <c r="K79" s="15">
        <v>11985583.6176666</v>
      </c>
      <c r="L79" s="15">
        <v>276138947.35966599</v>
      </c>
      <c r="M79" s="43">
        <v>4.34041765287662E-2</v>
      </c>
      <c r="N79" s="15">
        <v>7293.55</v>
      </c>
      <c r="O79" s="15">
        <v>316.57053172138302</v>
      </c>
      <c r="P79" s="15">
        <v>515.58000000000004</v>
      </c>
      <c r="Q79" s="15">
        <v>413.28</v>
      </c>
      <c r="R79" s="15">
        <v>428.78899999999999</v>
      </c>
      <c r="S79" s="15">
        <v>365.70699999999999</v>
      </c>
      <c r="T79" s="15">
        <v>625.40599999999995</v>
      </c>
      <c r="U79" s="15">
        <v>625.40599999999995</v>
      </c>
      <c r="V79" s="15">
        <v>551.00606084000003</v>
      </c>
      <c r="W79" s="15">
        <v>551.00606084000003</v>
      </c>
      <c r="X79" s="44">
        <v>551</v>
      </c>
      <c r="Y79" s="18" t="s">
        <v>91</v>
      </c>
      <c r="Z79" s="18"/>
      <c r="AA79" s="18"/>
    </row>
    <row r="80" spans="1:27" ht="13" x14ac:dyDescent="0.3">
      <c r="A80" s="18" t="s">
        <v>182</v>
      </c>
      <c r="B80" s="18" t="s">
        <v>135</v>
      </c>
      <c r="C80" s="16">
        <v>55522</v>
      </c>
      <c r="D80" s="17" t="s">
        <v>7</v>
      </c>
      <c r="E80" s="16">
        <v>9951</v>
      </c>
      <c r="F80" s="15">
        <v>323838.19300000003</v>
      </c>
      <c r="G80" s="15">
        <v>237741.671</v>
      </c>
      <c r="H80" s="15">
        <v>126583.553</v>
      </c>
      <c r="I80" s="15">
        <v>215201.014</v>
      </c>
      <c r="J80" s="15">
        <v>181435.408</v>
      </c>
      <c r="K80" s="15">
        <v>258926.95933333301</v>
      </c>
      <c r="L80" s="15">
        <v>276138947.35966599</v>
      </c>
      <c r="M80" s="43">
        <v>9.3766910393876799E-4</v>
      </c>
      <c r="N80" s="15">
        <v>7293.55</v>
      </c>
      <c r="O80" s="15">
        <v>6.8389364930326</v>
      </c>
      <c r="P80" s="15">
        <v>1.8839999999999999</v>
      </c>
      <c r="Q80" s="15">
        <v>1.6439999999999999</v>
      </c>
      <c r="R80" s="15">
        <v>1.032</v>
      </c>
      <c r="S80" s="15">
        <v>1.796</v>
      </c>
      <c r="T80" s="15">
        <v>1.4370000000000001</v>
      </c>
      <c r="U80" s="15">
        <v>1.8839999999999999</v>
      </c>
      <c r="V80" s="15"/>
      <c r="W80" s="15">
        <v>1.8839999999999999</v>
      </c>
      <c r="X80" s="44">
        <v>2</v>
      </c>
      <c r="Y80" s="18" t="s">
        <v>91</v>
      </c>
      <c r="Z80" s="18"/>
      <c r="AA80" s="18"/>
    </row>
    <row r="81" spans="1:27" ht="13" x14ac:dyDescent="0.3">
      <c r="A81" s="18" t="s">
        <v>182</v>
      </c>
      <c r="B81" s="18" t="s">
        <v>135</v>
      </c>
      <c r="C81" s="16">
        <v>55522</v>
      </c>
      <c r="D81" s="17" t="s">
        <v>6</v>
      </c>
      <c r="E81" s="16">
        <v>9952</v>
      </c>
      <c r="F81" s="15">
        <v>138451.86900000001</v>
      </c>
      <c r="G81" s="15">
        <v>167948.769</v>
      </c>
      <c r="H81" s="15">
        <v>103861.772</v>
      </c>
      <c r="I81" s="15">
        <v>229964.61499999999</v>
      </c>
      <c r="J81" s="15">
        <v>204491.497</v>
      </c>
      <c r="K81" s="15">
        <v>200801.62700000001</v>
      </c>
      <c r="L81" s="15">
        <v>276138947.35966599</v>
      </c>
      <c r="M81" s="43">
        <v>7.2717604278565897E-4</v>
      </c>
      <c r="N81" s="15">
        <v>7293.55</v>
      </c>
      <c r="O81" s="15">
        <v>5.3036948268593402</v>
      </c>
      <c r="P81" s="15">
        <v>1.0089999999999999</v>
      </c>
      <c r="Q81" s="15">
        <v>1.3029999999999999</v>
      </c>
      <c r="R81" s="15">
        <v>0.84</v>
      </c>
      <c r="S81" s="15">
        <v>1.8520000000000001</v>
      </c>
      <c r="T81" s="15">
        <v>1.5720000000000001</v>
      </c>
      <c r="U81" s="15">
        <v>1.8520000000000001</v>
      </c>
      <c r="V81" s="15"/>
      <c r="W81" s="15">
        <v>1.8520000000000001</v>
      </c>
      <c r="X81" s="44">
        <v>2</v>
      </c>
      <c r="Y81" s="18" t="s">
        <v>91</v>
      </c>
      <c r="Z81" s="18"/>
      <c r="AA81" s="18"/>
    </row>
    <row r="82" spans="1:27" ht="13" x14ac:dyDescent="0.3">
      <c r="A82" s="18" t="s">
        <v>182</v>
      </c>
      <c r="B82" s="18" t="s">
        <v>135</v>
      </c>
      <c r="C82" s="16">
        <v>55522</v>
      </c>
      <c r="D82" s="17" t="s">
        <v>50</v>
      </c>
      <c r="E82" s="16">
        <v>9953</v>
      </c>
      <c r="F82" s="15">
        <v>289388.96899999998</v>
      </c>
      <c r="G82" s="15">
        <v>239679.16200000001</v>
      </c>
      <c r="H82" s="15">
        <v>200854.39799999999</v>
      </c>
      <c r="I82" s="15">
        <v>222059.226</v>
      </c>
      <c r="J82" s="15">
        <v>199870.81</v>
      </c>
      <c r="K82" s="15">
        <v>250375.78566666599</v>
      </c>
      <c r="L82" s="15">
        <v>276138947.35966599</v>
      </c>
      <c r="M82" s="43">
        <v>9.0670218040831395E-4</v>
      </c>
      <c r="N82" s="15">
        <v>7293.55</v>
      </c>
      <c r="O82" s="15">
        <v>6.6130776879170599</v>
      </c>
      <c r="P82" s="15">
        <v>2.2839999999999998</v>
      </c>
      <c r="Q82" s="15">
        <v>1.988</v>
      </c>
      <c r="R82" s="15">
        <v>1.603</v>
      </c>
      <c r="S82" s="15">
        <v>1.859</v>
      </c>
      <c r="T82" s="15">
        <v>1.4590000000000001</v>
      </c>
      <c r="U82" s="15">
        <v>2.2839999999999998</v>
      </c>
      <c r="V82" s="15"/>
      <c r="W82" s="15">
        <v>2.2839999999999998</v>
      </c>
      <c r="X82" s="44">
        <v>2</v>
      </c>
      <c r="Y82" s="18" t="s">
        <v>91</v>
      </c>
      <c r="Z82" s="18"/>
      <c r="AA82" s="18"/>
    </row>
    <row r="83" spans="1:27" ht="13" x14ac:dyDescent="0.3">
      <c r="A83" s="18" t="s">
        <v>182</v>
      </c>
      <c r="B83" s="18" t="s">
        <v>135</v>
      </c>
      <c r="C83" s="16">
        <v>55522</v>
      </c>
      <c r="D83" s="17" t="s">
        <v>51</v>
      </c>
      <c r="E83" s="16">
        <v>9954</v>
      </c>
      <c r="F83" s="15">
        <v>146011.26999999999</v>
      </c>
      <c r="G83" s="15">
        <v>190108.15400000001</v>
      </c>
      <c r="H83" s="15">
        <v>161107.372</v>
      </c>
      <c r="I83" s="15">
        <v>215968.886</v>
      </c>
      <c r="J83" s="15">
        <v>265806.07799999998</v>
      </c>
      <c r="K83" s="15">
        <v>223961.039333333</v>
      </c>
      <c r="L83" s="15">
        <v>276138947.35966599</v>
      </c>
      <c r="M83" s="43">
        <v>8.1104473481470704E-4</v>
      </c>
      <c r="N83" s="15">
        <v>7293.55</v>
      </c>
      <c r="O83" s="15">
        <v>5.9153953256078102</v>
      </c>
      <c r="P83" s="15">
        <v>1.22</v>
      </c>
      <c r="Q83" s="15">
        <v>1.5569999999999999</v>
      </c>
      <c r="R83" s="15">
        <v>1.38</v>
      </c>
      <c r="S83" s="15">
        <v>1.927</v>
      </c>
      <c r="T83" s="15">
        <v>2.1040000000000001</v>
      </c>
      <c r="U83" s="15">
        <v>2.1040000000000001</v>
      </c>
      <c r="V83" s="15"/>
      <c r="W83" s="15">
        <v>2.1040000000000001</v>
      </c>
      <c r="X83" s="44">
        <v>2</v>
      </c>
      <c r="Y83" s="18" t="s">
        <v>91</v>
      </c>
      <c r="Z83" s="18"/>
      <c r="AA83" s="18"/>
    </row>
    <row r="84" spans="1:27" ht="13" x14ac:dyDescent="0.3">
      <c r="A84" s="18" t="s">
        <v>182</v>
      </c>
      <c r="B84" s="18" t="s">
        <v>135</v>
      </c>
      <c r="C84" s="16">
        <v>55522</v>
      </c>
      <c r="D84" s="17" t="s">
        <v>62</v>
      </c>
      <c r="E84" s="16">
        <v>9955</v>
      </c>
      <c r="F84" s="15">
        <v>281376.76699999999</v>
      </c>
      <c r="G84" s="15">
        <v>192381.155</v>
      </c>
      <c r="H84" s="15">
        <v>228328.454</v>
      </c>
      <c r="I84" s="15">
        <v>257083.476</v>
      </c>
      <c r="J84" s="15">
        <v>190508.79</v>
      </c>
      <c r="K84" s="15">
        <v>255596.232333333</v>
      </c>
      <c r="L84" s="15">
        <v>276138947.35966599</v>
      </c>
      <c r="M84" s="43">
        <v>9.2560732478067702E-4</v>
      </c>
      <c r="N84" s="15">
        <v>7293.55</v>
      </c>
      <c r="O84" s="15">
        <v>6.7509633036540997</v>
      </c>
      <c r="P84" s="15">
        <v>1.7689999999999999</v>
      </c>
      <c r="Q84" s="15">
        <v>1.375</v>
      </c>
      <c r="R84" s="15">
        <v>1.8280000000000001</v>
      </c>
      <c r="S84" s="15">
        <v>2.133</v>
      </c>
      <c r="T84" s="15">
        <v>1.409</v>
      </c>
      <c r="U84" s="15">
        <v>2.133</v>
      </c>
      <c r="V84" s="15"/>
      <c r="W84" s="15">
        <v>2.133</v>
      </c>
      <c r="X84" s="44">
        <v>2</v>
      </c>
      <c r="Y84" s="18" t="s">
        <v>91</v>
      </c>
      <c r="Z84" s="18"/>
      <c r="AA84" s="18"/>
    </row>
    <row r="85" spans="1:27" ht="13" x14ac:dyDescent="0.3">
      <c r="A85" s="18" t="s">
        <v>182</v>
      </c>
      <c r="B85" s="18" t="s">
        <v>135</v>
      </c>
      <c r="C85" s="16">
        <v>55522</v>
      </c>
      <c r="D85" s="17" t="s">
        <v>63</v>
      </c>
      <c r="E85" s="16">
        <v>9956</v>
      </c>
      <c r="F85" s="15">
        <v>183981.177</v>
      </c>
      <c r="G85" s="15">
        <v>240871.25399999999</v>
      </c>
      <c r="H85" s="15">
        <v>139417.802</v>
      </c>
      <c r="I85" s="15">
        <v>219524.79800000001</v>
      </c>
      <c r="J85" s="15">
        <v>256660.37899999999</v>
      </c>
      <c r="K85" s="15">
        <v>239018.81033333301</v>
      </c>
      <c r="L85" s="15">
        <v>276138947.35966599</v>
      </c>
      <c r="M85" s="43">
        <v>8.6557442410329396E-4</v>
      </c>
      <c r="N85" s="15">
        <v>7293.55</v>
      </c>
      <c r="O85" s="15">
        <v>6.3131103409185796</v>
      </c>
      <c r="P85" s="15">
        <v>4.984</v>
      </c>
      <c r="Q85" s="15">
        <v>2.0470000000000002</v>
      </c>
      <c r="R85" s="15">
        <v>1.268</v>
      </c>
      <c r="S85" s="15">
        <v>1.877</v>
      </c>
      <c r="T85" s="15">
        <v>1.9890000000000001</v>
      </c>
      <c r="U85" s="15">
        <v>4.984</v>
      </c>
      <c r="V85" s="15"/>
      <c r="W85" s="15">
        <v>4.984</v>
      </c>
      <c r="X85" s="44">
        <v>5</v>
      </c>
      <c r="Y85" s="18" t="s">
        <v>91</v>
      </c>
      <c r="Z85" s="18"/>
      <c r="AA85" s="18"/>
    </row>
    <row r="86" spans="1:27" ht="13" x14ac:dyDescent="0.3">
      <c r="A86" s="18" t="s">
        <v>182</v>
      </c>
      <c r="B86" s="18" t="s">
        <v>135</v>
      </c>
      <c r="C86" s="16">
        <v>55522</v>
      </c>
      <c r="D86" s="17" t="s">
        <v>64</v>
      </c>
      <c r="E86" s="16">
        <v>9957</v>
      </c>
      <c r="F86" s="15">
        <v>198598.12700000001</v>
      </c>
      <c r="G86" s="15">
        <v>187363.916</v>
      </c>
      <c r="H86" s="15">
        <v>181867.443</v>
      </c>
      <c r="I86" s="15">
        <v>230956.038</v>
      </c>
      <c r="J86" s="15">
        <v>171782.533</v>
      </c>
      <c r="K86" s="15">
        <v>205639.360333333</v>
      </c>
      <c r="L86" s="15">
        <v>276138947.35966599</v>
      </c>
      <c r="M86" s="43">
        <v>7.4469524237553899E-4</v>
      </c>
      <c r="N86" s="15">
        <v>7293.55</v>
      </c>
      <c r="O86" s="15">
        <v>5.4314719850281099</v>
      </c>
      <c r="P86" s="15">
        <v>1.66</v>
      </c>
      <c r="Q86" s="15">
        <v>1.5489999999999999</v>
      </c>
      <c r="R86" s="15">
        <v>1.673</v>
      </c>
      <c r="S86" s="15">
        <v>1.986</v>
      </c>
      <c r="T86" s="15">
        <v>1.3109999999999999</v>
      </c>
      <c r="U86" s="15">
        <v>1.986</v>
      </c>
      <c r="V86" s="15"/>
      <c r="W86" s="15">
        <v>1.986</v>
      </c>
      <c r="X86" s="44">
        <v>2</v>
      </c>
      <c r="Y86" s="18" t="s">
        <v>91</v>
      </c>
      <c r="Z86" s="18"/>
      <c r="AA86" s="18"/>
    </row>
    <row r="87" spans="1:27" ht="13" x14ac:dyDescent="0.3">
      <c r="A87" s="18" t="s">
        <v>182</v>
      </c>
      <c r="B87" s="18" t="s">
        <v>135</v>
      </c>
      <c r="C87" s="16">
        <v>55522</v>
      </c>
      <c r="D87" s="17" t="s">
        <v>65</v>
      </c>
      <c r="E87" s="16">
        <v>9958</v>
      </c>
      <c r="F87" s="15">
        <v>145535.89199999999</v>
      </c>
      <c r="G87" s="15">
        <v>241389.8</v>
      </c>
      <c r="H87" s="15">
        <v>151188.77100000001</v>
      </c>
      <c r="I87" s="15">
        <v>159865.72</v>
      </c>
      <c r="J87" s="15">
        <v>197239.052</v>
      </c>
      <c r="K87" s="15">
        <v>199498.19066666599</v>
      </c>
      <c r="L87" s="15">
        <v>276138947.35966599</v>
      </c>
      <c r="M87" s="43">
        <v>7.2245582368655602E-4</v>
      </c>
      <c r="N87" s="15">
        <v>7293.55</v>
      </c>
      <c r="O87" s="15">
        <v>5.2692676728490797</v>
      </c>
      <c r="P87" s="15">
        <v>1.3160000000000001</v>
      </c>
      <c r="Q87" s="15">
        <v>1.97</v>
      </c>
      <c r="R87" s="15">
        <v>1.3380000000000001</v>
      </c>
      <c r="S87" s="15">
        <v>1.4350000000000001</v>
      </c>
      <c r="T87" s="15">
        <v>1.585</v>
      </c>
      <c r="U87" s="15">
        <v>1.97</v>
      </c>
      <c r="V87" s="15"/>
      <c r="W87" s="15">
        <v>1.97</v>
      </c>
      <c r="X87" s="44">
        <v>2</v>
      </c>
      <c r="Y87" s="18" t="s">
        <v>91</v>
      </c>
      <c r="Z87" s="18"/>
      <c r="AA87" s="18"/>
    </row>
    <row r="88" spans="1:27" ht="13" x14ac:dyDescent="0.3">
      <c r="A88" s="18" t="s">
        <v>182</v>
      </c>
      <c r="B88" s="18" t="s">
        <v>135</v>
      </c>
      <c r="C88" s="16">
        <v>55522</v>
      </c>
      <c r="D88" s="17" t="s">
        <v>66</v>
      </c>
      <c r="E88" s="16">
        <v>9959</v>
      </c>
      <c r="F88" s="15">
        <v>295338.21899999998</v>
      </c>
      <c r="G88" s="15">
        <v>282915.32699999999</v>
      </c>
      <c r="H88" s="15">
        <v>130671.88099999999</v>
      </c>
      <c r="I88" s="15">
        <v>241390.514</v>
      </c>
      <c r="J88" s="15">
        <v>185290.16699999999</v>
      </c>
      <c r="K88" s="15">
        <v>273214.68666666601</v>
      </c>
      <c r="L88" s="15">
        <v>276138947.35966599</v>
      </c>
      <c r="M88" s="43">
        <v>9.8941018381883193E-4</v>
      </c>
      <c r="N88" s="15">
        <v>7293.55</v>
      </c>
      <c r="O88" s="15">
        <v>7.2163126461918399</v>
      </c>
      <c r="P88" s="15">
        <v>2.0299999999999998</v>
      </c>
      <c r="Q88" s="15">
        <v>2.089</v>
      </c>
      <c r="R88" s="15">
        <v>1.141</v>
      </c>
      <c r="S88" s="15">
        <v>1.9470000000000001</v>
      </c>
      <c r="T88" s="15">
        <v>1.3720000000000001</v>
      </c>
      <c r="U88" s="15">
        <v>2.089</v>
      </c>
      <c r="V88" s="15"/>
      <c r="W88" s="15">
        <v>2.089</v>
      </c>
      <c r="X88" s="44">
        <v>2</v>
      </c>
      <c r="Y88" s="18" t="s">
        <v>91</v>
      </c>
      <c r="Z88" s="18"/>
      <c r="AA88" s="18"/>
    </row>
    <row r="89" spans="1:27" ht="13" x14ac:dyDescent="0.3">
      <c r="A89" s="18" t="s">
        <v>182</v>
      </c>
      <c r="B89" s="18" t="s">
        <v>135</v>
      </c>
      <c r="C89" s="16">
        <v>55522</v>
      </c>
      <c r="D89" s="17" t="s">
        <v>53</v>
      </c>
      <c r="E89" s="16">
        <v>9960</v>
      </c>
      <c r="F89" s="15">
        <v>259075.19099999999</v>
      </c>
      <c r="G89" s="15">
        <v>214028.946</v>
      </c>
      <c r="H89" s="15">
        <v>115972.713</v>
      </c>
      <c r="I89" s="15">
        <v>228711.79699999999</v>
      </c>
      <c r="J89" s="15">
        <v>185735.383</v>
      </c>
      <c r="K89" s="15">
        <v>233938.64466666599</v>
      </c>
      <c r="L89" s="15">
        <v>276138947.35966599</v>
      </c>
      <c r="M89" s="43">
        <v>8.47177288475592E-4</v>
      </c>
      <c r="N89" s="15">
        <v>7293.55</v>
      </c>
      <c r="O89" s="15">
        <v>6.1789299123611503</v>
      </c>
      <c r="P89" s="15">
        <v>2.1110000000000002</v>
      </c>
      <c r="Q89" s="15">
        <v>1.7769999999999999</v>
      </c>
      <c r="R89" s="15">
        <v>0.92600000000000005</v>
      </c>
      <c r="S89" s="15">
        <v>1.804</v>
      </c>
      <c r="T89" s="15">
        <v>1.3959999999999999</v>
      </c>
      <c r="U89" s="15">
        <v>2.1110000000000002</v>
      </c>
      <c r="V89" s="15"/>
      <c r="W89" s="15">
        <v>2.1110000000000002</v>
      </c>
      <c r="X89" s="44">
        <v>2</v>
      </c>
      <c r="Y89" s="18" t="s">
        <v>91</v>
      </c>
      <c r="Z89" s="18"/>
      <c r="AA89" s="18"/>
    </row>
    <row r="90" spans="1:27" ht="13" x14ac:dyDescent="0.3">
      <c r="A90" s="18" t="s">
        <v>183</v>
      </c>
      <c r="B90" s="18" t="s">
        <v>135</v>
      </c>
      <c r="C90" s="16">
        <v>120</v>
      </c>
      <c r="D90" s="17" t="s">
        <v>34</v>
      </c>
      <c r="E90" s="16">
        <v>74</v>
      </c>
      <c r="F90" s="15">
        <v>1349269.8430000001</v>
      </c>
      <c r="G90" s="15">
        <v>2024368.0260000001</v>
      </c>
      <c r="H90" s="15">
        <v>1421873.66</v>
      </c>
      <c r="I90" s="15">
        <v>1583305.102</v>
      </c>
      <c r="J90" s="15">
        <v>1133120.9609999999</v>
      </c>
      <c r="K90" s="15">
        <v>1676515.5959999999</v>
      </c>
      <c r="L90" s="15">
        <v>276138947.35966599</v>
      </c>
      <c r="M90" s="43">
        <v>6.0712753924435101E-3</v>
      </c>
      <c r="N90" s="15">
        <v>7293.55</v>
      </c>
      <c r="O90" s="15">
        <v>44.281150638556397</v>
      </c>
      <c r="P90" s="15">
        <v>66.543999999999997</v>
      </c>
      <c r="Q90" s="15">
        <v>158.6</v>
      </c>
      <c r="R90" s="15">
        <v>67.628</v>
      </c>
      <c r="S90" s="15">
        <v>79.525999999999996</v>
      </c>
      <c r="T90" s="15">
        <v>46.811</v>
      </c>
      <c r="U90" s="15">
        <v>158.6</v>
      </c>
      <c r="V90" s="15"/>
      <c r="W90" s="15">
        <v>158.6</v>
      </c>
      <c r="X90" s="44">
        <v>127</v>
      </c>
      <c r="Y90" s="18" t="s">
        <v>91</v>
      </c>
      <c r="Z90" s="18"/>
      <c r="AA90" s="18"/>
    </row>
    <row r="91" spans="1:27" ht="13" x14ac:dyDescent="0.3">
      <c r="A91" s="18" t="s">
        <v>183</v>
      </c>
      <c r="B91" s="18" t="s">
        <v>135</v>
      </c>
      <c r="C91" s="16">
        <v>120</v>
      </c>
      <c r="D91" s="17" t="s">
        <v>14</v>
      </c>
      <c r="E91" s="16">
        <v>89724</v>
      </c>
      <c r="F91" s="15">
        <v>359456.05300000001</v>
      </c>
      <c r="G91" s="15">
        <v>380608.97200000001</v>
      </c>
      <c r="H91" s="15">
        <v>368104.33199999999</v>
      </c>
      <c r="I91" s="15">
        <v>456666.614</v>
      </c>
      <c r="J91" s="15">
        <v>412937.14799999999</v>
      </c>
      <c r="K91" s="15">
        <v>416737.57799999998</v>
      </c>
      <c r="L91" s="15">
        <v>276138947.35966599</v>
      </c>
      <c r="M91" s="43">
        <v>1.50915900123717E-3</v>
      </c>
      <c r="N91" s="15">
        <v>7293.55</v>
      </c>
      <c r="O91" s="15">
        <v>11.007126633473399</v>
      </c>
      <c r="P91" s="15">
        <v>1.724</v>
      </c>
      <c r="Q91" s="15">
        <v>1.726</v>
      </c>
      <c r="R91" s="15">
        <v>1.7749999999999999</v>
      </c>
      <c r="S91" s="15">
        <v>1.9910000000000001</v>
      </c>
      <c r="T91" s="15">
        <v>1.7230000000000001</v>
      </c>
      <c r="U91" s="15">
        <v>1.9910000000000001</v>
      </c>
      <c r="V91" s="15"/>
      <c r="W91" s="15">
        <v>1.9910000000000001</v>
      </c>
      <c r="X91" s="44">
        <v>2</v>
      </c>
      <c r="Y91" s="18" t="s">
        <v>91</v>
      </c>
      <c r="Z91" s="18"/>
      <c r="AA91" s="18"/>
    </row>
    <row r="92" spans="1:27" ht="13" x14ac:dyDescent="0.3">
      <c r="A92" s="18" t="s">
        <v>183</v>
      </c>
      <c r="B92" s="18" t="s">
        <v>135</v>
      </c>
      <c r="C92" s="16">
        <v>120</v>
      </c>
      <c r="D92" s="17" t="s">
        <v>18</v>
      </c>
      <c r="E92" s="16">
        <v>89725</v>
      </c>
      <c r="F92" s="15">
        <v>371256.65899999999</v>
      </c>
      <c r="G92" s="15">
        <v>400341.61700000003</v>
      </c>
      <c r="H92" s="15">
        <v>368329.46600000001</v>
      </c>
      <c r="I92" s="15">
        <v>380806.89399999997</v>
      </c>
      <c r="J92" s="15">
        <v>414014</v>
      </c>
      <c r="K92" s="15">
        <v>398387.50366666599</v>
      </c>
      <c r="L92" s="15">
        <v>276138947.35966599</v>
      </c>
      <c r="M92" s="43">
        <v>1.4427066789233899E-3</v>
      </c>
      <c r="N92" s="15">
        <v>7293.55</v>
      </c>
      <c r="O92" s="15">
        <v>10.5224532980617</v>
      </c>
      <c r="P92" s="15">
        <v>1.7729999999999999</v>
      </c>
      <c r="Q92" s="15">
        <v>2.0609999999999999</v>
      </c>
      <c r="R92" s="15">
        <v>1.8420000000000001</v>
      </c>
      <c r="S92" s="15">
        <v>1.752</v>
      </c>
      <c r="T92" s="15">
        <v>1.9930000000000001</v>
      </c>
      <c r="U92" s="15">
        <v>2.0609999999999999</v>
      </c>
      <c r="V92" s="15"/>
      <c r="W92" s="15">
        <v>2.0609999999999999</v>
      </c>
      <c r="X92" s="44">
        <v>2</v>
      </c>
      <c r="Y92" s="18" t="s">
        <v>91</v>
      </c>
      <c r="Z92" s="18"/>
      <c r="AA92" s="18"/>
    </row>
    <row r="93" spans="1:27" ht="13" x14ac:dyDescent="0.3">
      <c r="A93" s="18" t="s">
        <v>184</v>
      </c>
      <c r="B93" s="18" t="s">
        <v>135</v>
      </c>
      <c r="C93" s="16">
        <v>54694</v>
      </c>
      <c r="D93" s="17" t="s">
        <v>185</v>
      </c>
      <c r="E93" s="16">
        <v>91085</v>
      </c>
      <c r="F93" s="15">
        <v>92210.303</v>
      </c>
      <c r="G93" s="15">
        <v>241921.10200000001</v>
      </c>
      <c r="H93" s="15">
        <v>189703.83199999999</v>
      </c>
      <c r="I93" s="15">
        <v>571166.96</v>
      </c>
      <c r="J93" s="15">
        <v>433541.82500000001</v>
      </c>
      <c r="K93" s="15">
        <v>415543.295666666</v>
      </c>
      <c r="L93" s="15">
        <v>276138947.35966599</v>
      </c>
      <c r="M93" s="43">
        <v>1.5048340686452601E-3</v>
      </c>
      <c r="N93" s="15">
        <v>7293.55</v>
      </c>
      <c r="O93" s="15">
        <v>10.975582521367601</v>
      </c>
      <c r="P93" s="15">
        <v>4.4429999999999996</v>
      </c>
      <c r="Q93" s="15">
        <v>10.583</v>
      </c>
      <c r="R93" s="15">
        <v>8.4239999999999995</v>
      </c>
      <c r="S93" s="15">
        <v>24.13</v>
      </c>
      <c r="T93" s="15">
        <v>14.811</v>
      </c>
      <c r="U93" s="15">
        <v>24.13</v>
      </c>
      <c r="V93" s="15"/>
      <c r="W93" s="15">
        <v>24.13</v>
      </c>
      <c r="X93" s="44">
        <v>24</v>
      </c>
      <c r="Y93" s="18" t="s">
        <v>91</v>
      </c>
      <c r="Z93" s="18"/>
      <c r="AA93" s="18"/>
    </row>
    <row r="94" spans="1:27" ht="13" x14ac:dyDescent="0.3">
      <c r="A94" s="18" t="s">
        <v>186</v>
      </c>
      <c r="B94" s="18" t="s">
        <v>123</v>
      </c>
      <c r="C94" s="16">
        <v>1122</v>
      </c>
      <c r="D94" s="17" t="s">
        <v>40</v>
      </c>
      <c r="E94" s="16">
        <v>767</v>
      </c>
      <c r="F94" s="15">
        <v>412043.72499999998</v>
      </c>
      <c r="G94" s="15"/>
      <c r="H94" s="15"/>
      <c r="I94" s="15">
        <v>1475629.084</v>
      </c>
      <c r="J94" s="15">
        <v>1102101.412</v>
      </c>
      <c r="K94" s="15">
        <v>996591.40700000001</v>
      </c>
      <c r="L94" s="15">
        <v>156741066.38299999</v>
      </c>
      <c r="M94" s="43">
        <v>6.3582022886383097E-3</v>
      </c>
      <c r="N94" s="15">
        <v>9264.4</v>
      </c>
      <c r="O94" s="15">
        <v>58.904929282860699</v>
      </c>
      <c r="P94" s="15">
        <v>25.271999999999998</v>
      </c>
      <c r="Q94" s="15"/>
      <c r="R94" s="15"/>
      <c r="S94" s="15">
        <v>86.838999999999999</v>
      </c>
      <c r="T94" s="15">
        <v>59.643999999999998</v>
      </c>
      <c r="U94" s="15">
        <v>86.838999999999999</v>
      </c>
      <c r="V94" s="15"/>
      <c r="W94" s="15">
        <v>86.838999999999999</v>
      </c>
      <c r="X94" s="44">
        <v>87</v>
      </c>
      <c r="Y94" s="18" t="s">
        <v>91</v>
      </c>
      <c r="Z94" s="18"/>
      <c r="AA94" s="18"/>
    </row>
    <row r="95" spans="1:27" ht="13" x14ac:dyDescent="0.3">
      <c r="A95" s="18" t="s">
        <v>186</v>
      </c>
      <c r="B95" s="18" t="s">
        <v>123</v>
      </c>
      <c r="C95" s="16">
        <v>1122</v>
      </c>
      <c r="D95" s="17" t="s">
        <v>41</v>
      </c>
      <c r="E95" s="16">
        <v>768</v>
      </c>
      <c r="F95" s="15">
        <v>1433440.35</v>
      </c>
      <c r="G95" s="15">
        <v>1074425.1499999999</v>
      </c>
      <c r="H95" s="15">
        <v>877588.30700000003</v>
      </c>
      <c r="I95" s="15"/>
      <c r="J95" s="15">
        <v>505757.85600000003</v>
      </c>
      <c r="K95" s="15">
        <v>1128484.6023333301</v>
      </c>
      <c r="L95" s="15">
        <v>156741066.38299999</v>
      </c>
      <c r="M95" s="43">
        <v>7.1996741401252002E-3</v>
      </c>
      <c r="N95" s="15">
        <v>9264.4</v>
      </c>
      <c r="O95" s="15">
        <v>66.7006611037759</v>
      </c>
      <c r="P95" s="15">
        <v>83.415000000000006</v>
      </c>
      <c r="Q95" s="15">
        <v>65.150999999999996</v>
      </c>
      <c r="R95" s="15">
        <v>55.664999999999999</v>
      </c>
      <c r="S95" s="15"/>
      <c r="T95" s="15">
        <v>30.003</v>
      </c>
      <c r="U95" s="15">
        <v>83.415000000000006</v>
      </c>
      <c r="V95" s="15"/>
      <c r="W95" s="15">
        <v>83.415000000000006</v>
      </c>
      <c r="X95" s="44">
        <v>83</v>
      </c>
      <c r="Y95" s="18" t="s">
        <v>91</v>
      </c>
      <c r="Z95" s="18"/>
      <c r="AA95" s="18"/>
    </row>
    <row r="96" spans="1:27" ht="13" x14ac:dyDescent="0.3">
      <c r="A96" s="18" t="s">
        <v>187</v>
      </c>
      <c r="B96" s="18" t="s">
        <v>123</v>
      </c>
      <c r="C96" s="16">
        <v>1104</v>
      </c>
      <c r="D96" s="17" t="s">
        <v>34</v>
      </c>
      <c r="E96" s="16">
        <v>764</v>
      </c>
      <c r="F96" s="15">
        <v>6457305.5199999996</v>
      </c>
      <c r="G96" s="15">
        <v>5849011.1289999997</v>
      </c>
      <c r="H96" s="15">
        <v>5431739.352</v>
      </c>
      <c r="I96" s="15">
        <v>5616668.1950000003</v>
      </c>
      <c r="J96" s="15">
        <v>4708421.1909999996</v>
      </c>
      <c r="K96" s="15">
        <v>5974328.2813333301</v>
      </c>
      <c r="L96" s="15">
        <v>156741066.38299999</v>
      </c>
      <c r="M96" s="43">
        <v>3.8115909373328698E-2</v>
      </c>
      <c r="N96" s="15">
        <v>9264.4</v>
      </c>
      <c r="O96" s="15">
        <v>353.12103079826602</v>
      </c>
      <c r="P96" s="15">
        <v>477.88900000000001</v>
      </c>
      <c r="Q96" s="15">
        <v>417.49799999999999</v>
      </c>
      <c r="R96" s="15">
        <v>390.209</v>
      </c>
      <c r="S96" s="15">
        <v>382.91</v>
      </c>
      <c r="T96" s="15">
        <v>318.67399999999998</v>
      </c>
      <c r="U96" s="15">
        <v>477.88900000000001</v>
      </c>
      <c r="V96" s="15"/>
      <c r="W96" s="15">
        <v>477.88900000000001</v>
      </c>
      <c r="X96" s="44">
        <v>478</v>
      </c>
      <c r="Y96" s="18" t="s">
        <v>91</v>
      </c>
      <c r="Z96" s="18"/>
      <c r="AA96" s="18"/>
    </row>
    <row r="97" spans="1:27" ht="13" x14ac:dyDescent="0.3">
      <c r="A97" s="18" t="s">
        <v>188</v>
      </c>
      <c r="B97" s="18" t="s">
        <v>123</v>
      </c>
      <c r="C97" s="16">
        <v>6463</v>
      </c>
      <c r="D97" s="17" t="s">
        <v>17</v>
      </c>
      <c r="E97" s="16">
        <v>89535</v>
      </c>
      <c r="F97" s="15">
        <v>12111.1</v>
      </c>
      <c r="G97" s="15">
        <v>4964</v>
      </c>
      <c r="H97" s="15">
        <v>3633.9</v>
      </c>
      <c r="I97" s="15">
        <v>3787.9</v>
      </c>
      <c r="J97" s="15">
        <v>4003.9</v>
      </c>
      <c r="K97" s="15">
        <v>7026.3333333333303</v>
      </c>
      <c r="L97" s="15">
        <v>156741066.38299999</v>
      </c>
      <c r="M97" s="43">
        <v>4.4827647887531503E-5</v>
      </c>
      <c r="N97" s="15">
        <v>9264.4</v>
      </c>
      <c r="O97" s="15">
        <v>0.41530126108924698</v>
      </c>
      <c r="P97" s="15">
        <v>1.31</v>
      </c>
      <c r="Q97" s="15">
        <v>0.56699999999999995</v>
      </c>
      <c r="R97" s="15">
        <v>0.23499999999999999</v>
      </c>
      <c r="S97" s="15">
        <v>0.47899999999999998</v>
      </c>
      <c r="T97" s="15">
        <v>0.30599999999999999</v>
      </c>
      <c r="U97" s="15">
        <v>1.31</v>
      </c>
      <c r="V97" s="15"/>
      <c r="W97" s="15">
        <v>1.31</v>
      </c>
      <c r="X97" s="44">
        <v>1</v>
      </c>
      <c r="Y97" s="18" t="s">
        <v>91</v>
      </c>
      <c r="Z97" s="18"/>
      <c r="AA97" s="18"/>
    </row>
    <row r="98" spans="1:27" ht="13" x14ac:dyDescent="0.3">
      <c r="A98" s="18" t="s">
        <v>189</v>
      </c>
      <c r="B98" s="18" t="s">
        <v>123</v>
      </c>
      <c r="C98" s="16">
        <v>1217</v>
      </c>
      <c r="D98" s="17" t="s">
        <v>34</v>
      </c>
      <c r="E98" s="16">
        <v>806</v>
      </c>
      <c r="F98" s="15">
        <v>23097.829000000002</v>
      </c>
      <c r="G98" s="15">
        <v>45223.951000000001</v>
      </c>
      <c r="H98" s="15">
        <v>76915.501000000004</v>
      </c>
      <c r="I98" s="15">
        <v>33686.061000000002</v>
      </c>
      <c r="J98" s="15">
        <v>12027.767</v>
      </c>
      <c r="K98" s="15">
        <v>51941.837666666601</v>
      </c>
      <c r="L98" s="15">
        <v>156741066.38299999</v>
      </c>
      <c r="M98" s="43">
        <v>3.3138627205550402E-4</v>
      </c>
      <c r="N98" s="15">
        <v>9264.4</v>
      </c>
      <c r="O98" s="15">
        <v>3.0700949788310101</v>
      </c>
      <c r="P98" s="15">
        <v>1.1020000000000001</v>
      </c>
      <c r="Q98" s="15">
        <v>2.02</v>
      </c>
      <c r="R98" s="15">
        <v>3.0670000000000002</v>
      </c>
      <c r="S98" s="15">
        <v>1.4330000000000001</v>
      </c>
      <c r="T98" s="15">
        <v>0.59899999999999998</v>
      </c>
      <c r="U98" s="15">
        <v>3.0670000000000002</v>
      </c>
      <c r="V98" s="15"/>
      <c r="W98" s="15">
        <v>3.0670000000000002</v>
      </c>
      <c r="X98" s="44">
        <v>3</v>
      </c>
      <c r="Y98" s="18" t="s">
        <v>91</v>
      </c>
      <c r="Z98" s="18"/>
      <c r="AA98" s="18"/>
    </row>
    <row r="99" spans="1:27" ht="13" x14ac:dyDescent="0.3">
      <c r="A99" s="18" t="s">
        <v>189</v>
      </c>
      <c r="B99" s="18" t="s">
        <v>123</v>
      </c>
      <c r="C99" s="16">
        <v>1217</v>
      </c>
      <c r="D99" s="17" t="s">
        <v>35</v>
      </c>
      <c r="E99" s="16">
        <v>89384</v>
      </c>
      <c r="F99" s="15">
        <v>95944.183999999994</v>
      </c>
      <c r="G99" s="15">
        <v>162498.68400000001</v>
      </c>
      <c r="H99" s="15">
        <v>190687.872</v>
      </c>
      <c r="I99" s="15">
        <v>199240.51300000001</v>
      </c>
      <c r="J99" s="15">
        <v>8376.6170000000002</v>
      </c>
      <c r="K99" s="15">
        <v>184142.35633333301</v>
      </c>
      <c r="L99" s="15">
        <v>156741066.38299999</v>
      </c>
      <c r="M99" s="43">
        <v>1.17481883071649E-3</v>
      </c>
      <c r="N99" s="15">
        <v>9264.4</v>
      </c>
      <c r="O99" s="15">
        <v>10.883991575289899</v>
      </c>
      <c r="P99" s="15">
        <v>1.512</v>
      </c>
      <c r="Q99" s="15">
        <v>2.6160000000000001</v>
      </c>
      <c r="R99" s="15">
        <v>3.19</v>
      </c>
      <c r="S99" s="15">
        <v>3.2559999999999998</v>
      </c>
      <c r="T99" s="15">
        <v>0.17699999999999999</v>
      </c>
      <c r="U99" s="15">
        <v>3.2559999999999998</v>
      </c>
      <c r="V99" s="15"/>
      <c r="W99" s="15">
        <v>3.2559999999999998</v>
      </c>
      <c r="X99" s="44">
        <v>3</v>
      </c>
      <c r="Y99" s="18" t="s">
        <v>91</v>
      </c>
      <c r="Z99" s="18"/>
      <c r="AA99" s="18"/>
    </row>
    <row r="100" spans="1:27" ht="13" x14ac:dyDescent="0.3">
      <c r="A100" s="18" t="s">
        <v>190</v>
      </c>
      <c r="B100" s="18" t="s">
        <v>123</v>
      </c>
      <c r="C100" s="16">
        <v>6063</v>
      </c>
      <c r="D100" s="17" t="s">
        <v>34</v>
      </c>
      <c r="E100" s="16">
        <v>90086</v>
      </c>
      <c r="F100" s="15">
        <v>29979.4</v>
      </c>
      <c r="G100" s="15">
        <v>25453</v>
      </c>
      <c r="H100" s="15">
        <v>5614.9</v>
      </c>
      <c r="I100" s="15">
        <v>10222.200000000001</v>
      </c>
      <c r="J100" s="15">
        <v>22541.5</v>
      </c>
      <c r="K100" s="15">
        <v>25991.3</v>
      </c>
      <c r="L100" s="15">
        <v>156741066.38299999</v>
      </c>
      <c r="M100" s="43">
        <v>1.6582316683038E-4</v>
      </c>
      <c r="N100" s="15">
        <v>9264.4</v>
      </c>
      <c r="O100" s="15">
        <v>1.5362521467833701</v>
      </c>
      <c r="P100" s="15">
        <v>6.1630000000000003</v>
      </c>
      <c r="Q100" s="15">
        <v>4.9119999999999999</v>
      </c>
      <c r="R100" s="15">
        <v>1.0840000000000001</v>
      </c>
      <c r="S100" s="15">
        <v>1.9730000000000001</v>
      </c>
      <c r="T100" s="15">
        <v>4.351</v>
      </c>
      <c r="U100" s="15">
        <v>6.1630000000000003</v>
      </c>
      <c r="V100" s="15"/>
      <c r="W100" s="15">
        <v>6.1630000000000003</v>
      </c>
      <c r="X100" s="44">
        <v>2</v>
      </c>
      <c r="Y100" s="18" t="s">
        <v>91</v>
      </c>
      <c r="Z100" s="18"/>
      <c r="AA100" s="18"/>
    </row>
    <row r="101" spans="1:27" ht="13" x14ac:dyDescent="0.3">
      <c r="A101" s="18" t="s">
        <v>190</v>
      </c>
      <c r="B101" s="18" t="s">
        <v>123</v>
      </c>
      <c r="C101" s="16">
        <v>6063</v>
      </c>
      <c r="D101" s="17" t="s">
        <v>35</v>
      </c>
      <c r="E101" s="16">
        <v>90087</v>
      </c>
      <c r="F101" s="15">
        <v>23119.3</v>
      </c>
      <c r="G101" s="15">
        <v>29825.7</v>
      </c>
      <c r="H101" s="15">
        <v>8060.1</v>
      </c>
      <c r="I101" s="15">
        <v>11307.7</v>
      </c>
      <c r="J101" s="15">
        <v>25690</v>
      </c>
      <c r="K101" s="15">
        <v>26211.666666666599</v>
      </c>
      <c r="L101" s="15">
        <v>156741066.38299999</v>
      </c>
      <c r="M101" s="43">
        <v>1.67229094911335E-4</v>
      </c>
      <c r="N101" s="15">
        <v>9264.4</v>
      </c>
      <c r="O101" s="15">
        <v>1.54927722689657</v>
      </c>
      <c r="P101" s="15">
        <v>4.0019999999999998</v>
      </c>
      <c r="Q101" s="15">
        <v>3.8029999999999999</v>
      </c>
      <c r="R101" s="15">
        <v>1.028</v>
      </c>
      <c r="S101" s="15">
        <v>1.4419999999999999</v>
      </c>
      <c r="T101" s="15">
        <v>3.2749999999999999</v>
      </c>
      <c r="U101" s="15">
        <v>4.0019999999999998</v>
      </c>
      <c r="V101" s="15"/>
      <c r="W101" s="15">
        <v>4.0019999999999998</v>
      </c>
      <c r="X101" s="44">
        <v>2</v>
      </c>
      <c r="Y101" s="18" t="s">
        <v>91</v>
      </c>
      <c r="Z101" s="18"/>
      <c r="AA101" s="18"/>
    </row>
    <row r="102" spans="1:27" ht="13" x14ac:dyDescent="0.3">
      <c r="A102" s="18" t="s">
        <v>190</v>
      </c>
      <c r="B102" s="18" t="s">
        <v>123</v>
      </c>
      <c r="C102" s="16">
        <v>6063</v>
      </c>
      <c r="D102" s="17" t="s">
        <v>36</v>
      </c>
      <c r="E102" s="16">
        <v>90088</v>
      </c>
      <c r="F102" s="15">
        <v>39608.199999999997</v>
      </c>
      <c r="G102" s="15">
        <v>34395.599999999999</v>
      </c>
      <c r="H102" s="15">
        <v>6722</v>
      </c>
      <c r="I102" s="15">
        <v>16390</v>
      </c>
      <c r="J102" s="15">
        <v>49787.199999999997</v>
      </c>
      <c r="K102" s="15">
        <v>41263.666666666599</v>
      </c>
      <c r="L102" s="15">
        <v>156741066.38299999</v>
      </c>
      <c r="M102" s="43">
        <v>2.6326008632503498E-4</v>
      </c>
      <c r="N102" s="15">
        <v>9264.4</v>
      </c>
      <c r="O102" s="15">
        <v>2.4389467437496499</v>
      </c>
      <c r="P102" s="15">
        <v>5.55</v>
      </c>
      <c r="Q102" s="15">
        <v>4.6440000000000001</v>
      </c>
      <c r="R102" s="15">
        <v>0.90700000000000003</v>
      </c>
      <c r="S102" s="15">
        <v>2.2130000000000001</v>
      </c>
      <c r="T102" s="15">
        <v>6.7210000000000001</v>
      </c>
      <c r="U102" s="15">
        <v>6.7210000000000001</v>
      </c>
      <c r="V102" s="15"/>
      <c r="W102" s="15">
        <v>6.7210000000000001</v>
      </c>
      <c r="X102" s="44">
        <v>4</v>
      </c>
      <c r="Y102" s="18" t="s">
        <v>91</v>
      </c>
      <c r="Z102" s="18"/>
      <c r="AA102" s="18"/>
    </row>
    <row r="103" spans="1:27" ht="13" x14ac:dyDescent="0.3">
      <c r="A103" s="18" t="s">
        <v>191</v>
      </c>
      <c r="B103" s="18" t="s">
        <v>123</v>
      </c>
      <c r="C103" s="16">
        <v>8031</v>
      </c>
      <c r="D103" s="17" t="s">
        <v>43</v>
      </c>
      <c r="E103" s="16">
        <v>88332</v>
      </c>
      <c r="F103" s="15">
        <v>3622850.06</v>
      </c>
      <c r="G103" s="15">
        <v>5970362.9950000001</v>
      </c>
      <c r="H103" s="15">
        <v>3285320.662</v>
      </c>
      <c r="I103" s="15">
        <v>4295997.7529999996</v>
      </c>
      <c r="J103" s="15">
        <v>3546941.2319999998</v>
      </c>
      <c r="K103" s="15">
        <v>4629736.9359999998</v>
      </c>
      <c r="L103" s="15">
        <v>156741066.38299999</v>
      </c>
      <c r="M103" s="43">
        <v>2.9537485247721498E-2</v>
      </c>
      <c r="N103" s="15">
        <v>9264.4</v>
      </c>
      <c r="O103" s="15">
        <v>273.64707832899097</v>
      </c>
      <c r="P103" s="15">
        <v>16.053999999999998</v>
      </c>
      <c r="Q103" s="15">
        <v>18.513999999999999</v>
      </c>
      <c r="R103" s="15">
        <v>10.220000000000001</v>
      </c>
      <c r="S103" s="15">
        <v>15.643000000000001</v>
      </c>
      <c r="T103" s="15">
        <v>15.438000000000001</v>
      </c>
      <c r="U103" s="15">
        <v>18.513999999999999</v>
      </c>
      <c r="V103" s="15"/>
      <c r="W103" s="15">
        <v>18.513999999999999</v>
      </c>
      <c r="X103" s="44">
        <v>19</v>
      </c>
      <c r="Y103" s="18" t="s">
        <v>91</v>
      </c>
      <c r="Z103" s="18"/>
      <c r="AA103" s="18"/>
    </row>
    <row r="104" spans="1:27" ht="13" x14ac:dyDescent="0.3">
      <c r="A104" s="18" t="s">
        <v>191</v>
      </c>
      <c r="B104" s="18" t="s">
        <v>123</v>
      </c>
      <c r="C104" s="16">
        <v>8031</v>
      </c>
      <c r="D104" s="17" t="s">
        <v>44</v>
      </c>
      <c r="E104" s="16">
        <v>88333</v>
      </c>
      <c r="F104" s="15">
        <v>3567832.89</v>
      </c>
      <c r="G104" s="15">
        <v>5846138.6100000003</v>
      </c>
      <c r="H104" s="15">
        <v>5195429.7050000001</v>
      </c>
      <c r="I104" s="15">
        <v>4434819.7529999996</v>
      </c>
      <c r="J104" s="15">
        <v>3592682.1830000002</v>
      </c>
      <c r="K104" s="15">
        <v>5158796.0226666601</v>
      </c>
      <c r="L104" s="15">
        <v>156741066.38299999</v>
      </c>
      <c r="M104" s="43">
        <v>3.2912855205801901E-2</v>
      </c>
      <c r="N104" s="15">
        <v>9264.4</v>
      </c>
      <c r="O104" s="15">
        <v>304.917855768631</v>
      </c>
      <c r="P104" s="15">
        <v>18.923999999999999</v>
      </c>
      <c r="Q104" s="15">
        <v>18.597999999999999</v>
      </c>
      <c r="R104" s="15">
        <v>16.885999999999999</v>
      </c>
      <c r="S104" s="15">
        <v>17.763999999999999</v>
      </c>
      <c r="T104" s="15">
        <v>19.902000000000001</v>
      </c>
      <c r="U104" s="15">
        <v>19.902000000000001</v>
      </c>
      <c r="V104" s="15"/>
      <c r="W104" s="15">
        <v>19.902000000000001</v>
      </c>
      <c r="X104" s="44">
        <v>20</v>
      </c>
      <c r="Y104" s="18" t="s">
        <v>91</v>
      </c>
      <c r="Z104" s="18"/>
      <c r="AA104" s="18"/>
    </row>
    <row r="105" spans="1:27" ht="13" x14ac:dyDescent="0.3">
      <c r="A105" s="18" t="s">
        <v>192</v>
      </c>
      <c r="B105" s="18" t="s">
        <v>123</v>
      </c>
      <c r="C105" s="16">
        <v>56013</v>
      </c>
      <c r="D105" s="17" t="s">
        <v>48</v>
      </c>
      <c r="E105" s="16">
        <v>89307</v>
      </c>
      <c r="F105" s="15">
        <v>138752.93599999999</v>
      </c>
      <c r="G105" s="15">
        <v>231981.72099999999</v>
      </c>
      <c r="H105" s="15">
        <v>279789.614</v>
      </c>
      <c r="I105" s="15">
        <v>195402.745</v>
      </c>
      <c r="J105" s="15">
        <v>231152.68400000001</v>
      </c>
      <c r="K105" s="15">
        <v>247641.339666666</v>
      </c>
      <c r="L105" s="15">
        <v>156741066.38299999</v>
      </c>
      <c r="M105" s="43">
        <v>1.57993910199353E-3</v>
      </c>
      <c r="N105" s="15">
        <v>9264.4</v>
      </c>
      <c r="O105" s="15">
        <v>14.6371878165089</v>
      </c>
      <c r="P105" s="15">
        <v>6.4390000000000001</v>
      </c>
      <c r="Q105" s="15">
        <v>10.68</v>
      </c>
      <c r="R105" s="15">
        <v>13.292999999999999</v>
      </c>
      <c r="S105" s="15">
        <v>9.3000000000000007</v>
      </c>
      <c r="T105" s="15">
        <v>10.993</v>
      </c>
      <c r="U105" s="15">
        <v>13.292999999999999</v>
      </c>
      <c r="V105" s="15"/>
      <c r="W105" s="15">
        <v>13.292999999999999</v>
      </c>
      <c r="X105" s="44">
        <v>13</v>
      </c>
      <c r="Y105" s="18" t="s">
        <v>91</v>
      </c>
      <c r="Z105" s="18"/>
      <c r="AA105" s="18"/>
    </row>
    <row r="106" spans="1:27" ht="13" x14ac:dyDescent="0.3">
      <c r="A106" s="18" t="s">
        <v>192</v>
      </c>
      <c r="B106" s="18" t="s">
        <v>123</v>
      </c>
      <c r="C106" s="16">
        <v>56013</v>
      </c>
      <c r="D106" s="17" t="s">
        <v>49</v>
      </c>
      <c r="E106" s="16">
        <v>89308</v>
      </c>
      <c r="F106" s="15">
        <v>136430.28400000001</v>
      </c>
      <c r="G106" s="15">
        <v>220804.378</v>
      </c>
      <c r="H106" s="15">
        <v>286005.93900000001</v>
      </c>
      <c r="I106" s="15">
        <v>188521.95300000001</v>
      </c>
      <c r="J106" s="15">
        <v>220768.82699999999</v>
      </c>
      <c r="K106" s="15">
        <v>242526.381333333</v>
      </c>
      <c r="L106" s="15">
        <v>156741066.38299999</v>
      </c>
      <c r="M106" s="43">
        <v>1.54730592900724E-3</v>
      </c>
      <c r="N106" s="15">
        <v>9264.4</v>
      </c>
      <c r="O106" s="15">
        <v>14.3348610486946</v>
      </c>
      <c r="P106" s="15">
        <v>6.2759999999999998</v>
      </c>
      <c r="Q106" s="15">
        <v>10.167</v>
      </c>
      <c r="R106" s="15">
        <v>13.898</v>
      </c>
      <c r="S106" s="15">
        <v>9.1470000000000002</v>
      </c>
      <c r="T106" s="15">
        <v>10.984999999999999</v>
      </c>
      <c r="U106" s="15">
        <v>13.898</v>
      </c>
      <c r="V106" s="15"/>
      <c r="W106" s="15">
        <v>13.898</v>
      </c>
      <c r="X106" s="44">
        <v>14</v>
      </c>
      <c r="Y106" s="18" t="s">
        <v>91</v>
      </c>
      <c r="Z106" s="18"/>
      <c r="AA106" s="18"/>
    </row>
    <row r="107" spans="1:27" ht="13" x14ac:dyDescent="0.3">
      <c r="A107" s="18" t="s">
        <v>192</v>
      </c>
      <c r="B107" s="18" t="s">
        <v>123</v>
      </c>
      <c r="C107" s="16">
        <v>56013</v>
      </c>
      <c r="D107" s="17" t="s">
        <v>193</v>
      </c>
      <c r="E107" s="16">
        <v>89719</v>
      </c>
      <c r="F107" s="15">
        <v>141907.18900000001</v>
      </c>
      <c r="G107" s="15">
        <v>237382.83799999999</v>
      </c>
      <c r="H107" s="15">
        <v>291744.10700000002</v>
      </c>
      <c r="I107" s="15">
        <v>189733.62400000001</v>
      </c>
      <c r="J107" s="15">
        <v>227500.008</v>
      </c>
      <c r="K107" s="15">
        <v>252208.98433333301</v>
      </c>
      <c r="L107" s="15">
        <v>156741066.38299999</v>
      </c>
      <c r="M107" s="43">
        <v>1.60908044173347E-3</v>
      </c>
      <c r="N107" s="15">
        <v>9264.4</v>
      </c>
      <c r="O107" s="15">
        <v>14.907164844395499</v>
      </c>
      <c r="P107" s="15">
        <v>6.5540000000000003</v>
      </c>
      <c r="Q107" s="15">
        <v>10.897</v>
      </c>
      <c r="R107" s="15">
        <v>13.855</v>
      </c>
      <c r="S107" s="15">
        <v>9.0340000000000007</v>
      </c>
      <c r="T107" s="15">
        <v>10.904999999999999</v>
      </c>
      <c r="U107" s="15">
        <v>13.855</v>
      </c>
      <c r="V107" s="15"/>
      <c r="W107" s="15">
        <v>13.855</v>
      </c>
      <c r="X107" s="44">
        <v>14</v>
      </c>
      <c r="Y107" s="18" t="s">
        <v>91</v>
      </c>
      <c r="Z107" s="18"/>
      <c r="AA107" s="18"/>
    </row>
    <row r="108" spans="1:27" ht="13" x14ac:dyDescent="0.3">
      <c r="A108" s="18" t="s">
        <v>194</v>
      </c>
      <c r="B108" s="18" t="s">
        <v>123</v>
      </c>
      <c r="C108" s="16">
        <v>1091</v>
      </c>
      <c r="D108" s="17" t="s">
        <v>36</v>
      </c>
      <c r="E108" s="16">
        <v>762</v>
      </c>
      <c r="F108" s="15">
        <v>12335762.175000001</v>
      </c>
      <c r="G108" s="15">
        <v>12262002.550000001</v>
      </c>
      <c r="H108" s="15">
        <v>7204141.0750000002</v>
      </c>
      <c r="I108" s="15">
        <v>5425939.4000000004</v>
      </c>
      <c r="J108" s="15">
        <v>11236283.01</v>
      </c>
      <c r="K108" s="15">
        <v>11944682.5783333</v>
      </c>
      <c r="L108" s="15">
        <v>156741066.38299999</v>
      </c>
      <c r="M108" s="43">
        <v>7.6206464929530704E-2</v>
      </c>
      <c r="N108" s="15">
        <v>9264.4</v>
      </c>
      <c r="O108" s="15">
        <v>706.00717369314395</v>
      </c>
      <c r="P108" s="15">
        <v>1256.5419999999999</v>
      </c>
      <c r="Q108" s="15">
        <v>1172.681</v>
      </c>
      <c r="R108" s="15">
        <v>713.03200000000004</v>
      </c>
      <c r="S108" s="15">
        <v>587.43399999999997</v>
      </c>
      <c r="T108" s="15">
        <v>1124.2439999999999</v>
      </c>
      <c r="U108" s="15">
        <v>1256.5419999999999</v>
      </c>
      <c r="V108" s="15"/>
      <c r="W108" s="15">
        <v>1256.5419999999999</v>
      </c>
      <c r="X108" s="44">
        <v>1068</v>
      </c>
      <c r="Y108" s="18" t="s">
        <v>91</v>
      </c>
      <c r="Z108" s="18"/>
      <c r="AA108" s="18"/>
    </row>
    <row r="109" spans="1:27" ht="13" x14ac:dyDescent="0.3">
      <c r="A109" s="18" t="s">
        <v>195</v>
      </c>
      <c r="B109" s="18" t="s">
        <v>123</v>
      </c>
      <c r="C109" s="16">
        <v>7343</v>
      </c>
      <c r="D109" s="17" t="s">
        <v>37</v>
      </c>
      <c r="E109" s="16">
        <v>3101</v>
      </c>
      <c r="F109" s="15">
        <v>14321594.85</v>
      </c>
      <c r="G109" s="15">
        <v>13270243.6</v>
      </c>
      <c r="H109" s="15">
        <v>7866853.6749999998</v>
      </c>
      <c r="I109" s="15">
        <v>6613932.5999999996</v>
      </c>
      <c r="J109" s="15">
        <v>11519642.188999999</v>
      </c>
      <c r="K109" s="15">
        <v>13037160.213</v>
      </c>
      <c r="L109" s="15">
        <v>156741066.38299999</v>
      </c>
      <c r="M109" s="43">
        <v>8.31764164545329E-2</v>
      </c>
      <c r="N109" s="15">
        <v>9264.4</v>
      </c>
      <c r="O109" s="15">
        <v>770.57959260137397</v>
      </c>
      <c r="P109" s="15">
        <v>1318.58</v>
      </c>
      <c r="Q109" s="15">
        <v>1084.8599999999999</v>
      </c>
      <c r="R109" s="15">
        <v>683.49800000000005</v>
      </c>
      <c r="S109" s="15">
        <v>585.76599999999996</v>
      </c>
      <c r="T109" s="15">
        <v>1104.107</v>
      </c>
      <c r="U109" s="15">
        <v>1318.58</v>
      </c>
      <c r="V109" s="15"/>
      <c r="W109" s="15">
        <v>1318.58</v>
      </c>
      <c r="X109" s="44">
        <v>1166</v>
      </c>
      <c r="Y109" s="18" t="s">
        <v>91</v>
      </c>
      <c r="Z109" s="18"/>
      <c r="AA109" s="18"/>
    </row>
    <row r="110" spans="1:27" ht="13" x14ac:dyDescent="0.3">
      <c r="A110" s="18" t="s">
        <v>196</v>
      </c>
      <c r="B110" s="18" t="s">
        <v>123</v>
      </c>
      <c r="C110" s="16">
        <v>7985</v>
      </c>
      <c r="D110" s="17" t="s">
        <v>34</v>
      </c>
      <c r="E110" s="16">
        <v>9886</v>
      </c>
      <c r="F110" s="15">
        <v>868079.66799999995</v>
      </c>
      <c r="G110" s="15">
        <v>1397127.608</v>
      </c>
      <c r="H110" s="15">
        <v>1143164.112</v>
      </c>
      <c r="I110" s="15">
        <v>1337334.6170000001</v>
      </c>
      <c r="J110" s="15">
        <v>2698173.3429999999</v>
      </c>
      <c r="K110" s="15">
        <v>1810878.5226666599</v>
      </c>
      <c r="L110" s="15">
        <v>156741066.38299999</v>
      </c>
      <c r="M110" s="43">
        <v>1.1553312507404699E-2</v>
      </c>
      <c r="N110" s="15">
        <v>9264.4</v>
      </c>
      <c r="O110" s="15">
        <v>107.03450839360001</v>
      </c>
      <c r="P110" s="15">
        <v>3.7759999999999998</v>
      </c>
      <c r="Q110" s="15">
        <v>5.1870000000000003</v>
      </c>
      <c r="R110" s="15">
        <v>4.8040000000000003</v>
      </c>
      <c r="S110" s="15">
        <v>5.3769999999999998</v>
      </c>
      <c r="T110" s="15">
        <v>12.747</v>
      </c>
      <c r="U110" s="15">
        <v>12.747</v>
      </c>
      <c r="V110" s="15"/>
      <c r="W110" s="15">
        <v>12.747</v>
      </c>
      <c r="X110" s="44">
        <v>13</v>
      </c>
      <c r="Y110" s="18" t="s">
        <v>91</v>
      </c>
      <c r="Z110" s="18"/>
      <c r="AA110" s="18"/>
    </row>
    <row r="111" spans="1:27" ht="13" x14ac:dyDescent="0.3">
      <c r="A111" s="18" t="s">
        <v>196</v>
      </c>
      <c r="B111" s="18" t="s">
        <v>123</v>
      </c>
      <c r="C111" s="16">
        <v>7985</v>
      </c>
      <c r="D111" s="17" t="s">
        <v>35</v>
      </c>
      <c r="E111" s="16">
        <v>9887</v>
      </c>
      <c r="F111" s="15">
        <v>985463.86399999994</v>
      </c>
      <c r="G111" s="15">
        <v>1478014.7050000001</v>
      </c>
      <c r="H111" s="15">
        <v>1282148.2709999999</v>
      </c>
      <c r="I111" s="15">
        <v>1511578.0330000001</v>
      </c>
      <c r="J111" s="15">
        <v>2667450.8020000001</v>
      </c>
      <c r="K111" s="15">
        <v>1885681.18</v>
      </c>
      <c r="L111" s="15">
        <v>156741066.38299999</v>
      </c>
      <c r="M111" s="43">
        <v>1.20305496416127E-2</v>
      </c>
      <c r="N111" s="15">
        <v>9264.4</v>
      </c>
      <c r="O111" s="15">
        <v>111.455824099757</v>
      </c>
      <c r="P111" s="15">
        <v>3.6190000000000002</v>
      </c>
      <c r="Q111" s="15">
        <v>5.4610000000000003</v>
      </c>
      <c r="R111" s="15">
        <v>5.65</v>
      </c>
      <c r="S111" s="15">
        <v>6.4349999999999996</v>
      </c>
      <c r="T111" s="15">
        <v>12.507</v>
      </c>
      <c r="U111" s="15">
        <v>12.507</v>
      </c>
      <c r="V111" s="15"/>
      <c r="W111" s="15">
        <v>12.507</v>
      </c>
      <c r="X111" s="44">
        <v>13</v>
      </c>
      <c r="Y111" s="18" t="s">
        <v>91</v>
      </c>
      <c r="Z111" s="18"/>
      <c r="AA111" s="18"/>
    </row>
    <row r="112" spans="1:27" ht="13" x14ac:dyDescent="0.3">
      <c r="A112" s="18" t="s">
        <v>122</v>
      </c>
      <c r="B112" s="18" t="s">
        <v>123</v>
      </c>
      <c r="C112" s="16">
        <v>1047</v>
      </c>
      <c r="D112" s="17" t="s">
        <v>37</v>
      </c>
      <c r="E112" s="16">
        <v>739</v>
      </c>
      <c r="F112" s="15">
        <v>5069952.9639999997</v>
      </c>
      <c r="G112" s="15">
        <v>6318467.1509999996</v>
      </c>
      <c r="H112" s="15">
        <v>2488537.3220000002</v>
      </c>
      <c r="I112" s="15">
        <v>3215730.0269999998</v>
      </c>
      <c r="J112" s="15">
        <v>5059155.9979999997</v>
      </c>
      <c r="K112" s="15"/>
      <c r="L112" s="15">
        <v>156741066.38299999</v>
      </c>
      <c r="M112" s="43"/>
      <c r="N112" s="15">
        <v>9264.4</v>
      </c>
      <c r="O112" s="15"/>
      <c r="P112" s="15">
        <v>106.501</v>
      </c>
      <c r="Q112" s="15">
        <v>139.99100000000001</v>
      </c>
      <c r="R112" s="15">
        <v>48.83</v>
      </c>
      <c r="S112" s="15">
        <v>66.025999999999996</v>
      </c>
      <c r="T112" s="15">
        <v>102.68899999999999</v>
      </c>
      <c r="U112" s="15">
        <v>139.99100000000001</v>
      </c>
      <c r="V112" s="15">
        <v>252.73868604</v>
      </c>
      <c r="W112" s="15">
        <v>139.99100000000001</v>
      </c>
      <c r="X112" s="44"/>
      <c r="Y112" s="18" t="s">
        <v>85</v>
      </c>
      <c r="Z112" s="18"/>
      <c r="AA112" s="18"/>
    </row>
    <row r="113" spans="1:27" ht="13" x14ac:dyDescent="0.3">
      <c r="A113" s="18" t="s">
        <v>197</v>
      </c>
      <c r="B113" s="18" t="s">
        <v>123</v>
      </c>
      <c r="C113" s="16">
        <v>7155</v>
      </c>
      <c r="D113" s="17" t="s">
        <v>5</v>
      </c>
      <c r="E113" s="16">
        <v>2969</v>
      </c>
      <c r="F113" s="15">
        <v>10112.844999999999</v>
      </c>
      <c r="G113" s="15">
        <v>9118.5769999999993</v>
      </c>
      <c r="H113" s="15">
        <v>1595.8050000000001</v>
      </c>
      <c r="I113" s="15">
        <v>3368.86</v>
      </c>
      <c r="J113" s="15">
        <v>9918.7759999999998</v>
      </c>
      <c r="K113" s="15">
        <v>9716.7326666666595</v>
      </c>
      <c r="L113" s="15">
        <v>156741066.38299999</v>
      </c>
      <c r="M113" s="43">
        <v>6.1992258256834997E-5</v>
      </c>
      <c r="N113" s="15">
        <v>9264.4</v>
      </c>
      <c r="O113" s="15">
        <v>0.57432107739462201</v>
      </c>
      <c r="P113" s="15">
        <v>1.3380000000000001</v>
      </c>
      <c r="Q113" s="15">
        <v>1.379</v>
      </c>
      <c r="R113" s="15">
        <v>0.218</v>
      </c>
      <c r="S113" s="15">
        <v>0.46200000000000002</v>
      </c>
      <c r="T113" s="15">
        <v>1.111</v>
      </c>
      <c r="U113" s="15">
        <v>1.379</v>
      </c>
      <c r="V113" s="15"/>
      <c r="W113" s="15">
        <v>1.379</v>
      </c>
      <c r="X113" s="44">
        <v>1</v>
      </c>
      <c r="Y113" s="18" t="s">
        <v>91</v>
      </c>
      <c r="Z113" s="18"/>
      <c r="AA113" s="18"/>
    </row>
    <row r="114" spans="1:27" ht="13" x14ac:dyDescent="0.3">
      <c r="A114" s="18" t="s">
        <v>197</v>
      </c>
      <c r="B114" s="18" t="s">
        <v>123</v>
      </c>
      <c r="C114" s="16">
        <v>7155</v>
      </c>
      <c r="D114" s="17" t="s">
        <v>4</v>
      </c>
      <c r="E114" s="16">
        <v>2970</v>
      </c>
      <c r="F114" s="15">
        <v>8382.9079999999994</v>
      </c>
      <c r="G114" s="15">
        <v>5791.2340000000004</v>
      </c>
      <c r="H114" s="15">
        <v>1309.723</v>
      </c>
      <c r="I114" s="15">
        <v>2852.4059999999999</v>
      </c>
      <c r="J114" s="15">
        <v>7425.4849999999997</v>
      </c>
      <c r="K114" s="15">
        <v>7199.8756666666604</v>
      </c>
      <c r="L114" s="15">
        <v>156741066.38299999</v>
      </c>
      <c r="M114" s="43">
        <v>4.5934839112767102E-5</v>
      </c>
      <c r="N114" s="15">
        <v>9264.4</v>
      </c>
      <c r="O114" s="15">
        <v>0.42555872347632001</v>
      </c>
      <c r="P114" s="15">
        <v>1.1140000000000001</v>
      </c>
      <c r="Q114" s="15">
        <v>0.82299999999999995</v>
      </c>
      <c r="R114" s="15">
        <v>0.16700000000000001</v>
      </c>
      <c r="S114" s="15">
        <v>0.36099999999999999</v>
      </c>
      <c r="T114" s="15">
        <v>0.82599999999999996</v>
      </c>
      <c r="U114" s="15">
        <v>1.1140000000000001</v>
      </c>
      <c r="V114" s="15"/>
      <c r="W114" s="15">
        <v>1.1140000000000001</v>
      </c>
      <c r="X114" s="44">
        <v>1</v>
      </c>
      <c r="Y114" s="18" t="s">
        <v>91</v>
      </c>
      <c r="Z114" s="18"/>
      <c r="AA114" s="18"/>
    </row>
    <row r="115" spans="1:27" ht="13" x14ac:dyDescent="0.3">
      <c r="A115" s="18" t="s">
        <v>198</v>
      </c>
      <c r="B115" s="18" t="s">
        <v>123</v>
      </c>
      <c r="C115" s="16">
        <v>6664</v>
      </c>
      <c r="D115" s="17" t="s">
        <v>46</v>
      </c>
      <c r="E115" s="16">
        <v>2901</v>
      </c>
      <c r="F115" s="15">
        <v>18967256.692000002</v>
      </c>
      <c r="G115" s="15">
        <v>21679995.052999999</v>
      </c>
      <c r="H115" s="15">
        <v>16765444.030999999</v>
      </c>
      <c r="I115" s="15">
        <v>9538012.3690000009</v>
      </c>
      <c r="J115" s="15">
        <v>23659842.905000001</v>
      </c>
      <c r="K115" s="15">
        <v>21435698.216666602</v>
      </c>
      <c r="L115" s="15">
        <v>156741066.38299999</v>
      </c>
      <c r="M115" s="43">
        <v>0.13675866007117801</v>
      </c>
      <c r="N115" s="15">
        <v>9264.4</v>
      </c>
      <c r="O115" s="15">
        <v>1266.98693036342</v>
      </c>
      <c r="P115" s="15">
        <v>1816.9590000000001</v>
      </c>
      <c r="Q115" s="15">
        <v>2024.6389999999999</v>
      </c>
      <c r="R115" s="15">
        <v>1427.57</v>
      </c>
      <c r="S115" s="15">
        <v>822.46500000000003</v>
      </c>
      <c r="T115" s="15">
        <v>2020.558</v>
      </c>
      <c r="U115" s="15">
        <v>2024.6389999999999</v>
      </c>
      <c r="V115" s="15"/>
      <c r="W115" s="15">
        <v>2024.6389999999999</v>
      </c>
      <c r="X115" s="44">
        <v>1917</v>
      </c>
      <c r="Y115" s="18" t="s">
        <v>91</v>
      </c>
      <c r="Z115" s="18"/>
      <c r="AA115" s="18"/>
    </row>
    <row r="116" spans="1:27" ht="13" x14ac:dyDescent="0.3">
      <c r="A116" s="18" t="s">
        <v>199</v>
      </c>
      <c r="B116" s="18" t="s">
        <v>123</v>
      </c>
      <c r="C116" s="16">
        <v>1068</v>
      </c>
      <c r="D116" s="17" t="s">
        <v>9</v>
      </c>
      <c r="E116" s="16">
        <v>89836</v>
      </c>
      <c r="F116" s="15">
        <v>25833.795999999998</v>
      </c>
      <c r="G116" s="15">
        <v>55266.421000000002</v>
      </c>
      <c r="H116" s="15">
        <v>27991.245999999999</v>
      </c>
      <c r="I116" s="15">
        <v>64971.661</v>
      </c>
      <c r="J116" s="15">
        <v>75094.37</v>
      </c>
      <c r="K116" s="15">
        <v>65110.817333333303</v>
      </c>
      <c r="L116" s="15">
        <v>156741066.38299999</v>
      </c>
      <c r="M116" s="43">
        <v>4.1540368989345601E-4</v>
      </c>
      <c r="N116" s="15">
        <v>9264.4</v>
      </c>
      <c r="O116" s="15">
        <v>3.8484659446489302</v>
      </c>
      <c r="P116" s="15">
        <v>2.984</v>
      </c>
      <c r="Q116" s="15">
        <v>6.0549999999999997</v>
      </c>
      <c r="R116" s="15">
        <v>3.0819999999999999</v>
      </c>
      <c r="S116" s="15">
        <v>7.375</v>
      </c>
      <c r="T116" s="15">
        <v>8.452</v>
      </c>
      <c r="U116" s="15">
        <v>8.452</v>
      </c>
      <c r="V116" s="15"/>
      <c r="W116" s="15">
        <v>8.452</v>
      </c>
      <c r="X116" s="44">
        <v>6</v>
      </c>
      <c r="Y116" s="18" t="s">
        <v>91</v>
      </c>
      <c r="Z116" s="18"/>
      <c r="AA116" s="18"/>
    </row>
    <row r="117" spans="1:27" ht="13" x14ac:dyDescent="0.3">
      <c r="A117" s="18" t="s">
        <v>199</v>
      </c>
      <c r="B117" s="18" t="s">
        <v>123</v>
      </c>
      <c r="C117" s="16">
        <v>1068</v>
      </c>
      <c r="D117" s="17" t="s">
        <v>8</v>
      </c>
      <c r="E117" s="16">
        <v>89841</v>
      </c>
      <c r="F117" s="15">
        <v>27579.881000000001</v>
      </c>
      <c r="G117" s="15">
        <v>60369.610999999997</v>
      </c>
      <c r="H117" s="15">
        <v>30716.812000000002</v>
      </c>
      <c r="I117" s="15">
        <v>71976.046000000002</v>
      </c>
      <c r="J117" s="15">
        <v>82601.767000000007</v>
      </c>
      <c r="K117" s="15">
        <v>71649.141333333304</v>
      </c>
      <c r="L117" s="15">
        <v>156741066.38299999</v>
      </c>
      <c r="M117" s="43">
        <v>4.5711786315308801E-4</v>
      </c>
      <c r="N117" s="15">
        <v>9264.4</v>
      </c>
      <c r="O117" s="15">
        <v>4.2349227313954696</v>
      </c>
      <c r="P117" s="15">
        <v>3.5819999999999999</v>
      </c>
      <c r="Q117" s="15">
        <v>7.7069999999999999</v>
      </c>
      <c r="R117" s="15">
        <v>3.9449999999999998</v>
      </c>
      <c r="S117" s="15">
        <v>9.3930000000000007</v>
      </c>
      <c r="T117" s="15">
        <v>10.689</v>
      </c>
      <c r="U117" s="15">
        <v>10.689</v>
      </c>
      <c r="V117" s="15"/>
      <c r="W117" s="15">
        <v>10.689</v>
      </c>
      <c r="X117" s="44">
        <v>6</v>
      </c>
      <c r="Y117" s="18" t="s">
        <v>91</v>
      </c>
      <c r="Z117" s="18"/>
      <c r="AA117" s="18"/>
    </row>
    <row r="118" spans="1:27" ht="13" x14ac:dyDescent="0.3">
      <c r="A118" s="18" t="s">
        <v>199</v>
      </c>
      <c r="B118" s="18" t="s">
        <v>123</v>
      </c>
      <c r="C118" s="16">
        <v>1068</v>
      </c>
      <c r="D118" s="17" t="s">
        <v>20</v>
      </c>
      <c r="E118" s="16">
        <v>89842</v>
      </c>
      <c r="F118" s="15">
        <v>41730.061999999998</v>
      </c>
      <c r="G118" s="15">
        <v>42755.904999999999</v>
      </c>
      <c r="H118" s="15">
        <v>47402.635000000002</v>
      </c>
      <c r="I118" s="15">
        <v>87861.069000000003</v>
      </c>
      <c r="J118" s="15">
        <v>113806.534</v>
      </c>
      <c r="K118" s="15">
        <v>83023.412666666598</v>
      </c>
      <c r="L118" s="15">
        <v>156741066.38299999</v>
      </c>
      <c r="M118" s="43">
        <v>5.2968513346589796E-4</v>
      </c>
      <c r="N118" s="15">
        <v>9264.4</v>
      </c>
      <c r="O118" s="15">
        <v>4.9072149504814702</v>
      </c>
      <c r="P118" s="15">
        <v>5.3789999999999996</v>
      </c>
      <c r="Q118" s="15">
        <v>5.431</v>
      </c>
      <c r="R118" s="15">
        <v>5.9470000000000001</v>
      </c>
      <c r="S118" s="15">
        <v>11.068</v>
      </c>
      <c r="T118" s="15">
        <v>14.24</v>
      </c>
      <c r="U118" s="15">
        <v>14.24</v>
      </c>
      <c r="V118" s="15"/>
      <c r="W118" s="15">
        <v>14.24</v>
      </c>
      <c r="X118" s="44">
        <v>7</v>
      </c>
      <c r="Y118" s="18" t="s">
        <v>91</v>
      </c>
      <c r="Z118" s="18"/>
      <c r="AA118" s="18"/>
    </row>
    <row r="119" spans="1:27" ht="13" x14ac:dyDescent="0.3">
      <c r="A119" s="18" t="s">
        <v>199</v>
      </c>
      <c r="B119" s="18" t="s">
        <v>123</v>
      </c>
      <c r="C119" s="16">
        <v>1068</v>
      </c>
      <c r="D119" s="17" t="s">
        <v>19</v>
      </c>
      <c r="E119" s="16">
        <v>89843</v>
      </c>
      <c r="F119" s="15">
        <v>39576.678</v>
      </c>
      <c r="G119" s="15">
        <v>38796.767</v>
      </c>
      <c r="H119" s="15">
        <v>43413.953000000001</v>
      </c>
      <c r="I119" s="15">
        <v>83682.152000000002</v>
      </c>
      <c r="J119" s="15">
        <v>110004.68700000001</v>
      </c>
      <c r="K119" s="15">
        <v>79033.597333333295</v>
      </c>
      <c r="L119" s="15">
        <v>156741066.38299999</v>
      </c>
      <c r="M119" s="43">
        <v>5.0423031536746797E-4</v>
      </c>
      <c r="N119" s="15">
        <v>9264.4</v>
      </c>
      <c r="O119" s="15">
        <v>4.6713913336903703</v>
      </c>
      <c r="P119" s="15">
        <v>5.18</v>
      </c>
      <c r="Q119" s="15">
        <v>4.9429999999999996</v>
      </c>
      <c r="R119" s="15">
        <v>5.4630000000000001</v>
      </c>
      <c r="S119" s="15">
        <v>10.791</v>
      </c>
      <c r="T119" s="15">
        <v>14.098000000000001</v>
      </c>
      <c r="U119" s="15">
        <v>14.098000000000001</v>
      </c>
      <c r="V119" s="15"/>
      <c r="W119" s="15">
        <v>14.098000000000001</v>
      </c>
      <c r="X119" s="44">
        <v>7</v>
      </c>
      <c r="Y119" s="18" t="s">
        <v>91</v>
      </c>
      <c r="Z119" s="18"/>
      <c r="AA119" s="18"/>
    </row>
    <row r="120" spans="1:27" ht="13" x14ac:dyDescent="0.3">
      <c r="A120" s="18" t="s">
        <v>199</v>
      </c>
      <c r="B120" s="18" t="s">
        <v>123</v>
      </c>
      <c r="C120" s="16">
        <v>1068</v>
      </c>
      <c r="D120" s="17" t="s">
        <v>22</v>
      </c>
      <c r="E120" s="16">
        <v>89844</v>
      </c>
      <c r="F120" s="15">
        <v>9423.8430000000008</v>
      </c>
      <c r="G120" s="15">
        <v>15758.236999999999</v>
      </c>
      <c r="H120" s="15">
        <v>49182.603000000003</v>
      </c>
      <c r="I120" s="15">
        <v>85715.058999999994</v>
      </c>
      <c r="J120" s="15">
        <v>127017.07799999999</v>
      </c>
      <c r="K120" s="15">
        <v>87304.913333333301</v>
      </c>
      <c r="L120" s="15">
        <v>156741066.38299999</v>
      </c>
      <c r="M120" s="43">
        <v>5.5700088909693799E-4</v>
      </c>
      <c r="N120" s="15">
        <v>9264.4</v>
      </c>
      <c r="O120" s="15">
        <v>5.1602790369496798</v>
      </c>
      <c r="P120" s="15">
        <v>1.2509999999999999</v>
      </c>
      <c r="Q120" s="15">
        <v>2.11</v>
      </c>
      <c r="R120" s="15">
        <v>6.7060000000000004</v>
      </c>
      <c r="S120" s="15">
        <v>11.887</v>
      </c>
      <c r="T120" s="15">
        <v>17.283000000000001</v>
      </c>
      <c r="U120" s="15">
        <v>17.283000000000001</v>
      </c>
      <c r="V120" s="15"/>
      <c r="W120" s="15">
        <v>17.283000000000001</v>
      </c>
      <c r="X120" s="44">
        <v>8</v>
      </c>
      <c r="Y120" s="18" t="s">
        <v>91</v>
      </c>
      <c r="Z120" s="18"/>
      <c r="AA120" s="18"/>
    </row>
    <row r="121" spans="1:27" ht="13" x14ac:dyDescent="0.3">
      <c r="A121" s="18" t="s">
        <v>199</v>
      </c>
      <c r="B121" s="18" t="s">
        <v>123</v>
      </c>
      <c r="C121" s="16">
        <v>1068</v>
      </c>
      <c r="D121" s="17" t="s">
        <v>92</v>
      </c>
      <c r="E121" s="16">
        <v>89845</v>
      </c>
      <c r="F121" s="15">
        <v>9319.3799999999992</v>
      </c>
      <c r="G121" s="15">
        <v>15400.115</v>
      </c>
      <c r="H121" s="15">
        <v>47106.053999999996</v>
      </c>
      <c r="I121" s="15">
        <v>86937.464999999997</v>
      </c>
      <c r="J121" s="15">
        <v>127972.70600000001</v>
      </c>
      <c r="K121" s="15">
        <v>87338.741666666596</v>
      </c>
      <c r="L121" s="15">
        <v>156741066.38299999</v>
      </c>
      <c r="M121" s="43">
        <v>5.5721671213626004E-4</v>
      </c>
      <c r="N121" s="15">
        <v>9264.4</v>
      </c>
      <c r="O121" s="15">
        <v>5.1622785079151701</v>
      </c>
      <c r="P121" s="15">
        <v>1.2290000000000001</v>
      </c>
      <c r="Q121" s="15">
        <v>2.036</v>
      </c>
      <c r="R121" s="15">
        <v>6.2709999999999999</v>
      </c>
      <c r="S121" s="15">
        <v>12.153</v>
      </c>
      <c r="T121" s="15">
        <v>17.465</v>
      </c>
      <c r="U121" s="15">
        <v>17.465</v>
      </c>
      <c r="V121" s="15"/>
      <c r="W121" s="15">
        <v>17.465</v>
      </c>
      <c r="X121" s="44">
        <v>8</v>
      </c>
      <c r="Y121" s="18" t="s">
        <v>91</v>
      </c>
      <c r="Z121" s="18"/>
      <c r="AA121" s="18"/>
    </row>
    <row r="122" spans="1:27" ht="13" x14ac:dyDescent="0.3">
      <c r="A122" s="18" t="s">
        <v>200</v>
      </c>
      <c r="B122" s="18" t="s">
        <v>123</v>
      </c>
      <c r="C122" s="16">
        <v>58236</v>
      </c>
      <c r="D122" s="17" t="s">
        <v>12</v>
      </c>
      <c r="E122" s="16">
        <v>90919</v>
      </c>
      <c r="F122" s="15">
        <v>2677742.7749999999</v>
      </c>
      <c r="G122" s="15">
        <v>5920236.2680000002</v>
      </c>
      <c r="H122" s="15">
        <v>7483575.0659999996</v>
      </c>
      <c r="I122" s="15">
        <v>5109626.2819999997</v>
      </c>
      <c r="J122" s="15">
        <v>4340176.0269999998</v>
      </c>
      <c r="K122" s="15">
        <v>6171145.8720000004</v>
      </c>
      <c r="L122" s="15">
        <v>156741066.38299999</v>
      </c>
      <c r="M122" s="43">
        <v>3.9371595551868102E-2</v>
      </c>
      <c r="N122" s="15">
        <v>9264.4</v>
      </c>
      <c r="O122" s="15">
        <v>364.75420983072701</v>
      </c>
      <c r="P122" s="15">
        <v>9.6690000000000005</v>
      </c>
      <c r="Q122" s="15">
        <v>12.18</v>
      </c>
      <c r="R122" s="15">
        <v>16.878</v>
      </c>
      <c r="S122" s="15">
        <v>17.420999999999999</v>
      </c>
      <c r="T122" s="15">
        <v>14.91</v>
      </c>
      <c r="U122" s="15">
        <v>17.420999999999999</v>
      </c>
      <c r="V122" s="15"/>
      <c r="W122" s="15">
        <v>17.420999999999999</v>
      </c>
      <c r="X122" s="44">
        <v>17</v>
      </c>
      <c r="Y122" s="18" t="s">
        <v>91</v>
      </c>
      <c r="Z122" s="18"/>
      <c r="AA122" s="18"/>
    </row>
    <row r="123" spans="1:27" ht="13" x14ac:dyDescent="0.3">
      <c r="A123" s="18" t="s">
        <v>200</v>
      </c>
      <c r="B123" s="18" t="s">
        <v>123</v>
      </c>
      <c r="C123" s="16">
        <v>58236</v>
      </c>
      <c r="D123" s="17" t="s">
        <v>16</v>
      </c>
      <c r="E123" s="16">
        <v>90920</v>
      </c>
      <c r="F123" s="15">
        <v>3005561.142</v>
      </c>
      <c r="G123" s="15">
        <v>5766584.1579999998</v>
      </c>
      <c r="H123" s="15">
        <v>7335509.7390000001</v>
      </c>
      <c r="I123" s="15">
        <v>4986131.9129999997</v>
      </c>
      <c r="J123" s="15">
        <v>4129702.156</v>
      </c>
      <c r="K123" s="15">
        <v>6029408.6033333298</v>
      </c>
      <c r="L123" s="15">
        <v>156741066.38299999</v>
      </c>
      <c r="M123" s="43">
        <v>3.8467319015173397E-2</v>
      </c>
      <c r="N123" s="15">
        <v>9264.4</v>
      </c>
      <c r="O123" s="15">
        <v>356.37663028417199</v>
      </c>
      <c r="P123" s="15">
        <v>9.57</v>
      </c>
      <c r="Q123" s="15">
        <v>13.808</v>
      </c>
      <c r="R123" s="15">
        <v>15.673999999999999</v>
      </c>
      <c r="S123" s="15">
        <v>17.611000000000001</v>
      </c>
      <c r="T123" s="15">
        <v>14.631</v>
      </c>
      <c r="U123" s="15">
        <v>17.611000000000001</v>
      </c>
      <c r="V123" s="15"/>
      <c r="W123" s="15">
        <v>17.611000000000001</v>
      </c>
      <c r="X123" s="44">
        <v>18</v>
      </c>
      <c r="Y123" s="18" t="s">
        <v>91</v>
      </c>
      <c r="Z123" s="18"/>
      <c r="AA123" s="18"/>
    </row>
    <row r="124" spans="1:27" ht="13" x14ac:dyDescent="0.3">
      <c r="A124" s="18" t="s">
        <v>201</v>
      </c>
      <c r="B124" s="18" t="s">
        <v>123</v>
      </c>
      <c r="C124" s="16">
        <v>1167</v>
      </c>
      <c r="D124" s="17" t="s">
        <v>41</v>
      </c>
      <c r="E124" s="16">
        <v>787</v>
      </c>
      <c r="F124" s="15"/>
      <c r="G124" s="15">
        <v>344423.39799999999</v>
      </c>
      <c r="H124" s="15">
        <v>1738317.28</v>
      </c>
      <c r="I124" s="15">
        <v>1869289.4080000001</v>
      </c>
      <c r="J124" s="15">
        <v>1623266.2490000001</v>
      </c>
      <c r="K124" s="15">
        <v>1743624.31233333</v>
      </c>
      <c r="L124" s="15">
        <v>156741066.38299999</v>
      </c>
      <c r="M124" s="43">
        <v>1.1124234079617301E-2</v>
      </c>
      <c r="N124" s="15">
        <v>9264.4</v>
      </c>
      <c r="O124" s="15">
        <v>103.059354207206</v>
      </c>
      <c r="P124" s="15"/>
      <c r="Q124" s="15">
        <v>132.803</v>
      </c>
      <c r="R124" s="15">
        <v>675.91399999999999</v>
      </c>
      <c r="S124" s="15">
        <v>754.01499999999999</v>
      </c>
      <c r="T124" s="15">
        <v>635.56200000000001</v>
      </c>
      <c r="U124" s="15">
        <v>754.01499999999999</v>
      </c>
      <c r="V124" s="15"/>
      <c r="W124" s="15">
        <v>754.01499999999999</v>
      </c>
      <c r="X124" s="44">
        <v>156</v>
      </c>
      <c r="Y124" s="18" t="s">
        <v>91</v>
      </c>
      <c r="Z124" s="18"/>
      <c r="AA124" s="18"/>
    </row>
    <row r="125" spans="1:27" ht="13" x14ac:dyDescent="0.3">
      <c r="A125" s="18" t="s">
        <v>201</v>
      </c>
      <c r="B125" s="18" t="s">
        <v>123</v>
      </c>
      <c r="C125" s="16">
        <v>1167</v>
      </c>
      <c r="D125" s="17" t="s">
        <v>42</v>
      </c>
      <c r="E125" s="16">
        <v>788</v>
      </c>
      <c r="F125" s="15">
        <v>4198276.68</v>
      </c>
      <c r="G125" s="15">
        <v>4947378.5</v>
      </c>
      <c r="H125" s="15">
        <v>2732306.8</v>
      </c>
      <c r="I125" s="15">
        <v>2695717.5729999999</v>
      </c>
      <c r="J125" s="15">
        <v>4543137.0990000004</v>
      </c>
      <c r="K125" s="15">
        <v>4562930.7596666599</v>
      </c>
      <c r="L125" s="15">
        <v>156741066.38299999</v>
      </c>
      <c r="M125" s="43">
        <v>2.91112652539765E-2</v>
      </c>
      <c r="N125" s="15">
        <v>9264.4</v>
      </c>
      <c r="O125" s="15">
        <v>269.69840581893999</v>
      </c>
      <c r="P125" s="15">
        <v>285.786</v>
      </c>
      <c r="Q125" s="15">
        <v>336.94400000000002</v>
      </c>
      <c r="R125" s="15">
        <v>225.54300000000001</v>
      </c>
      <c r="S125" s="15">
        <v>217.00200000000001</v>
      </c>
      <c r="T125" s="15">
        <v>285.38</v>
      </c>
      <c r="U125" s="15">
        <v>336.94400000000002</v>
      </c>
      <c r="V125" s="15"/>
      <c r="W125" s="15">
        <v>336.94400000000002</v>
      </c>
      <c r="X125" s="44">
        <v>337</v>
      </c>
      <c r="Y125" s="18" t="s">
        <v>91</v>
      </c>
      <c r="Z125" s="18"/>
      <c r="AA125" s="18"/>
    </row>
    <row r="126" spans="1:27" ht="13" x14ac:dyDescent="0.3">
      <c r="A126" s="18" t="s">
        <v>202</v>
      </c>
      <c r="B126" s="18" t="s">
        <v>123</v>
      </c>
      <c r="C126" s="16">
        <v>6254</v>
      </c>
      <c r="D126" s="17" t="s">
        <v>34</v>
      </c>
      <c r="E126" s="16">
        <v>2874</v>
      </c>
      <c r="F126" s="15">
        <v>21049459.125</v>
      </c>
      <c r="G126" s="15">
        <v>21293801.364</v>
      </c>
      <c r="H126" s="15">
        <v>19523819.388999999</v>
      </c>
      <c r="I126" s="15">
        <v>14387040.441</v>
      </c>
      <c r="J126" s="15">
        <v>21193569.607000001</v>
      </c>
      <c r="K126" s="15">
        <v>21178943.3653333</v>
      </c>
      <c r="L126" s="15">
        <v>156741066.38299999</v>
      </c>
      <c r="M126" s="43">
        <v>0.13512057723010601</v>
      </c>
      <c r="N126" s="15">
        <v>9264.4</v>
      </c>
      <c r="O126" s="15">
        <v>1251.8110756905901</v>
      </c>
      <c r="P126" s="15">
        <v>1468.675</v>
      </c>
      <c r="Q126" s="15">
        <v>1477.51</v>
      </c>
      <c r="R126" s="15">
        <v>1193.4849999999999</v>
      </c>
      <c r="S126" s="15">
        <v>439.75599999999997</v>
      </c>
      <c r="T126" s="15">
        <v>654.41399999999999</v>
      </c>
      <c r="U126" s="15">
        <v>1477.51</v>
      </c>
      <c r="V126" s="15">
        <v>851.75205456000003</v>
      </c>
      <c r="W126" s="15">
        <v>851.75205456000003</v>
      </c>
      <c r="X126" s="44">
        <v>852</v>
      </c>
      <c r="Y126" s="18" t="s">
        <v>91</v>
      </c>
      <c r="Z126" s="18"/>
      <c r="AA126" s="18"/>
    </row>
    <row r="127" spans="1:27" ht="13" x14ac:dyDescent="0.3">
      <c r="A127" s="18" t="s">
        <v>203</v>
      </c>
      <c r="B127" s="18" t="s">
        <v>123</v>
      </c>
      <c r="C127" s="16">
        <v>7145</v>
      </c>
      <c r="D127" s="17" t="s">
        <v>34</v>
      </c>
      <c r="E127" s="16">
        <v>90077</v>
      </c>
      <c r="F127" s="15">
        <v>24023.5</v>
      </c>
      <c r="G127" s="15">
        <v>19312.599999999999</v>
      </c>
      <c r="H127" s="15">
        <v>5337</v>
      </c>
      <c r="I127" s="15">
        <v>8033.6</v>
      </c>
      <c r="J127" s="15">
        <v>30630.2</v>
      </c>
      <c r="K127" s="15">
        <v>24655.433333333302</v>
      </c>
      <c r="L127" s="15">
        <v>156741066.38299999</v>
      </c>
      <c r="M127" s="43">
        <v>1.57300405709166E-4</v>
      </c>
      <c r="N127" s="15">
        <v>9264.4</v>
      </c>
      <c r="O127" s="15">
        <v>1.457293878652</v>
      </c>
      <c r="P127" s="15">
        <v>2.702</v>
      </c>
      <c r="Q127" s="15">
        <v>2.4529999999999998</v>
      </c>
      <c r="R127" s="15">
        <v>0.67800000000000005</v>
      </c>
      <c r="S127" s="15">
        <v>1.02</v>
      </c>
      <c r="T127" s="15">
        <v>3.89</v>
      </c>
      <c r="U127" s="15">
        <v>3.89</v>
      </c>
      <c r="V127" s="15"/>
      <c r="W127" s="15">
        <v>3.89</v>
      </c>
      <c r="X127" s="44">
        <v>2</v>
      </c>
      <c r="Y127" s="18" t="s">
        <v>91</v>
      </c>
      <c r="Z127" s="18"/>
      <c r="AA127" s="18"/>
    </row>
    <row r="128" spans="1:27" ht="13" x14ac:dyDescent="0.3">
      <c r="A128" s="18" t="s">
        <v>203</v>
      </c>
      <c r="B128" s="18" t="s">
        <v>123</v>
      </c>
      <c r="C128" s="16">
        <v>7145</v>
      </c>
      <c r="D128" s="17" t="s">
        <v>35</v>
      </c>
      <c r="E128" s="16">
        <v>90078</v>
      </c>
      <c r="F128" s="15">
        <v>35938</v>
      </c>
      <c r="G128" s="15">
        <v>36698.699999999997</v>
      </c>
      <c r="H128" s="15">
        <v>14448.1</v>
      </c>
      <c r="I128" s="15">
        <v>8936.1</v>
      </c>
      <c r="J128" s="15">
        <v>33733.1</v>
      </c>
      <c r="K128" s="15">
        <v>35456.6</v>
      </c>
      <c r="L128" s="15">
        <v>156741066.38299999</v>
      </c>
      <c r="M128" s="43">
        <v>2.2621129751255499E-4</v>
      </c>
      <c r="N128" s="15">
        <v>9264.4</v>
      </c>
      <c r="O128" s="15">
        <v>2.0957119446753101</v>
      </c>
      <c r="P128" s="15">
        <v>4.3019999999999996</v>
      </c>
      <c r="Q128" s="15">
        <v>4.6609999999999996</v>
      </c>
      <c r="R128" s="15">
        <v>1.835</v>
      </c>
      <c r="S128" s="15">
        <v>1.135</v>
      </c>
      <c r="T128" s="15">
        <v>4.2850000000000001</v>
      </c>
      <c r="U128" s="15">
        <v>4.6609999999999996</v>
      </c>
      <c r="V128" s="15"/>
      <c r="W128" s="15">
        <v>4.6609999999999996</v>
      </c>
      <c r="X128" s="44">
        <v>3</v>
      </c>
      <c r="Y128" s="18" t="s">
        <v>91</v>
      </c>
      <c r="Z128" s="18"/>
      <c r="AA128" s="18"/>
    </row>
    <row r="129" spans="1:27" ht="13" x14ac:dyDescent="0.3">
      <c r="A129" s="18" t="s">
        <v>203</v>
      </c>
      <c r="B129" s="18" t="s">
        <v>123</v>
      </c>
      <c r="C129" s="16">
        <v>7145</v>
      </c>
      <c r="D129" s="17" t="s">
        <v>36</v>
      </c>
      <c r="E129" s="16">
        <v>2954</v>
      </c>
      <c r="F129" s="15">
        <v>74480.865999999995</v>
      </c>
      <c r="G129" s="15">
        <v>116623.461</v>
      </c>
      <c r="H129" s="15">
        <v>18458.916000000001</v>
      </c>
      <c r="I129" s="15">
        <v>32943.504000000001</v>
      </c>
      <c r="J129" s="15">
        <v>60224.938999999998</v>
      </c>
      <c r="K129" s="15">
        <v>83776.422000000006</v>
      </c>
      <c r="L129" s="15">
        <v>156741066.38299999</v>
      </c>
      <c r="M129" s="43">
        <v>5.3448929456234898E-4</v>
      </c>
      <c r="N129" s="15">
        <v>9264.4</v>
      </c>
      <c r="O129" s="15">
        <v>4.9517226205434204</v>
      </c>
      <c r="P129" s="15">
        <v>4.8970000000000002</v>
      </c>
      <c r="Q129" s="15">
        <v>8.3010000000000002</v>
      </c>
      <c r="R129" s="15">
        <v>1.35</v>
      </c>
      <c r="S129" s="15">
        <v>2.5419999999999998</v>
      </c>
      <c r="T129" s="15">
        <v>4.0620000000000003</v>
      </c>
      <c r="U129" s="15">
        <v>8.3010000000000002</v>
      </c>
      <c r="V129" s="15"/>
      <c r="W129" s="15">
        <v>8.3010000000000002</v>
      </c>
      <c r="X129" s="44">
        <v>7</v>
      </c>
      <c r="Y129" s="18" t="s">
        <v>91</v>
      </c>
      <c r="Z129" s="18"/>
      <c r="AA129" s="18"/>
    </row>
    <row r="130" spans="1:27" ht="13" x14ac:dyDescent="0.3">
      <c r="A130" s="18" t="s">
        <v>204</v>
      </c>
      <c r="B130" s="18" t="s">
        <v>123</v>
      </c>
      <c r="C130" s="16">
        <v>1073</v>
      </c>
      <c r="D130" s="17" t="s">
        <v>36</v>
      </c>
      <c r="E130" s="16">
        <v>746</v>
      </c>
      <c r="F130" s="15">
        <v>900966.804</v>
      </c>
      <c r="G130" s="15">
        <v>1062717.703</v>
      </c>
      <c r="H130" s="15">
        <v>954592.35100000002</v>
      </c>
      <c r="I130" s="15">
        <v>989378.83499999996</v>
      </c>
      <c r="J130" s="15">
        <v>1342903.83</v>
      </c>
      <c r="K130" s="15">
        <v>1131666.78933333</v>
      </c>
      <c r="L130" s="15">
        <v>156741066.38299999</v>
      </c>
      <c r="M130" s="43">
        <v>7.2199763306961401E-3</v>
      </c>
      <c r="N130" s="15">
        <v>9264.4</v>
      </c>
      <c r="O130" s="15">
        <v>66.888748718101297</v>
      </c>
      <c r="P130" s="15">
        <v>141.273</v>
      </c>
      <c r="Q130" s="15">
        <v>162.739</v>
      </c>
      <c r="R130" s="15">
        <v>149.369</v>
      </c>
      <c r="S130" s="15">
        <v>156.227</v>
      </c>
      <c r="T130" s="15">
        <v>187.923</v>
      </c>
      <c r="U130" s="15">
        <v>187.923</v>
      </c>
      <c r="V130" s="15"/>
      <c r="W130" s="15">
        <v>187.923</v>
      </c>
      <c r="X130" s="44">
        <v>101</v>
      </c>
      <c r="Y130" s="18" t="s">
        <v>91</v>
      </c>
      <c r="Z130" s="18"/>
      <c r="AA130" s="18"/>
    </row>
    <row r="131" spans="1:27" ht="13" x14ac:dyDescent="0.3">
      <c r="A131" s="18" t="s">
        <v>204</v>
      </c>
      <c r="B131" s="18" t="s">
        <v>123</v>
      </c>
      <c r="C131" s="16">
        <v>1073</v>
      </c>
      <c r="D131" s="17" t="s">
        <v>37</v>
      </c>
      <c r="E131" s="16">
        <v>747</v>
      </c>
      <c r="F131" s="15">
        <v>2851248.0959999999</v>
      </c>
      <c r="G131" s="15">
        <v>685847.75800000003</v>
      </c>
      <c r="H131" s="15">
        <v>97950.733999999997</v>
      </c>
      <c r="I131" s="15">
        <v>332006.01400000002</v>
      </c>
      <c r="J131" s="15">
        <v>540536.875</v>
      </c>
      <c r="K131" s="15">
        <v>1359210.90966666</v>
      </c>
      <c r="L131" s="15">
        <v>156741066.38299999</v>
      </c>
      <c r="M131" s="43">
        <v>8.6716961995486602E-3</v>
      </c>
      <c r="N131" s="15">
        <v>9264.4</v>
      </c>
      <c r="O131" s="15">
        <v>80.338062271098593</v>
      </c>
      <c r="P131" s="15">
        <v>353.89400000000001</v>
      </c>
      <c r="Q131" s="15">
        <v>69.849999999999994</v>
      </c>
      <c r="R131" s="15">
        <v>9.6340000000000003</v>
      </c>
      <c r="S131" s="15">
        <v>33.01</v>
      </c>
      <c r="T131" s="15">
        <v>55.889000000000003</v>
      </c>
      <c r="U131" s="15">
        <v>353.89400000000001</v>
      </c>
      <c r="V131" s="15"/>
      <c r="W131" s="15">
        <v>353.89400000000001</v>
      </c>
      <c r="X131" s="44">
        <v>122</v>
      </c>
      <c r="Y131" s="18" t="s">
        <v>91</v>
      </c>
      <c r="Z131" s="18"/>
      <c r="AA131" s="18"/>
    </row>
    <row r="132" spans="1:27" ht="13" x14ac:dyDescent="0.3">
      <c r="A132" s="18" t="s">
        <v>205</v>
      </c>
      <c r="B132" s="18" t="s">
        <v>123</v>
      </c>
      <c r="C132" s="16">
        <v>1131</v>
      </c>
      <c r="D132" s="17" t="s">
        <v>40</v>
      </c>
      <c r="E132" s="16">
        <v>772</v>
      </c>
      <c r="F132" s="15">
        <v>8824.9279999999999</v>
      </c>
      <c r="G132" s="15">
        <v>48007.173000000003</v>
      </c>
      <c r="H132" s="15">
        <v>20899.735000000001</v>
      </c>
      <c r="I132" s="15">
        <v>13437.055</v>
      </c>
      <c r="J132" s="15">
        <v>175283</v>
      </c>
      <c r="K132" s="15">
        <v>81396.635999999999</v>
      </c>
      <c r="L132" s="15">
        <v>156741066.38299999</v>
      </c>
      <c r="M132" s="43">
        <v>5.1930638139915095E-4</v>
      </c>
      <c r="N132" s="15">
        <v>9264.4</v>
      </c>
      <c r="O132" s="15">
        <v>4.8110620398343</v>
      </c>
      <c r="P132" s="15">
        <v>0.90600000000000003</v>
      </c>
      <c r="Q132" s="15">
        <v>6.8879999999999999</v>
      </c>
      <c r="R132" s="15">
        <v>2.944</v>
      </c>
      <c r="S132" s="15">
        <v>1.698</v>
      </c>
      <c r="T132" s="15">
        <v>26.914000000000001</v>
      </c>
      <c r="U132" s="15">
        <v>26.914000000000001</v>
      </c>
      <c r="V132" s="15"/>
      <c r="W132" s="15">
        <v>26.914000000000001</v>
      </c>
      <c r="X132" s="44">
        <v>7</v>
      </c>
      <c r="Y132" s="18" t="s">
        <v>91</v>
      </c>
      <c r="Z132" s="18"/>
      <c r="AA132" s="18"/>
    </row>
    <row r="133" spans="1:27" ht="13" x14ac:dyDescent="0.3">
      <c r="A133" s="18" t="s">
        <v>206</v>
      </c>
      <c r="B133" s="18" t="s">
        <v>123</v>
      </c>
      <c r="C133" s="16">
        <v>1206</v>
      </c>
      <c r="D133" s="17" t="s">
        <v>207</v>
      </c>
      <c r="E133" s="16">
        <v>89919</v>
      </c>
      <c r="F133" s="15">
        <v>59355.428999999996</v>
      </c>
      <c r="G133" s="15">
        <v>29099.344000000001</v>
      </c>
      <c r="H133" s="15">
        <v>38532.930999999997</v>
      </c>
      <c r="I133" s="15">
        <v>106369.121</v>
      </c>
      <c r="J133" s="15"/>
      <c r="K133" s="15">
        <v>68085.827000000005</v>
      </c>
      <c r="L133" s="15">
        <v>156741066.38299999</v>
      </c>
      <c r="M133" s="43">
        <v>4.3438409965663202E-4</v>
      </c>
      <c r="N133" s="15">
        <v>9264.4</v>
      </c>
      <c r="O133" s="15">
        <v>4.0243080528589097</v>
      </c>
      <c r="P133" s="15">
        <v>12.247</v>
      </c>
      <c r="Q133" s="15">
        <v>16.881</v>
      </c>
      <c r="R133" s="15">
        <v>11.16</v>
      </c>
      <c r="S133" s="15">
        <v>32.874000000000002</v>
      </c>
      <c r="T133" s="15"/>
      <c r="U133" s="15">
        <v>32.874000000000002</v>
      </c>
      <c r="V133" s="15"/>
      <c r="W133" s="15">
        <v>32.874000000000002</v>
      </c>
      <c r="X133" s="44">
        <v>6</v>
      </c>
      <c r="Y133" s="18" t="s">
        <v>91</v>
      </c>
      <c r="Z133" s="18"/>
      <c r="AA133" s="18"/>
    </row>
    <row r="134" spans="1:27" ht="13" x14ac:dyDescent="0.3">
      <c r="A134" s="18" t="s">
        <v>206</v>
      </c>
      <c r="B134" s="18" t="s">
        <v>123</v>
      </c>
      <c r="C134" s="16">
        <v>1206</v>
      </c>
      <c r="D134" s="17" t="s">
        <v>208</v>
      </c>
      <c r="E134" s="16">
        <v>90041</v>
      </c>
      <c r="F134" s="15">
        <v>52818.572999999997</v>
      </c>
      <c r="G134" s="15">
        <v>97213.002999999997</v>
      </c>
      <c r="H134" s="15">
        <v>27180.296999999999</v>
      </c>
      <c r="I134" s="15">
        <v>57572.267</v>
      </c>
      <c r="J134" s="15"/>
      <c r="K134" s="15">
        <v>69201.281000000003</v>
      </c>
      <c r="L134" s="15">
        <v>156741066.38299999</v>
      </c>
      <c r="M134" s="43">
        <v>4.4150063921924101E-4</v>
      </c>
      <c r="N134" s="15">
        <v>9264.4</v>
      </c>
      <c r="O134" s="15">
        <v>4.0902385219827302</v>
      </c>
      <c r="P134" s="15">
        <v>10.773999999999999</v>
      </c>
      <c r="Q134" s="15">
        <v>23.655999999999999</v>
      </c>
      <c r="R134" s="15">
        <v>6.5620000000000003</v>
      </c>
      <c r="S134" s="15">
        <v>16.718</v>
      </c>
      <c r="T134" s="15"/>
      <c r="U134" s="15">
        <v>23.655999999999999</v>
      </c>
      <c r="V134" s="15"/>
      <c r="W134" s="15">
        <v>23.655999999999999</v>
      </c>
      <c r="X134" s="44">
        <v>6</v>
      </c>
      <c r="Y134" s="18" t="s">
        <v>91</v>
      </c>
      <c r="Z134" s="18"/>
      <c r="AA134" s="18"/>
    </row>
    <row r="135" spans="1:27" ht="13" x14ac:dyDescent="0.3">
      <c r="A135" s="18" t="s">
        <v>209</v>
      </c>
      <c r="B135" s="18" t="s">
        <v>123</v>
      </c>
      <c r="C135" s="16">
        <v>8029</v>
      </c>
      <c r="D135" s="17" t="s">
        <v>34</v>
      </c>
      <c r="E135" s="16">
        <v>90084</v>
      </c>
      <c r="F135" s="15">
        <v>15358.329</v>
      </c>
      <c r="G135" s="15">
        <v>34525.839</v>
      </c>
      <c r="H135" s="15">
        <v>17191.385999999999</v>
      </c>
      <c r="I135" s="15">
        <v>18344.82</v>
      </c>
      <c r="J135" s="15">
        <v>91528.453999999998</v>
      </c>
      <c r="K135" s="15">
        <v>48133.037666666598</v>
      </c>
      <c r="L135" s="15">
        <v>156741066.38299999</v>
      </c>
      <c r="M135" s="43">
        <v>3.0708632254072198E-4</v>
      </c>
      <c r="N135" s="15">
        <v>9264.4</v>
      </c>
      <c r="O135" s="15">
        <v>2.8449705265462599</v>
      </c>
      <c r="P135" s="15">
        <v>2.5</v>
      </c>
      <c r="Q135" s="15">
        <v>5.4740000000000002</v>
      </c>
      <c r="R135" s="15">
        <v>2.5619999999999998</v>
      </c>
      <c r="S135" s="15">
        <v>2.5750000000000002</v>
      </c>
      <c r="T135" s="15">
        <v>13.917</v>
      </c>
      <c r="U135" s="15">
        <v>13.917</v>
      </c>
      <c r="V135" s="15"/>
      <c r="W135" s="15">
        <v>13.917</v>
      </c>
      <c r="X135" s="44">
        <v>4</v>
      </c>
      <c r="Y135" s="18" t="s">
        <v>91</v>
      </c>
      <c r="Z135" s="18"/>
      <c r="AA135" s="18"/>
    </row>
    <row r="136" spans="1:27" ht="13" x14ac:dyDescent="0.3">
      <c r="A136" s="18" t="s">
        <v>209</v>
      </c>
      <c r="B136" s="18" t="s">
        <v>123</v>
      </c>
      <c r="C136" s="16">
        <v>8029</v>
      </c>
      <c r="D136" s="17" t="s">
        <v>35</v>
      </c>
      <c r="E136" s="16">
        <v>90085</v>
      </c>
      <c r="F136" s="15">
        <v>10558.759</v>
      </c>
      <c r="G136" s="15">
        <v>36343.987000000001</v>
      </c>
      <c r="H136" s="15">
        <v>9032.7049999999999</v>
      </c>
      <c r="I136" s="15">
        <v>33161.044000000002</v>
      </c>
      <c r="J136" s="15">
        <v>73988.043000000005</v>
      </c>
      <c r="K136" s="15">
        <v>47831.024666666599</v>
      </c>
      <c r="L136" s="15">
        <v>156741066.38299999</v>
      </c>
      <c r="M136" s="43">
        <v>3.0515949502213098E-4</v>
      </c>
      <c r="N136" s="15">
        <v>9264.4</v>
      </c>
      <c r="O136" s="15">
        <v>2.82711962568303</v>
      </c>
      <c r="P136" s="15">
        <v>1.494</v>
      </c>
      <c r="Q136" s="15">
        <v>4.7380000000000004</v>
      </c>
      <c r="R136" s="15">
        <v>1.4450000000000001</v>
      </c>
      <c r="S136" s="15">
        <v>4.6829999999999998</v>
      </c>
      <c r="T136" s="15">
        <v>10.852</v>
      </c>
      <c r="U136" s="15">
        <v>10.852</v>
      </c>
      <c r="V136" s="15"/>
      <c r="W136" s="15">
        <v>10.852</v>
      </c>
      <c r="X136" s="44">
        <v>4</v>
      </c>
      <c r="Y136" s="18" t="s">
        <v>91</v>
      </c>
      <c r="Z136" s="18"/>
      <c r="AA136" s="18"/>
    </row>
    <row r="137" spans="1:27" ht="13" x14ac:dyDescent="0.3">
      <c r="A137" s="18" t="s">
        <v>210</v>
      </c>
      <c r="B137" s="18" t="s">
        <v>123</v>
      </c>
      <c r="C137" s="16">
        <v>1082</v>
      </c>
      <c r="D137" s="17" t="s">
        <v>36</v>
      </c>
      <c r="E137" s="16">
        <v>756</v>
      </c>
      <c r="F137" s="15">
        <v>22128545.574999999</v>
      </c>
      <c r="G137" s="15">
        <v>20541539.074999999</v>
      </c>
      <c r="H137" s="15">
        <v>21770826.199999999</v>
      </c>
      <c r="I137" s="15">
        <v>13199441.35</v>
      </c>
      <c r="J137" s="15">
        <v>20651146.73</v>
      </c>
      <c r="K137" s="15">
        <v>21516839.501666602</v>
      </c>
      <c r="L137" s="15">
        <v>156741066.38299999</v>
      </c>
      <c r="M137" s="43">
        <v>0.13727633732623601</v>
      </c>
      <c r="N137" s="15">
        <v>9264.4</v>
      </c>
      <c r="O137" s="15">
        <v>1271.78289952518</v>
      </c>
      <c r="P137" s="15">
        <v>2502.2130000000002</v>
      </c>
      <c r="Q137" s="15">
        <v>2334.8409999999999</v>
      </c>
      <c r="R137" s="15">
        <v>2293.3000000000002</v>
      </c>
      <c r="S137" s="15">
        <v>1351.3240000000001</v>
      </c>
      <c r="T137" s="15">
        <v>2596.163</v>
      </c>
      <c r="U137" s="15">
        <v>2596.163</v>
      </c>
      <c r="V137" s="15"/>
      <c r="W137" s="15">
        <v>2596.163</v>
      </c>
      <c r="X137" s="44">
        <v>1924</v>
      </c>
      <c r="Y137" s="18" t="s">
        <v>91</v>
      </c>
      <c r="Z137" s="18"/>
      <c r="AA137" s="18"/>
    </row>
    <row r="138" spans="1:27" ht="13" x14ac:dyDescent="0.3">
      <c r="A138" s="18" t="s">
        <v>210</v>
      </c>
      <c r="B138" s="18" t="s">
        <v>123</v>
      </c>
      <c r="C138" s="16">
        <v>1082</v>
      </c>
      <c r="D138" s="17" t="s">
        <v>37</v>
      </c>
      <c r="E138" s="16">
        <v>89556</v>
      </c>
      <c r="F138" s="15">
        <v>25041572.699999999</v>
      </c>
      <c r="G138" s="15">
        <v>25247346.75</v>
      </c>
      <c r="H138" s="15">
        <v>18763253.399999999</v>
      </c>
      <c r="I138" s="15">
        <v>16429188.1</v>
      </c>
      <c r="J138" s="15">
        <v>17411313.963</v>
      </c>
      <c r="K138" s="15">
        <v>23017390.949999999</v>
      </c>
      <c r="L138" s="15">
        <v>156741066.38299999</v>
      </c>
      <c r="M138" s="43">
        <v>0.14684977894533699</v>
      </c>
      <c r="N138" s="15">
        <v>9264.4</v>
      </c>
      <c r="O138" s="15">
        <v>1360.47509206118</v>
      </c>
      <c r="P138" s="15">
        <v>715.31299999999999</v>
      </c>
      <c r="Q138" s="15">
        <v>733.30899999999997</v>
      </c>
      <c r="R138" s="15">
        <v>515.53599999999994</v>
      </c>
      <c r="S138" s="15">
        <v>370.39499999999998</v>
      </c>
      <c r="T138" s="15">
        <v>508.12400000000002</v>
      </c>
      <c r="U138" s="15">
        <v>733.30899999999997</v>
      </c>
      <c r="V138" s="15">
        <v>1009.89387</v>
      </c>
      <c r="W138" s="15">
        <v>733.30899999999997</v>
      </c>
      <c r="X138" s="44">
        <v>733</v>
      </c>
      <c r="Y138" s="18" t="s">
        <v>91</v>
      </c>
      <c r="Z138" s="18"/>
      <c r="AA138" s="18"/>
    </row>
    <row r="139" spans="1:27" ht="13" x14ac:dyDescent="0.3">
      <c r="A139" s="18" t="s">
        <v>211</v>
      </c>
      <c r="B139" s="18" t="s">
        <v>125</v>
      </c>
      <c r="C139" s="16">
        <v>1268</v>
      </c>
      <c r="D139" s="17" t="s">
        <v>45</v>
      </c>
      <c r="E139" s="16">
        <v>2247</v>
      </c>
      <c r="F139" s="15">
        <v>171970.3</v>
      </c>
      <c r="G139" s="15">
        <v>317848.90000000002</v>
      </c>
      <c r="H139" s="15">
        <v>813153.5</v>
      </c>
      <c r="I139" s="15">
        <v>1362170.9129999999</v>
      </c>
      <c r="J139" s="15">
        <v>670397.46699999995</v>
      </c>
      <c r="K139" s="15">
        <v>948573.96</v>
      </c>
      <c r="L139" s="15">
        <v>114808654.95666599</v>
      </c>
      <c r="M139" s="43">
        <v>8.2622164710319905E-3</v>
      </c>
      <c r="N139" s="15">
        <v>4524.8500000000004</v>
      </c>
      <c r="O139" s="15">
        <v>37.3852901989491</v>
      </c>
      <c r="P139" s="15">
        <v>9.6660000000000004</v>
      </c>
      <c r="Q139" s="15">
        <v>18.027999999999999</v>
      </c>
      <c r="R139" s="15">
        <v>45.996000000000002</v>
      </c>
      <c r="S139" s="15">
        <v>61.933999999999997</v>
      </c>
      <c r="T139" s="15">
        <v>31.946000000000002</v>
      </c>
      <c r="U139" s="15">
        <v>61.933999999999997</v>
      </c>
      <c r="V139" s="15"/>
      <c r="W139" s="15">
        <v>61.933999999999997</v>
      </c>
      <c r="X139" s="44">
        <v>43</v>
      </c>
      <c r="Y139" s="18" t="s">
        <v>91</v>
      </c>
      <c r="Z139" s="18"/>
      <c r="AA139" s="18"/>
    </row>
    <row r="140" spans="1:27" ht="13" x14ac:dyDescent="0.3">
      <c r="A140" s="18" t="s">
        <v>212</v>
      </c>
      <c r="B140" s="18" t="s">
        <v>125</v>
      </c>
      <c r="C140" s="16">
        <v>1230</v>
      </c>
      <c r="D140" s="17" t="s">
        <v>34</v>
      </c>
      <c r="E140" s="16">
        <v>808</v>
      </c>
      <c r="F140" s="15">
        <v>13659.656000000001</v>
      </c>
      <c r="G140" s="15">
        <v>7770.0420000000004</v>
      </c>
      <c r="H140" s="15">
        <v>12880.416999999999</v>
      </c>
      <c r="I140" s="15">
        <v>6582.4350000000004</v>
      </c>
      <c r="J140" s="15">
        <v>7145.5730000000003</v>
      </c>
      <c r="K140" s="15">
        <v>11436.705</v>
      </c>
      <c r="L140" s="15">
        <v>114808654.95666599</v>
      </c>
      <c r="M140" s="43">
        <v>9.9615355691752203E-5</v>
      </c>
      <c r="N140" s="15">
        <v>4524.8500000000004</v>
      </c>
      <c r="O140" s="15">
        <v>0.45074454220182403</v>
      </c>
      <c r="P140" s="15">
        <v>1.357</v>
      </c>
      <c r="Q140" s="15">
        <v>0.78100000000000003</v>
      </c>
      <c r="R140" s="15">
        <v>0.88200000000000001</v>
      </c>
      <c r="S140" s="15">
        <v>0.72399999999999998</v>
      </c>
      <c r="T140" s="15">
        <v>0.90100000000000002</v>
      </c>
      <c r="U140" s="15">
        <v>1.357</v>
      </c>
      <c r="V140" s="15"/>
      <c r="W140" s="15">
        <v>1.357</v>
      </c>
      <c r="X140" s="44">
        <v>1</v>
      </c>
      <c r="Y140" s="18" t="s">
        <v>91</v>
      </c>
      <c r="Z140" s="18"/>
      <c r="AA140" s="18"/>
    </row>
    <row r="141" spans="1:27" ht="13" x14ac:dyDescent="0.3">
      <c r="A141" s="18" t="s">
        <v>213</v>
      </c>
      <c r="B141" s="18" t="s">
        <v>125</v>
      </c>
      <c r="C141" s="16">
        <v>8037</v>
      </c>
      <c r="D141" s="17" t="s">
        <v>214</v>
      </c>
      <c r="E141" s="16">
        <v>90747</v>
      </c>
      <c r="F141" s="15">
        <v>64080.455999999998</v>
      </c>
      <c r="G141" s="15">
        <v>118833.41</v>
      </c>
      <c r="H141" s="15">
        <v>68223.876999999993</v>
      </c>
      <c r="I141" s="15">
        <v>50072.991000000002</v>
      </c>
      <c r="J141" s="15">
        <v>185164.71</v>
      </c>
      <c r="K141" s="15">
        <v>124073.999</v>
      </c>
      <c r="L141" s="15">
        <v>114808654.95666599</v>
      </c>
      <c r="M141" s="43">
        <v>1.08070248751568E-3</v>
      </c>
      <c r="N141" s="15">
        <v>4524.8500000000004</v>
      </c>
      <c r="O141" s="15">
        <v>4.89001665063536</v>
      </c>
      <c r="P141" s="15">
        <v>7.9630000000000001</v>
      </c>
      <c r="Q141" s="15">
        <v>17.327000000000002</v>
      </c>
      <c r="R141" s="15">
        <v>8.0830000000000002</v>
      </c>
      <c r="S141" s="15">
        <v>5.6360000000000001</v>
      </c>
      <c r="T141" s="15">
        <v>19.834</v>
      </c>
      <c r="U141" s="15">
        <v>19.834</v>
      </c>
      <c r="V141" s="15"/>
      <c r="W141" s="15">
        <v>19.834</v>
      </c>
      <c r="X141" s="44">
        <v>6</v>
      </c>
      <c r="Y141" s="18" t="s">
        <v>91</v>
      </c>
      <c r="Z141" s="18"/>
      <c r="AA141" s="18"/>
    </row>
    <row r="142" spans="1:27" ht="13" x14ac:dyDescent="0.3">
      <c r="A142" s="18" t="s">
        <v>215</v>
      </c>
      <c r="B142" s="18" t="s">
        <v>125</v>
      </c>
      <c r="C142" s="16">
        <v>1271</v>
      </c>
      <c r="D142" s="17" t="s">
        <v>37</v>
      </c>
      <c r="E142" s="16">
        <v>841</v>
      </c>
      <c r="F142" s="15">
        <v>158709.92600000001</v>
      </c>
      <c r="G142" s="15">
        <v>172752.72500000001</v>
      </c>
      <c r="H142" s="15">
        <v>330855.74200000003</v>
      </c>
      <c r="I142" s="15">
        <v>2796.0929999999998</v>
      </c>
      <c r="J142" s="15">
        <v>2564.9450000000002</v>
      </c>
      <c r="K142" s="15">
        <v>220772.79766666601</v>
      </c>
      <c r="L142" s="15">
        <v>114808654.95666599</v>
      </c>
      <c r="M142" s="43">
        <v>1.92296301833685E-3</v>
      </c>
      <c r="N142" s="15">
        <v>4524.8500000000004</v>
      </c>
      <c r="O142" s="15">
        <v>8.7011192135215296</v>
      </c>
      <c r="P142" s="15">
        <v>9.9860000000000007</v>
      </c>
      <c r="Q142" s="15">
        <v>12.842000000000001</v>
      </c>
      <c r="R142" s="15">
        <v>24.803999999999998</v>
      </c>
      <c r="S142" s="15">
        <v>0.216</v>
      </c>
      <c r="T142" s="15">
        <v>0.188</v>
      </c>
      <c r="U142" s="15">
        <v>24.803999999999998</v>
      </c>
      <c r="V142" s="15"/>
      <c r="W142" s="15">
        <v>24.803999999999998</v>
      </c>
      <c r="X142" s="44">
        <v>10</v>
      </c>
      <c r="Y142" s="18" t="s">
        <v>91</v>
      </c>
      <c r="Z142" s="18"/>
      <c r="AA142" s="18"/>
    </row>
    <row r="143" spans="1:27" ht="13" x14ac:dyDescent="0.3">
      <c r="A143" s="18" t="s">
        <v>216</v>
      </c>
      <c r="B143" s="18" t="s">
        <v>125</v>
      </c>
      <c r="C143" s="16">
        <v>7013</v>
      </c>
      <c r="D143" s="17" t="s">
        <v>37</v>
      </c>
      <c r="E143" s="16">
        <v>2915</v>
      </c>
      <c r="F143" s="15">
        <v>18363.5</v>
      </c>
      <c r="G143" s="15">
        <v>25206.3</v>
      </c>
      <c r="H143" s="15">
        <v>139185.79999999999</v>
      </c>
      <c r="I143" s="15">
        <v>33189</v>
      </c>
      <c r="J143" s="15">
        <v>19751.8</v>
      </c>
      <c r="K143" s="15">
        <v>65860.366666666596</v>
      </c>
      <c r="L143" s="15">
        <v>114808654.95666599</v>
      </c>
      <c r="M143" s="43">
        <v>5.7365332510449598E-4</v>
      </c>
      <c r="N143" s="15">
        <v>4524.8500000000004</v>
      </c>
      <c r="O143" s="15">
        <v>2.59569524809908</v>
      </c>
      <c r="P143" s="15">
        <v>2.681</v>
      </c>
      <c r="Q143" s="15">
        <v>3.681</v>
      </c>
      <c r="R143" s="15">
        <v>19.552</v>
      </c>
      <c r="S143" s="15">
        <v>4.6500000000000004</v>
      </c>
      <c r="T143" s="15">
        <v>2.7669999999999999</v>
      </c>
      <c r="U143" s="15">
        <v>19.552</v>
      </c>
      <c r="V143" s="15"/>
      <c r="W143" s="15">
        <v>19.552</v>
      </c>
      <c r="X143" s="44">
        <v>3</v>
      </c>
      <c r="Y143" s="18" t="s">
        <v>91</v>
      </c>
      <c r="Z143" s="18"/>
      <c r="AA143" s="18"/>
    </row>
    <row r="144" spans="1:27" ht="13" x14ac:dyDescent="0.3">
      <c r="A144" s="18" t="s">
        <v>217</v>
      </c>
      <c r="B144" s="18" t="s">
        <v>125</v>
      </c>
      <c r="C144" s="16">
        <v>56502</v>
      </c>
      <c r="D144" s="17" t="s">
        <v>218</v>
      </c>
      <c r="E144" s="16">
        <v>89850</v>
      </c>
      <c r="F144" s="15">
        <v>399548.98499999999</v>
      </c>
      <c r="G144" s="15">
        <v>406139.11099999998</v>
      </c>
      <c r="H144" s="15">
        <v>594250.07700000005</v>
      </c>
      <c r="I144" s="15">
        <v>201470.62400000001</v>
      </c>
      <c r="J144" s="15">
        <v>56133.067000000003</v>
      </c>
      <c r="K144" s="15">
        <v>466646.05766666599</v>
      </c>
      <c r="L144" s="15">
        <v>114808654.95666599</v>
      </c>
      <c r="M144" s="43">
        <v>4.06455469618381E-3</v>
      </c>
      <c r="N144" s="15">
        <v>4524.8500000000004</v>
      </c>
      <c r="O144" s="15">
        <v>18.391500317027301</v>
      </c>
      <c r="P144" s="15">
        <v>17.832000000000001</v>
      </c>
      <c r="Q144" s="15">
        <v>18.327000000000002</v>
      </c>
      <c r="R144" s="15">
        <v>28.526</v>
      </c>
      <c r="S144" s="15">
        <v>8.76</v>
      </c>
      <c r="T144" s="15">
        <v>2.5449999999999999</v>
      </c>
      <c r="U144" s="15">
        <v>28.526</v>
      </c>
      <c r="V144" s="15"/>
      <c r="W144" s="15">
        <v>28.526</v>
      </c>
      <c r="X144" s="44">
        <v>21</v>
      </c>
      <c r="Y144" s="18" t="s">
        <v>91</v>
      </c>
      <c r="Z144" s="18"/>
      <c r="AA144" s="18"/>
    </row>
    <row r="145" spans="1:27" ht="13" x14ac:dyDescent="0.3">
      <c r="A145" s="18" t="s">
        <v>217</v>
      </c>
      <c r="B145" s="18" t="s">
        <v>125</v>
      </c>
      <c r="C145" s="16">
        <v>56502</v>
      </c>
      <c r="D145" s="17" t="s">
        <v>219</v>
      </c>
      <c r="E145" s="16">
        <v>89851</v>
      </c>
      <c r="F145" s="15">
        <v>360495.29200000002</v>
      </c>
      <c r="G145" s="15">
        <v>525309.21</v>
      </c>
      <c r="H145" s="15"/>
      <c r="I145" s="15">
        <v>241184.29800000001</v>
      </c>
      <c r="J145" s="15">
        <v>86042.972999999998</v>
      </c>
      <c r="K145" s="15">
        <v>375662.933333333</v>
      </c>
      <c r="L145" s="15">
        <v>114808654.95666599</v>
      </c>
      <c r="M145" s="43">
        <v>3.2720785159892599E-3</v>
      </c>
      <c r="N145" s="15">
        <v>4524.8500000000004</v>
      </c>
      <c r="O145" s="15">
        <v>14.805664473074</v>
      </c>
      <c r="P145" s="15">
        <v>16.469000000000001</v>
      </c>
      <c r="Q145" s="15">
        <v>24.363</v>
      </c>
      <c r="R145" s="15"/>
      <c r="S145" s="15">
        <v>10.664999999999999</v>
      </c>
      <c r="T145" s="15">
        <v>3.8610000000000002</v>
      </c>
      <c r="U145" s="15">
        <v>24.363</v>
      </c>
      <c r="V145" s="15"/>
      <c r="W145" s="15">
        <v>24.363</v>
      </c>
      <c r="X145" s="44">
        <v>17</v>
      </c>
      <c r="Y145" s="18" t="s">
        <v>91</v>
      </c>
      <c r="Z145" s="18"/>
      <c r="AA145" s="18"/>
    </row>
    <row r="146" spans="1:27" ht="13" x14ac:dyDescent="0.3">
      <c r="A146" s="18" t="s">
        <v>217</v>
      </c>
      <c r="B146" s="18" t="s">
        <v>125</v>
      </c>
      <c r="C146" s="16">
        <v>56502</v>
      </c>
      <c r="D146" s="17" t="s">
        <v>220</v>
      </c>
      <c r="E146" s="16">
        <v>89852</v>
      </c>
      <c r="F146" s="15">
        <v>343358.61200000002</v>
      </c>
      <c r="G146" s="15">
        <v>492767.946</v>
      </c>
      <c r="H146" s="15">
        <v>531538.603</v>
      </c>
      <c r="I146" s="15">
        <v>207901.61499999999</v>
      </c>
      <c r="J146" s="15">
        <v>65789.596999999994</v>
      </c>
      <c r="K146" s="15">
        <v>455888.38699999999</v>
      </c>
      <c r="L146" s="15">
        <v>114808654.95666599</v>
      </c>
      <c r="M146" s="43">
        <v>3.9708538278065298E-3</v>
      </c>
      <c r="N146" s="15">
        <v>4524.8500000000004</v>
      </c>
      <c r="O146" s="15">
        <v>17.967517942750401</v>
      </c>
      <c r="P146" s="15">
        <v>15.542999999999999</v>
      </c>
      <c r="Q146" s="15">
        <v>22.895</v>
      </c>
      <c r="R146" s="15">
        <v>24.542999999999999</v>
      </c>
      <c r="S146" s="15">
        <v>9.1460000000000008</v>
      </c>
      <c r="T146" s="15">
        <v>2.9420000000000002</v>
      </c>
      <c r="U146" s="15">
        <v>24.542999999999999</v>
      </c>
      <c r="V146" s="15"/>
      <c r="W146" s="15">
        <v>24.542999999999999</v>
      </c>
      <c r="X146" s="44">
        <v>21</v>
      </c>
      <c r="Y146" s="18" t="s">
        <v>91</v>
      </c>
      <c r="Z146" s="18"/>
      <c r="AA146" s="18"/>
    </row>
    <row r="147" spans="1:27" ht="13" x14ac:dyDescent="0.3">
      <c r="A147" s="18" t="s">
        <v>217</v>
      </c>
      <c r="B147" s="18" t="s">
        <v>125</v>
      </c>
      <c r="C147" s="16">
        <v>56502</v>
      </c>
      <c r="D147" s="17" t="s">
        <v>221</v>
      </c>
      <c r="E147" s="16">
        <v>89853</v>
      </c>
      <c r="F147" s="15">
        <v>379031.65</v>
      </c>
      <c r="G147" s="15">
        <v>573463.78799999994</v>
      </c>
      <c r="H147" s="15">
        <v>273027.03999999998</v>
      </c>
      <c r="I147" s="15">
        <v>271607.01899999997</v>
      </c>
      <c r="J147" s="15">
        <v>93785.485000000001</v>
      </c>
      <c r="K147" s="15">
        <v>408507.49266666599</v>
      </c>
      <c r="L147" s="15">
        <v>114808654.95666599</v>
      </c>
      <c r="M147" s="43">
        <v>3.5581593811098398E-3</v>
      </c>
      <c r="N147" s="15">
        <v>4524.8500000000004</v>
      </c>
      <c r="O147" s="15">
        <v>16.100137475614801</v>
      </c>
      <c r="P147" s="15">
        <v>17.010000000000002</v>
      </c>
      <c r="Q147" s="15">
        <v>27.077999999999999</v>
      </c>
      <c r="R147" s="15">
        <v>13.208</v>
      </c>
      <c r="S147" s="15">
        <v>11.930999999999999</v>
      </c>
      <c r="T147" s="15">
        <v>4.2610000000000001</v>
      </c>
      <c r="U147" s="15">
        <v>27.077999999999999</v>
      </c>
      <c r="V147" s="15"/>
      <c r="W147" s="15">
        <v>27.077999999999999</v>
      </c>
      <c r="X147" s="44">
        <v>19</v>
      </c>
      <c r="Y147" s="18" t="s">
        <v>91</v>
      </c>
      <c r="Z147" s="18"/>
      <c r="AA147" s="18"/>
    </row>
    <row r="148" spans="1:27" ht="13" x14ac:dyDescent="0.3">
      <c r="A148" s="18" t="s">
        <v>217</v>
      </c>
      <c r="B148" s="18" t="s">
        <v>125</v>
      </c>
      <c r="C148" s="16">
        <v>56502</v>
      </c>
      <c r="D148" s="17" t="s">
        <v>222</v>
      </c>
      <c r="E148" s="16">
        <v>89854</v>
      </c>
      <c r="F148" s="15">
        <v>405017.14500000002</v>
      </c>
      <c r="G148" s="15">
        <v>900648.93599999999</v>
      </c>
      <c r="H148" s="15">
        <v>1303103.6100000001</v>
      </c>
      <c r="I148" s="15">
        <v>518244.14</v>
      </c>
      <c r="J148" s="15">
        <v>420695.228</v>
      </c>
      <c r="K148" s="15">
        <v>907332.22866666596</v>
      </c>
      <c r="L148" s="15">
        <v>114808654.95666599</v>
      </c>
      <c r="M148" s="43">
        <v>7.9029950225366699E-3</v>
      </c>
      <c r="N148" s="15">
        <v>4524.8500000000004</v>
      </c>
      <c r="O148" s="15">
        <v>35.759867027725001</v>
      </c>
      <c r="P148" s="15">
        <v>7.06</v>
      </c>
      <c r="Q148" s="15">
        <v>15.385999999999999</v>
      </c>
      <c r="R148" s="15">
        <v>21.085000000000001</v>
      </c>
      <c r="S148" s="15">
        <v>8.98</v>
      </c>
      <c r="T148" s="15">
        <v>7.548</v>
      </c>
      <c r="U148" s="15">
        <v>21.085000000000001</v>
      </c>
      <c r="V148" s="15"/>
      <c r="W148" s="15">
        <v>21.085000000000001</v>
      </c>
      <c r="X148" s="44">
        <v>21</v>
      </c>
      <c r="Y148" s="18" t="s">
        <v>91</v>
      </c>
      <c r="Z148" s="18"/>
      <c r="AA148" s="18"/>
    </row>
    <row r="149" spans="1:27" ht="13" x14ac:dyDescent="0.3">
      <c r="A149" s="18" t="s">
        <v>217</v>
      </c>
      <c r="B149" s="18" t="s">
        <v>125</v>
      </c>
      <c r="C149" s="16">
        <v>56502</v>
      </c>
      <c r="D149" s="17" t="s">
        <v>223</v>
      </c>
      <c r="E149" s="16">
        <v>89855</v>
      </c>
      <c r="F149" s="15">
        <v>218412.32699999999</v>
      </c>
      <c r="G149" s="15">
        <v>382785.09100000001</v>
      </c>
      <c r="H149" s="15">
        <v>1169852.9979999999</v>
      </c>
      <c r="I149" s="15">
        <v>485361.01899999997</v>
      </c>
      <c r="J149" s="15">
        <v>345526.79499999998</v>
      </c>
      <c r="K149" s="15">
        <v>679333.03599999996</v>
      </c>
      <c r="L149" s="15">
        <v>114808654.95666599</v>
      </c>
      <c r="M149" s="43">
        <v>5.9170890579321404E-3</v>
      </c>
      <c r="N149" s="15">
        <v>4524.8500000000004</v>
      </c>
      <c r="O149" s="15">
        <v>26.7739404237842</v>
      </c>
      <c r="P149" s="15">
        <v>3.8740000000000001</v>
      </c>
      <c r="Q149" s="15">
        <v>6.274</v>
      </c>
      <c r="R149" s="15">
        <v>19.026</v>
      </c>
      <c r="S149" s="15">
        <v>8.4120000000000008</v>
      </c>
      <c r="T149" s="15">
        <v>6.609</v>
      </c>
      <c r="U149" s="15">
        <v>19.026</v>
      </c>
      <c r="V149" s="15"/>
      <c r="W149" s="15">
        <v>19.026</v>
      </c>
      <c r="X149" s="44">
        <v>19</v>
      </c>
      <c r="Y149" s="18" t="s">
        <v>91</v>
      </c>
      <c r="Z149" s="18"/>
      <c r="AA149" s="18"/>
    </row>
    <row r="150" spans="1:27" ht="13" x14ac:dyDescent="0.3">
      <c r="A150" s="18" t="s">
        <v>217</v>
      </c>
      <c r="B150" s="18" t="s">
        <v>125</v>
      </c>
      <c r="C150" s="16">
        <v>56502</v>
      </c>
      <c r="D150" s="17" t="s">
        <v>224</v>
      </c>
      <c r="E150" s="16">
        <v>89856</v>
      </c>
      <c r="F150" s="15">
        <v>310854.978</v>
      </c>
      <c r="G150" s="15">
        <v>652022.91200000001</v>
      </c>
      <c r="H150" s="15">
        <v>1366798.3740000001</v>
      </c>
      <c r="I150" s="15">
        <v>567247.88300000003</v>
      </c>
      <c r="J150" s="15">
        <v>408956.52399999998</v>
      </c>
      <c r="K150" s="15">
        <v>862023.05633333302</v>
      </c>
      <c r="L150" s="15">
        <v>114808654.95666599</v>
      </c>
      <c r="M150" s="43">
        <v>7.5083455742835301E-3</v>
      </c>
      <c r="N150" s="15">
        <v>4524.8500000000004</v>
      </c>
      <c r="O150" s="15">
        <v>33.974137471796801</v>
      </c>
      <c r="P150" s="15">
        <v>5.5430000000000001</v>
      </c>
      <c r="Q150" s="15">
        <v>11.157999999999999</v>
      </c>
      <c r="R150" s="15">
        <v>23.850999999999999</v>
      </c>
      <c r="S150" s="15">
        <v>9.9570000000000007</v>
      </c>
      <c r="T150" s="15">
        <v>7.7160000000000002</v>
      </c>
      <c r="U150" s="15">
        <v>23.850999999999999</v>
      </c>
      <c r="V150" s="15"/>
      <c r="W150" s="15">
        <v>23.850999999999999</v>
      </c>
      <c r="X150" s="44">
        <v>24</v>
      </c>
      <c r="Y150" s="18" t="s">
        <v>91</v>
      </c>
      <c r="Z150" s="18"/>
      <c r="AA150" s="18"/>
    </row>
    <row r="151" spans="1:27" ht="13" x14ac:dyDescent="0.3">
      <c r="A151" s="18" t="s">
        <v>225</v>
      </c>
      <c r="B151" s="18" t="s">
        <v>125</v>
      </c>
      <c r="C151" s="16">
        <v>1233</v>
      </c>
      <c r="D151" s="17" t="s">
        <v>37</v>
      </c>
      <c r="E151" s="16">
        <v>810</v>
      </c>
      <c r="F151" s="15">
        <v>48496.464</v>
      </c>
      <c r="G151" s="15">
        <v>37489.438000000002</v>
      </c>
      <c r="H151" s="15">
        <v>51049.796000000002</v>
      </c>
      <c r="I151" s="15">
        <v>34321.449999999997</v>
      </c>
      <c r="J151" s="15">
        <v>15957.547</v>
      </c>
      <c r="K151" s="15">
        <v>45678.565999999999</v>
      </c>
      <c r="L151" s="15">
        <v>114808654.95666599</v>
      </c>
      <c r="M151" s="43">
        <v>3.9786692054915901E-4</v>
      </c>
      <c r="N151" s="15">
        <v>4524.8500000000004</v>
      </c>
      <c r="O151" s="15">
        <v>1.8002881354468601</v>
      </c>
      <c r="P151" s="15">
        <v>3.883</v>
      </c>
      <c r="Q151" s="15">
        <v>3.0270000000000001</v>
      </c>
      <c r="R151" s="15">
        <v>3.819</v>
      </c>
      <c r="S151" s="15">
        <v>2.431</v>
      </c>
      <c r="T151" s="15">
        <v>1.0740000000000001</v>
      </c>
      <c r="U151" s="15">
        <v>3.883</v>
      </c>
      <c r="V151" s="15"/>
      <c r="W151" s="15">
        <v>3.883</v>
      </c>
      <c r="X151" s="44">
        <v>2</v>
      </c>
      <c r="Y151" s="18" t="s">
        <v>91</v>
      </c>
      <c r="Z151" s="18"/>
      <c r="AA151" s="18"/>
    </row>
    <row r="152" spans="1:27" ht="13" x14ac:dyDescent="0.3">
      <c r="A152" s="18" t="s">
        <v>226</v>
      </c>
      <c r="B152" s="18" t="s">
        <v>125</v>
      </c>
      <c r="C152" s="16">
        <v>1336</v>
      </c>
      <c r="D152" s="17" t="s">
        <v>227</v>
      </c>
      <c r="E152" s="16">
        <v>871</v>
      </c>
      <c r="F152" s="15">
        <v>161148.44200000001</v>
      </c>
      <c r="G152" s="15">
        <v>14491.574000000001</v>
      </c>
      <c r="H152" s="15">
        <v>95048.315000000002</v>
      </c>
      <c r="I152" s="15">
        <v>32798.050000000003</v>
      </c>
      <c r="J152" s="15">
        <v>11998.282999999999</v>
      </c>
      <c r="K152" s="15">
        <v>96331.6023333333</v>
      </c>
      <c r="L152" s="15">
        <v>114808654.95666599</v>
      </c>
      <c r="M152" s="43">
        <v>8.3906219761648298E-4</v>
      </c>
      <c r="N152" s="15">
        <v>4524.8500000000004</v>
      </c>
      <c r="O152" s="15">
        <v>3.79663058488494</v>
      </c>
      <c r="P152" s="15">
        <v>20.087</v>
      </c>
      <c r="Q152" s="15">
        <v>1.8240000000000001</v>
      </c>
      <c r="R152" s="15">
        <v>13.701000000000001</v>
      </c>
      <c r="S152" s="15">
        <v>4.1970000000000001</v>
      </c>
      <c r="T152" s="15">
        <v>0.85</v>
      </c>
      <c r="U152" s="15">
        <v>20.087</v>
      </c>
      <c r="V152" s="15"/>
      <c r="W152" s="15">
        <v>20.087</v>
      </c>
      <c r="X152" s="44">
        <v>4</v>
      </c>
      <c r="Y152" s="18" t="s">
        <v>91</v>
      </c>
      <c r="Z152" s="18"/>
      <c r="AA152" s="18"/>
    </row>
    <row r="153" spans="1:27" ht="13" x14ac:dyDescent="0.3">
      <c r="A153" s="18" t="s">
        <v>226</v>
      </c>
      <c r="B153" s="18" t="s">
        <v>125</v>
      </c>
      <c r="C153" s="16">
        <v>1336</v>
      </c>
      <c r="D153" s="17" t="s">
        <v>228</v>
      </c>
      <c r="E153" s="16">
        <v>90745</v>
      </c>
      <c r="F153" s="15">
        <v>59436.190999999999</v>
      </c>
      <c r="G153" s="15">
        <v>16609.356</v>
      </c>
      <c r="H153" s="15">
        <v>115051.359</v>
      </c>
      <c r="I153" s="15">
        <v>28636.981</v>
      </c>
      <c r="J153" s="15">
        <v>42582.758000000002</v>
      </c>
      <c r="K153" s="15">
        <v>72356.769333333301</v>
      </c>
      <c r="L153" s="15">
        <v>114808654.95666599</v>
      </c>
      <c r="M153" s="43">
        <v>6.3023793250294201E-4</v>
      </c>
      <c r="N153" s="15">
        <v>4524.8500000000004</v>
      </c>
      <c r="O153" s="15">
        <v>2.85173210888594</v>
      </c>
      <c r="P153" s="15">
        <v>6.9720000000000004</v>
      </c>
      <c r="Q153" s="15">
        <v>2.6110000000000002</v>
      </c>
      <c r="R153" s="15">
        <v>13.794</v>
      </c>
      <c r="S153" s="15">
        <v>3.2810000000000001</v>
      </c>
      <c r="T153" s="15">
        <v>4.6310000000000002</v>
      </c>
      <c r="U153" s="15">
        <v>13.794</v>
      </c>
      <c r="V153" s="15"/>
      <c r="W153" s="15">
        <v>13.794</v>
      </c>
      <c r="X153" s="44">
        <v>3</v>
      </c>
      <c r="Y153" s="18" t="s">
        <v>91</v>
      </c>
      <c r="Z153" s="18"/>
      <c r="AA153" s="18"/>
    </row>
    <row r="154" spans="1:27" ht="13" x14ac:dyDescent="0.3">
      <c r="A154" s="18" t="s">
        <v>226</v>
      </c>
      <c r="B154" s="18" t="s">
        <v>125</v>
      </c>
      <c r="C154" s="16">
        <v>1336</v>
      </c>
      <c r="D154" s="17" t="s">
        <v>229</v>
      </c>
      <c r="E154" s="16">
        <v>90746</v>
      </c>
      <c r="F154" s="15">
        <v>147460.829</v>
      </c>
      <c r="G154" s="15">
        <v>121754.148</v>
      </c>
      <c r="H154" s="15">
        <v>137865.09299999999</v>
      </c>
      <c r="I154" s="15">
        <v>53351.362000000001</v>
      </c>
      <c r="J154" s="15">
        <v>43731.603999999999</v>
      </c>
      <c r="K154" s="15">
        <v>135693.35666666599</v>
      </c>
      <c r="L154" s="15">
        <v>114808654.95666599</v>
      </c>
      <c r="M154" s="43">
        <v>1.18190877436794E-3</v>
      </c>
      <c r="N154" s="15">
        <v>4524.8500000000004</v>
      </c>
      <c r="O154" s="15">
        <v>5.3479599176988097</v>
      </c>
      <c r="P154" s="15">
        <v>15.315</v>
      </c>
      <c r="Q154" s="15">
        <v>14.092000000000001</v>
      </c>
      <c r="R154" s="15">
        <v>13.066000000000001</v>
      </c>
      <c r="S154" s="15">
        <v>5.7359999999999998</v>
      </c>
      <c r="T154" s="15">
        <v>4.6399999999999997</v>
      </c>
      <c r="U154" s="15">
        <v>15.315</v>
      </c>
      <c r="V154" s="15"/>
      <c r="W154" s="15">
        <v>15.315</v>
      </c>
      <c r="X154" s="44">
        <v>6</v>
      </c>
      <c r="Y154" s="18" t="s">
        <v>91</v>
      </c>
      <c r="Z154" s="18"/>
      <c r="AA154" s="18"/>
    </row>
    <row r="155" spans="1:27" ht="13" x14ac:dyDescent="0.3">
      <c r="A155" s="18" t="s">
        <v>230</v>
      </c>
      <c r="B155" s="18" t="s">
        <v>125</v>
      </c>
      <c r="C155" s="16">
        <v>1240</v>
      </c>
      <c r="D155" s="17" t="s">
        <v>231</v>
      </c>
      <c r="E155" s="16">
        <v>816</v>
      </c>
      <c r="F155" s="15">
        <v>104527.783</v>
      </c>
      <c r="G155" s="15">
        <v>202696.057</v>
      </c>
      <c r="H155" s="15">
        <v>305663.10600000003</v>
      </c>
      <c r="I155" s="15">
        <v>268610.07799999998</v>
      </c>
      <c r="J155" s="15">
        <v>320043.98700000002</v>
      </c>
      <c r="K155" s="15">
        <v>298105.72366666602</v>
      </c>
      <c r="L155" s="15">
        <v>114808654.95666599</v>
      </c>
      <c r="M155" s="43">
        <v>2.59654399556534E-3</v>
      </c>
      <c r="N155" s="15">
        <v>4524.8500000000004</v>
      </c>
      <c r="O155" s="15">
        <v>11.7489720983338</v>
      </c>
      <c r="P155" s="15">
        <v>1.9810000000000001</v>
      </c>
      <c r="Q155" s="15">
        <v>4.8639999999999999</v>
      </c>
      <c r="R155" s="15">
        <v>4.6459999999999999</v>
      </c>
      <c r="S155" s="15">
        <v>3.9550000000000001</v>
      </c>
      <c r="T155" s="15">
        <v>5.6059999999999999</v>
      </c>
      <c r="U155" s="15">
        <v>5.6059999999999999</v>
      </c>
      <c r="V155" s="15"/>
      <c r="W155" s="15">
        <v>5.6059999999999999</v>
      </c>
      <c r="X155" s="44">
        <v>6</v>
      </c>
      <c r="Y155" s="18" t="s">
        <v>91</v>
      </c>
      <c r="Z155" s="18"/>
      <c r="AA155" s="18"/>
    </row>
    <row r="156" spans="1:27" ht="13" x14ac:dyDescent="0.3">
      <c r="A156" s="18" t="s">
        <v>230</v>
      </c>
      <c r="B156" s="18" t="s">
        <v>125</v>
      </c>
      <c r="C156" s="16">
        <v>1240</v>
      </c>
      <c r="D156" s="17" t="s">
        <v>232</v>
      </c>
      <c r="E156" s="16">
        <v>817</v>
      </c>
      <c r="F156" s="15">
        <v>56807.146999999997</v>
      </c>
      <c r="G156" s="15">
        <v>128049.344</v>
      </c>
      <c r="H156" s="15">
        <v>237484.92499999999</v>
      </c>
      <c r="I156" s="15">
        <v>219917.88200000001</v>
      </c>
      <c r="J156" s="15">
        <v>267479.33100000001</v>
      </c>
      <c r="K156" s="15">
        <v>241627.379333333</v>
      </c>
      <c r="L156" s="15">
        <v>114808654.95666599</v>
      </c>
      <c r="M156" s="43">
        <v>2.1046094427683401E-3</v>
      </c>
      <c r="N156" s="15">
        <v>4524.8500000000004</v>
      </c>
      <c r="O156" s="15">
        <v>9.5230420371103399</v>
      </c>
      <c r="P156" s="15">
        <v>1.173</v>
      </c>
      <c r="Q156" s="15">
        <v>3.7919999999999998</v>
      </c>
      <c r="R156" s="15">
        <v>3.4729999999999999</v>
      </c>
      <c r="S156" s="15">
        <v>3.2989999999999999</v>
      </c>
      <c r="T156" s="15">
        <v>4.359</v>
      </c>
      <c r="U156" s="15">
        <v>4.359</v>
      </c>
      <c r="V156" s="15"/>
      <c r="W156" s="15">
        <v>4.359</v>
      </c>
      <c r="X156" s="44">
        <v>4</v>
      </c>
      <c r="Y156" s="18" t="s">
        <v>91</v>
      </c>
      <c r="Z156" s="18"/>
      <c r="AA156" s="18"/>
    </row>
    <row r="157" spans="1:27" ht="13" x14ac:dyDescent="0.3">
      <c r="A157" s="18" t="s">
        <v>230</v>
      </c>
      <c r="B157" s="18" t="s">
        <v>125</v>
      </c>
      <c r="C157" s="16">
        <v>1240</v>
      </c>
      <c r="D157" s="17" t="s">
        <v>233</v>
      </c>
      <c r="E157" s="16">
        <v>818</v>
      </c>
      <c r="F157" s="15">
        <v>796609.70400000003</v>
      </c>
      <c r="G157" s="15">
        <v>1393606.2309999999</v>
      </c>
      <c r="H157" s="15">
        <v>1645425.5930000001</v>
      </c>
      <c r="I157" s="15">
        <v>499833.79700000002</v>
      </c>
      <c r="J157" s="15">
        <v>536709.91399999999</v>
      </c>
      <c r="K157" s="15">
        <v>1278547.176</v>
      </c>
      <c r="L157" s="15">
        <v>114808654.95666599</v>
      </c>
      <c r="M157" s="43">
        <v>1.11363309367449E-2</v>
      </c>
      <c r="N157" s="15">
        <v>4524.8500000000004</v>
      </c>
      <c r="O157" s="15">
        <v>50.390227039130203</v>
      </c>
      <c r="P157" s="15">
        <v>15.231</v>
      </c>
      <c r="Q157" s="15">
        <v>29.094000000000001</v>
      </c>
      <c r="R157" s="15">
        <v>31.562000000000001</v>
      </c>
      <c r="S157" s="15">
        <v>12.77</v>
      </c>
      <c r="T157" s="15">
        <v>7.7110000000000003</v>
      </c>
      <c r="U157" s="15">
        <v>31.562000000000001</v>
      </c>
      <c r="V157" s="15"/>
      <c r="W157" s="15">
        <v>31.562000000000001</v>
      </c>
      <c r="X157" s="44">
        <v>32</v>
      </c>
      <c r="Y157" s="18" t="s">
        <v>91</v>
      </c>
      <c r="Z157" s="18"/>
      <c r="AA157" s="18"/>
    </row>
    <row r="158" spans="1:27" ht="13" x14ac:dyDescent="0.3">
      <c r="A158" s="18" t="s">
        <v>234</v>
      </c>
      <c r="B158" s="18" t="s">
        <v>125</v>
      </c>
      <c r="C158" s="16">
        <v>1235</v>
      </c>
      <c r="D158" s="17" t="s">
        <v>36</v>
      </c>
      <c r="E158" s="16">
        <v>811</v>
      </c>
      <c r="F158" s="15">
        <v>27205.477999999999</v>
      </c>
      <c r="G158" s="15">
        <v>16642.929</v>
      </c>
      <c r="H158" s="15">
        <v>28209.725999999999</v>
      </c>
      <c r="I158" s="15">
        <v>17623.414000000001</v>
      </c>
      <c r="J158" s="15">
        <v>9564.2999999999993</v>
      </c>
      <c r="K158" s="15">
        <v>24346.205999999998</v>
      </c>
      <c r="L158" s="15">
        <v>114808654.95666599</v>
      </c>
      <c r="M158" s="43">
        <v>2.1205897768934899E-4</v>
      </c>
      <c r="N158" s="15">
        <v>4524.8500000000004</v>
      </c>
      <c r="O158" s="15">
        <v>0.95953506519765297</v>
      </c>
      <c r="P158" s="15">
        <v>1.9379999999999999</v>
      </c>
      <c r="Q158" s="15">
        <v>0.995</v>
      </c>
      <c r="R158" s="15">
        <v>1.968</v>
      </c>
      <c r="S158" s="15">
        <v>1.1200000000000001</v>
      </c>
      <c r="T158" s="15">
        <v>0.85099999999999998</v>
      </c>
      <c r="U158" s="15">
        <v>1.968</v>
      </c>
      <c r="V158" s="15"/>
      <c r="W158" s="15">
        <v>1.968</v>
      </c>
      <c r="X158" s="44">
        <v>1</v>
      </c>
      <c r="Y158" s="18" t="s">
        <v>91</v>
      </c>
      <c r="Z158" s="18"/>
      <c r="AA158" s="18"/>
    </row>
    <row r="159" spans="1:27" ht="13" x14ac:dyDescent="0.3">
      <c r="A159" s="18" t="s">
        <v>235</v>
      </c>
      <c r="B159" s="18" t="s">
        <v>125</v>
      </c>
      <c r="C159" s="16">
        <v>108</v>
      </c>
      <c r="D159" s="17" t="s">
        <v>236</v>
      </c>
      <c r="E159" s="16">
        <v>60</v>
      </c>
      <c r="F159" s="15">
        <v>5261923.0729999999</v>
      </c>
      <c r="G159" s="15">
        <v>9541575.4030000009</v>
      </c>
      <c r="H159" s="15">
        <v>8910461.3249999993</v>
      </c>
      <c r="I159" s="15">
        <v>7947945.5429999996</v>
      </c>
      <c r="J159" s="15">
        <v>9184054.1309999991</v>
      </c>
      <c r="K159" s="15">
        <v>9212030.28633333</v>
      </c>
      <c r="L159" s="15">
        <v>114808654.95666599</v>
      </c>
      <c r="M159" s="43">
        <v>8.0238116976549506E-2</v>
      </c>
      <c r="N159" s="15">
        <v>4524.8500000000004</v>
      </c>
      <c r="O159" s="15">
        <v>363.06544360134001</v>
      </c>
      <c r="P159" s="15">
        <v>505.58699999999999</v>
      </c>
      <c r="Q159" s="15">
        <v>928.21900000000005</v>
      </c>
      <c r="R159" s="15">
        <v>806.05700000000002</v>
      </c>
      <c r="S159" s="15">
        <v>744.56600000000003</v>
      </c>
      <c r="T159" s="15">
        <v>865.59400000000005</v>
      </c>
      <c r="U159" s="15">
        <v>928.21900000000005</v>
      </c>
      <c r="V159" s="15"/>
      <c r="W159" s="15">
        <v>928.21900000000005</v>
      </c>
      <c r="X159" s="44">
        <v>422</v>
      </c>
      <c r="Y159" s="18" t="s">
        <v>91</v>
      </c>
      <c r="Z159" s="18"/>
      <c r="AA159" s="18"/>
    </row>
    <row r="160" spans="1:27" ht="13" x14ac:dyDescent="0.3">
      <c r="A160" s="18" t="s">
        <v>237</v>
      </c>
      <c r="B160" s="18" t="s">
        <v>125</v>
      </c>
      <c r="C160" s="16">
        <v>1248</v>
      </c>
      <c r="D160" s="17" t="s">
        <v>2</v>
      </c>
      <c r="E160" s="16">
        <v>90748</v>
      </c>
      <c r="F160" s="15">
        <v>8561.2000000000007</v>
      </c>
      <c r="G160" s="15">
        <v>8660.2000000000007</v>
      </c>
      <c r="H160" s="15">
        <v>26437.599999999999</v>
      </c>
      <c r="I160" s="15">
        <v>10658.5</v>
      </c>
      <c r="J160" s="15">
        <v>21643.7</v>
      </c>
      <c r="K160" s="15">
        <v>19579.933333333302</v>
      </c>
      <c r="L160" s="15">
        <v>114808654.95666599</v>
      </c>
      <c r="M160" s="43">
        <v>1.70544052978615E-4</v>
      </c>
      <c r="N160" s="15">
        <v>4524.8500000000004</v>
      </c>
      <c r="O160" s="15">
        <v>0.77168625812028702</v>
      </c>
      <c r="P160" s="15">
        <v>2.9969999999999999</v>
      </c>
      <c r="Q160" s="15">
        <v>3.0310000000000001</v>
      </c>
      <c r="R160" s="15">
        <v>9.2530000000000001</v>
      </c>
      <c r="S160" s="15">
        <v>3.7309999999999999</v>
      </c>
      <c r="T160" s="15">
        <v>7.5759999999999996</v>
      </c>
      <c r="U160" s="15">
        <v>9.2530000000000001</v>
      </c>
      <c r="V160" s="15"/>
      <c r="W160" s="15">
        <v>9.2530000000000001</v>
      </c>
      <c r="X160" s="44">
        <v>1</v>
      </c>
      <c r="Y160" s="18" t="s">
        <v>91</v>
      </c>
      <c r="Z160" s="18"/>
      <c r="AA160" s="18"/>
    </row>
    <row r="161" spans="1:27" ht="13" x14ac:dyDescent="0.3">
      <c r="A161" s="18" t="s">
        <v>237</v>
      </c>
      <c r="B161" s="18" t="s">
        <v>125</v>
      </c>
      <c r="C161" s="16">
        <v>1248</v>
      </c>
      <c r="D161" s="17" t="s">
        <v>1</v>
      </c>
      <c r="E161" s="16">
        <v>90749</v>
      </c>
      <c r="F161" s="15">
        <v>15696.3</v>
      </c>
      <c r="G161" s="15">
        <v>18442.8</v>
      </c>
      <c r="H161" s="15">
        <v>20353</v>
      </c>
      <c r="I161" s="15">
        <v>15873.8</v>
      </c>
      <c r="J161" s="15">
        <v>12537.4</v>
      </c>
      <c r="K161" s="15">
        <v>18223.2</v>
      </c>
      <c r="L161" s="15">
        <v>114808654.95666599</v>
      </c>
      <c r="M161" s="43">
        <v>1.5872670929624699E-4</v>
      </c>
      <c r="N161" s="15">
        <v>4524.8500000000004</v>
      </c>
      <c r="O161" s="15">
        <v>0.71821455055912398</v>
      </c>
      <c r="P161" s="15">
        <v>5.4939999999999998</v>
      </c>
      <c r="Q161" s="15">
        <v>6.4550000000000001</v>
      </c>
      <c r="R161" s="15">
        <v>7.1239999999999997</v>
      </c>
      <c r="S161" s="15">
        <v>5.556</v>
      </c>
      <c r="T161" s="15">
        <v>4.3879999999999999</v>
      </c>
      <c r="U161" s="15">
        <v>7.1239999999999997</v>
      </c>
      <c r="V161" s="15"/>
      <c r="W161" s="15">
        <v>7.1239999999999997</v>
      </c>
      <c r="X161" s="44">
        <v>1</v>
      </c>
      <c r="Y161" s="18" t="s">
        <v>91</v>
      </c>
      <c r="Z161" s="18"/>
      <c r="AA161" s="18"/>
    </row>
    <row r="162" spans="1:27" ht="13" x14ac:dyDescent="0.3">
      <c r="A162" s="18" t="s">
        <v>237</v>
      </c>
      <c r="B162" s="18" t="s">
        <v>125</v>
      </c>
      <c r="C162" s="16">
        <v>1248</v>
      </c>
      <c r="D162" s="17" t="s">
        <v>0</v>
      </c>
      <c r="E162" s="16">
        <v>90750</v>
      </c>
      <c r="F162" s="15">
        <v>11152.1</v>
      </c>
      <c r="G162" s="15">
        <v>23497.4</v>
      </c>
      <c r="H162" s="15">
        <v>23275.200000000001</v>
      </c>
      <c r="I162" s="15">
        <v>13258.8</v>
      </c>
      <c r="J162" s="15">
        <v>15738.5</v>
      </c>
      <c r="K162" s="15">
        <v>20837.0333333333</v>
      </c>
      <c r="L162" s="15">
        <v>114808654.95666599</v>
      </c>
      <c r="M162" s="43">
        <v>1.8149357590852399E-4</v>
      </c>
      <c r="N162" s="15">
        <v>4524.8500000000004</v>
      </c>
      <c r="O162" s="15">
        <v>0.82123120694968499</v>
      </c>
      <c r="P162" s="15">
        <v>3.903</v>
      </c>
      <c r="Q162" s="15">
        <v>8.2240000000000002</v>
      </c>
      <c r="R162" s="15">
        <v>8.1470000000000002</v>
      </c>
      <c r="S162" s="15">
        <v>4.641</v>
      </c>
      <c r="T162" s="15">
        <v>5.5090000000000003</v>
      </c>
      <c r="U162" s="15">
        <v>8.2240000000000002</v>
      </c>
      <c r="V162" s="15"/>
      <c r="W162" s="15">
        <v>8.2240000000000002</v>
      </c>
      <c r="X162" s="44">
        <v>1</v>
      </c>
      <c r="Y162" s="18" t="s">
        <v>91</v>
      </c>
      <c r="Z162" s="18"/>
      <c r="AA162" s="18"/>
    </row>
    <row r="163" spans="1:27" ht="13" x14ac:dyDescent="0.3">
      <c r="A163" s="18" t="s">
        <v>237</v>
      </c>
      <c r="B163" s="18" t="s">
        <v>125</v>
      </c>
      <c r="C163" s="16">
        <v>1248</v>
      </c>
      <c r="D163" s="17" t="s">
        <v>72</v>
      </c>
      <c r="E163" s="16">
        <v>90751</v>
      </c>
      <c r="F163" s="15">
        <v>2161.4</v>
      </c>
      <c r="G163" s="15">
        <v>3032.7</v>
      </c>
      <c r="H163" s="15">
        <v>13700.1</v>
      </c>
      <c r="I163" s="15"/>
      <c r="J163" s="15">
        <v>49861.5</v>
      </c>
      <c r="K163" s="15">
        <v>22198.1</v>
      </c>
      <c r="L163" s="15">
        <v>114808654.95666599</v>
      </c>
      <c r="M163" s="43">
        <v>1.93348663551353E-4</v>
      </c>
      <c r="N163" s="15">
        <v>4524.8500000000004</v>
      </c>
      <c r="O163" s="15">
        <v>0.87487370027034195</v>
      </c>
      <c r="P163" s="15">
        <v>1.2969999999999999</v>
      </c>
      <c r="Q163" s="15">
        <v>1.82</v>
      </c>
      <c r="R163" s="15">
        <v>8.2200000000000006</v>
      </c>
      <c r="S163" s="15"/>
      <c r="T163" s="15">
        <v>29.917000000000002</v>
      </c>
      <c r="U163" s="15">
        <v>29.917000000000002</v>
      </c>
      <c r="V163" s="15"/>
      <c r="W163" s="15">
        <v>29.917000000000002</v>
      </c>
      <c r="X163" s="44">
        <v>1</v>
      </c>
      <c r="Y163" s="18" t="s">
        <v>91</v>
      </c>
      <c r="Z163" s="18"/>
      <c r="AA163" s="18"/>
    </row>
    <row r="164" spans="1:27" ht="13" x14ac:dyDescent="0.3">
      <c r="A164" s="18" t="s">
        <v>238</v>
      </c>
      <c r="B164" s="18" t="s">
        <v>125</v>
      </c>
      <c r="C164" s="16">
        <v>6068</v>
      </c>
      <c r="D164" s="17" t="s">
        <v>34</v>
      </c>
      <c r="E164" s="16">
        <v>2734</v>
      </c>
      <c r="F164" s="15">
        <v>19041188.403000001</v>
      </c>
      <c r="G164" s="15">
        <v>15484954.673</v>
      </c>
      <c r="H164" s="15">
        <v>11151926.447000001</v>
      </c>
      <c r="I164" s="15">
        <v>13697802.468</v>
      </c>
      <c r="J164" s="15">
        <v>19769900.824999999</v>
      </c>
      <c r="K164" s="15">
        <v>18098681.300333299</v>
      </c>
      <c r="L164" s="15">
        <v>114808654.95666599</v>
      </c>
      <c r="M164" s="43">
        <v>0.15764213340156699</v>
      </c>
      <c r="N164" s="15">
        <v>4524.8500000000004</v>
      </c>
      <c r="O164" s="15">
        <v>713.30700732208004</v>
      </c>
      <c r="P164" s="15">
        <v>293.85399999999998</v>
      </c>
      <c r="Q164" s="15">
        <v>347.65300000000002</v>
      </c>
      <c r="R164" s="15">
        <v>204.55199999999999</v>
      </c>
      <c r="S164" s="15">
        <v>259.66000000000003</v>
      </c>
      <c r="T164" s="15">
        <v>400.33600000000001</v>
      </c>
      <c r="U164" s="15">
        <v>400.33600000000001</v>
      </c>
      <c r="V164" s="15">
        <v>790.79603299999997</v>
      </c>
      <c r="W164" s="15">
        <v>400.33600000000001</v>
      </c>
      <c r="X164" s="44">
        <v>400</v>
      </c>
      <c r="Y164" s="18" t="s">
        <v>91</v>
      </c>
      <c r="Z164" s="18"/>
      <c r="AA164" s="18"/>
    </row>
    <row r="165" spans="1:27" ht="13" x14ac:dyDescent="0.3">
      <c r="A165" s="18" t="s">
        <v>238</v>
      </c>
      <c r="B165" s="18" t="s">
        <v>125</v>
      </c>
      <c r="C165" s="16">
        <v>6068</v>
      </c>
      <c r="D165" s="17" t="s">
        <v>35</v>
      </c>
      <c r="E165" s="16">
        <v>2735</v>
      </c>
      <c r="F165" s="15">
        <v>19957915.802999999</v>
      </c>
      <c r="G165" s="15">
        <v>15947411.653000001</v>
      </c>
      <c r="H165" s="15">
        <v>11929222.43</v>
      </c>
      <c r="I165" s="15">
        <v>12101540.982000001</v>
      </c>
      <c r="J165" s="15">
        <v>15366515.898</v>
      </c>
      <c r="K165" s="15">
        <v>17090614.451333299</v>
      </c>
      <c r="L165" s="15">
        <v>114808654.95666599</v>
      </c>
      <c r="M165" s="43">
        <v>0.14886172525742</v>
      </c>
      <c r="N165" s="15">
        <v>4524.8500000000004</v>
      </c>
      <c r="O165" s="15">
        <v>673.57697753104003</v>
      </c>
      <c r="P165" s="15">
        <v>1205.4739999999999</v>
      </c>
      <c r="Q165" s="15">
        <v>926.56299999999999</v>
      </c>
      <c r="R165" s="15">
        <v>741.274</v>
      </c>
      <c r="S165" s="15">
        <v>711.779</v>
      </c>
      <c r="T165" s="15">
        <v>920.22299999999996</v>
      </c>
      <c r="U165" s="15">
        <v>1205.4739999999999</v>
      </c>
      <c r="V165" s="15"/>
      <c r="W165" s="15">
        <v>1205.4739999999999</v>
      </c>
      <c r="X165" s="44">
        <v>784</v>
      </c>
      <c r="Y165" s="18" t="s">
        <v>91</v>
      </c>
      <c r="Z165" s="18"/>
      <c r="AA165" s="18"/>
    </row>
    <row r="166" spans="1:27" ht="13" x14ac:dyDescent="0.3">
      <c r="A166" s="18" t="s">
        <v>238</v>
      </c>
      <c r="B166" s="18" t="s">
        <v>125</v>
      </c>
      <c r="C166" s="16">
        <v>6068</v>
      </c>
      <c r="D166" s="17" t="s">
        <v>36</v>
      </c>
      <c r="E166" s="16">
        <v>2736</v>
      </c>
      <c r="F166" s="15">
        <v>20380507.350000001</v>
      </c>
      <c r="G166" s="15">
        <v>9653059.9179999996</v>
      </c>
      <c r="H166" s="15">
        <v>13279323.319</v>
      </c>
      <c r="I166" s="15">
        <v>15839174.317</v>
      </c>
      <c r="J166" s="15">
        <v>12986536.157</v>
      </c>
      <c r="K166" s="15">
        <v>16499668.328666599</v>
      </c>
      <c r="L166" s="15">
        <v>114808654.95666599</v>
      </c>
      <c r="M166" s="43">
        <v>0.143714499006144</v>
      </c>
      <c r="N166" s="15">
        <v>4524.8500000000004</v>
      </c>
      <c r="O166" s="15">
        <v>650.28655082795296</v>
      </c>
      <c r="P166" s="15">
        <v>1283.653</v>
      </c>
      <c r="Q166" s="15">
        <v>592.03300000000002</v>
      </c>
      <c r="R166" s="15">
        <v>829.39300000000003</v>
      </c>
      <c r="S166" s="15">
        <v>964.66700000000003</v>
      </c>
      <c r="T166" s="15">
        <v>803.21600000000001</v>
      </c>
      <c r="U166" s="15">
        <v>1283.653</v>
      </c>
      <c r="V166" s="15"/>
      <c r="W166" s="15">
        <v>1283.653</v>
      </c>
      <c r="X166" s="44">
        <v>756</v>
      </c>
      <c r="Y166" s="18" t="s">
        <v>91</v>
      </c>
      <c r="Z166" s="18"/>
      <c r="AA166" s="18"/>
    </row>
    <row r="167" spans="1:27" ht="13" x14ac:dyDescent="0.3">
      <c r="A167" s="18" t="s">
        <v>239</v>
      </c>
      <c r="B167" s="18" t="s">
        <v>125</v>
      </c>
      <c r="C167" s="16">
        <v>1241</v>
      </c>
      <c r="D167" s="17" t="s">
        <v>34</v>
      </c>
      <c r="E167" s="16">
        <v>819</v>
      </c>
      <c r="F167" s="15">
        <v>19099068.208999999</v>
      </c>
      <c r="G167" s="15">
        <v>14814164.369999999</v>
      </c>
      <c r="H167" s="15">
        <v>14266918.41</v>
      </c>
      <c r="I167" s="15">
        <v>16921918.756999999</v>
      </c>
      <c r="J167" s="15">
        <v>14393489.112</v>
      </c>
      <c r="K167" s="15">
        <v>16945050.445333298</v>
      </c>
      <c r="L167" s="15">
        <v>114808654.95666599</v>
      </c>
      <c r="M167" s="43">
        <v>0.14759384169886</v>
      </c>
      <c r="N167" s="15">
        <v>4524.8500000000004</v>
      </c>
      <c r="O167" s="15">
        <v>667.83999461108795</v>
      </c>
      <c r="P167" s="15">
        <v>774.34299999999996</v>
      </c>
      <c r="Q167" s="15">
        <v>737.35900000000004</v>
      </c>
      <c r="R167" s="15">
        <v>647.03899999999999</v>
      </c>
      <c r="S167" s="15">
        <v>616.49400000000003</v>
      </c>
      <c r="T167" s="15">
        <v>757.43899999999996</v>
      </c>
      <c r="U167" s="15">
        <v>774.34299999999996</v>
      </c>
      <c r="V167" s="15">
        <v>763.96272836000003</v>
      </c>
      <c r="W167" s="15">
        <v>763.96272836000003</v>
      </c>
      <c r="X167" s="44">
        <v>764</v>
      </c>
      <c r="Y167" s="18" t="s">
        <v>91</v>
      </c>
      <c r="Z167" s="18"/>
      <c r="AA167" s="18"/>
    </row>
    <row r="168" spans="1:27" ht="13" x14ac:dyDescent="0.3">
      <c r="A168" s="18" t="s">
        <v>239</v>
      </c>
      <c r="B168" s="18" t="s">
        <v>125</v>
      </c>
      <c r="C168" s="16">
        <v>1241</v>
      </c>
      <c r="D168" s="17" t="s">
        <v>35</v>
      </c>
      <c r="E168" s="16">
        <v>820</v>
      </c>
      <c r="F168" s="15">
        <v>2786295.0950000002</v>
      </c>
      <c r="G168" s="15">
        <v>16579277.188999999</v>
      </c>
      <c r="H168" s="15">
        <v>14694369.362</v>
      </c>
      <c r="I168" s="15">
        <v>18145003.162999999</v>
      </c>
      <c r="J168" s="15">
        <v>15996372.919</v>
      </c>
      <c r="K168" s="15">
        <v>16906884.4236666</v>
      </c>
      <c r="L168" s="15">
        <v>114808654.95666599</v>
      </c>
      <c r="M168" s="43">
        <v>0.14726141012668401</v>
      </c>
      <c r="N168" s="15">
        <v>4524.8500000000004</v>
      </c>
      <c r="O168" s="15">
        <v>666.33579161172702</v>
      </c>
      <c r="P168" s="15">
        <v>98.844999999999999</v>
      </c>
      <c r="Q168" s="15">
        <v>776.03499999999997</v>
      </c>
      <c r="R168" s="15">
        <v>731.36800000000005</v>
      </c>
      <c r="S168" s="15">
        <v>756.44500000000005</v>
      </c>
      <c r="T168" s="15">
        <v>612.80499999999995</v>
      </c>
      <c r="U168" s="15">
        <v>776.03499999999997</v>
      </c>
      <c r="V168" s="15">
        <v>725.80012652000005</v>
      </c>
      <c r="W168" s="15">
        <v>725.80012652000005</v>
      </c>
      <c r="X168" s="44">
        <v>726</v>
      </c>
      <c r="Y168" s="18" t="s">
        <v>91</v>
      </c>
      <c r="Z168" s="18"/>
      <c r="AA168" s="18"/>
    </row>
    <row r="169" spans="1:27" ht="13" x14ac:dyDescent="0.3">
      <c r="A169" s="18" t="s">
        <v>124</v>
      </c>
      <c r="B169" s="18" t="s">
        <v>125</v>
      </c>
      <c r="C169" s="16">
        <v>1250</v>
      </c>
      <c r="D169" s="17" t="s">
        <v>37</v>
      </c>
      <c r="E169" s="16">
        <v>834</v>
      </c>
      <c r="F169" s="15">
        <v>3049238.25</v>
      </c>
      <c r="G169" s="15">
        <v>3945269.3820000002</v>
      </c>
      <c r="H169" s="15">
        <v>2759738.085</v>
      </c>
      <c r="I169" s="15">
        <v>3031086.0249999999</v>
      </c>
      <c r="J169" s="15">
        <v>3034872.7259999998</v>
      </c>
      <c r="K169" s="15"/>
      <c r="L169" s="15">
        <v>114808654.95666599</v>
      </c>
      <c r="M169" s="43"/>
      <c r="N169" s="15">
        <v>4524.8500000000004</v>
      </c>
      <c r="O169" s="15"/>
      <c r="P169" s="15">
        <v>232.20699999999999</v>
      </c>
      <c r="Q169" s="15">
        <v>307.411</v>
      </c>
      <c r="R169" s="15">
        <v>190.15</v>
      </c>
      <c r="S169" s="15">
        <v>203.56899999999999</v>
      </c>
      <c r="T169" s="15">
        <v>189.601</v>
      </c>
      <c r="U169" s="15">
        <v>307.411</v>
      </c>
      <c r="V169" s="15"/>
      <c r="W169" s="15">
        <v>307.411</v>
      </c>
      <c r="X169" s="44"/>
      <c r="Y169" s="18" t="s">
        <v>85</v>
      </c>
      <c r="Z169" s="18"/>
      <c r="AA169" s="18"/>
    </row>
    <row r="170" spans="1:27" ht="13" x14ac:dyDescent="0.3">
      <c r="A170" s="18" t="s">
        <v>124</v>
      </c>
      <c r="B170" s="18" t="s">
        <v>125</v>
      </c>
      <c r="C170" s="16">
        <v>1250</v>
      </c>
      <c r="D170" s="17" t="s">
        <v>38</v>
      </c>
      <c r="E170" s="16">
        <v>835</v>
      </c>
      <c r="F170" s="15">
        <v>9999836.7060000002</v>
      </c>
      <c r="G170" s="15">
        <v>10442583.555</v>
      </c>
      <c r="H170" s="15">
        <v>9492083.1140000001</v>
      </c>
      <c r="I170" s="15">
        <v>6991505.1780000003</v>
      </c>
      <c r="J170" s="15">
        <v>8221060.3389999997</v>
      </c>
      <c r="K170" s="15"/>
      <c r="L170" s="15">
        <v>114808654.95666599</v>
      </c>
      <c r="M170" s="43"/>
      <c r="N170" s="15">
        <v>4524.8500000000004</v>
      </c>
      <c r="O170" s="15"/>
      <c r="P170" s="15">
        <v>631.53499999999997</v>
      </c>
      <c r="Q170" s="15">
        <v>699.85299999999995</v>
      </c>
      <c r="R170" s="15">
        <v>676.75699999999995</v>
      </c>
      <c r="S170" s="15">
        <v>425.21899999999999</v>
      </c>
      <c r="T170" s="15">
        <v>531.69399999999996</v>
      </c>
      <c r="U170" s="15">
        <v>699.85299999999995</v>
      </c>
      <c r="V170" s="15"/>
      <c r="W170" s="15">
        <v>699.85299999999995</v>
      </c>
      <c r="X170" s="44"/>
      <c r="Y170" s="18" t="s">
        <v>85</v>
      </c>
      <c r="Z170" s="18"/>
      <c r="AA170" s="18"/>
    </row>
    <row r="171" spans="1:27" ht="13" x14ac:dyDescent="0.3">
      <c r="A171" s="18" t="s">
        <v>240</v>
      </c>
      <c r="B171" s="18" t="s">
        <v>125</v>
      </c>
      <c r="C171" s="16">
        <v>1305</v>
      </c>
      <c r="D171" s="17" t="s">
        <v>59</v>
      </c>
      <c r="E171" s="16">
        <v>90704</v>
      </c>
      <c r="F171" s="15">
        <v>29412.3</v>
      </c>
      <c r="G171" s="15">
        <v>73730.3</v>
      </c>
      <c r="H171" s="15">
        <v>84281.3</v>
      </c>
      <c r="I171" s="15">
        <v>41073.300000000003</v>
      </c>
      <c r="J171" s="15">
        <v>57342.2</v>
      </c>
      <c r="K171" s="15">
        <v>71784.600000000006</v>
      </c>
      <c r="L171" s="15">
        <v>114808654.95666599</v>
      </c>
      <c r="M171" s="43">
        <v>6.2525425480417201E-4</v>
      </c>
      <c r="N171" s="15">
        <v>4524.8500000000004</v>
      </c>
      <c r="O171" s="15">
        <v>2.8291817148506602</v>
      </c>
      <c r="P171" s="15">
        <v>10.294</v>
      </c>
      <c r="Q171" s="15">
        <v>25.806999999999999</v>
      </c>
      <c r="R171" s="15">
        <v>29.498999999999999</v>
      </c>
      <c r="S171" s="15">
        <v>14.375999999999999</v>
      </c>
      <c r="T171" s="15">
        <v>12.718999999999999</v>
      </c>
      <c r="U171" s="15">
        <v>29.498999999999999</v>
      </c>
      <c r="V171" s="15"/>
      <c r="W171" s="15">
        <v>29.498999999999999</v>
      </c>
      <c r="X171" s="44">
        <v>3</v>
      </c>
      <c r="Y171" s="18" t="s">
        <v>91</v>
      </c>
      <c r="Z171" s="18"/>
      <c r="AA171" s="18"/>
    </row>
    <row r="172" spans="1:27" ht="13" x14ac:dyDescent="0.3">
      <c r="A172" s="18" t="s">
        <v>240</v>
      </c>
      <c r="B172" s="18" t="s">
        <v>125</v>
      </c>
      <c r="C172" s="16">
        <v>1305</v>
      </c>
      <c r="D172" s="17" t="s">
        <v>17</v>
      </c>
      <c r="E172" s="16">
        <v>90705</v>
      </c>
      <c r="F172" s="15">
        <v>4396.8999999999996</v>
      </c>
      <c r="G172" s="15">
        <v>27625.599999999999</v>
      </c>
      <c r="H172" s="15">
        <v>36168.300000000003</v>
      </c>
      <c r="I172" s="15">
        <v>23543.7</v>
      </c>
      <c r="J172" s="15">
        <v>30103.599999999999</v>
      </c>
      <c r="K172" s="15">
        <v>31299.166666666599</v>
      </c>
      <c r="L172" s="15">
        <v>114808654.95666599</v>
      </c>
      <c r="M172" s="43">
        <v>2.7262027134173901E-4</v>
      </c>
      <c r="N172" s="15">
        <v>4524.8500000000004</v>
      </c>
      <c r="O172" s="15">
        <v>1.2335658347806699</v>
      </c>
      <c r="P172" s="15">
        <v>2.6379999999999999</v>
      </c>
      <c r="Q172" s="15">
        <v>16.574999999999999</v>
      </c>
      <c r="R172" s="15">
        <v>21.701000000000001</v>
      </c>
      <c r="S172" s="15">
        <v>14.125999999999999</v>
      </c>
      <c r="T172" s="15">
        <v>14.161</v>
      </c>
      <c r="U172" s="15">
        <v>21.701000000000001</v>
      </c>
      <c r="V172" s="15"/>
      <c r="W172" s="15">
        <v>21.701000000000001</v>
      </c>
      <c r="X172" s="44">
        <v>1</v>
      </c>
      <c r="Y172" s="18" t="s">
        <v>91</v>
      </c>
      <c r="Z172" s="18"/>
      <c r="AA172" s="18"/>
    </row>
    <row r="173" spans="1:27" ht="13" x14ac:dyDescent="0.3">
      <c r="A173" s="18" t="s">
        <v>240</v>
      </c>
      <c r="B173" s="18" t="s">
        <v>125</v>
      </c>
      <c r="C173" s="16">
        <v>1305</v>
      </c>
      <c r="D173" s="17" t="s">
        <v>56</v>
      </c>
      <c r="E173" s="16">
        <v>90706</v>
      </c>
      <c r="F173" s="15">
        <v>24226</v>
      </c>
      <c r="G173" s="15">
        <v>81896.3</v>
      </c>
      <c r="H173" s="15">
        <v>90857.600000000006</v>
      </c>
      <c r="I173" s="15">
        <v>45652.9</v>
      </c>
      <c r="J173" s="15">
        <v>71125</v>
      </c>
      <c r="K173" s="15">
        <v>81292.966666666602</v>
      </c>
      <c r="L173" s="15">
        <v>114808654.95666599</v>
      </c>
      <c r="M173" s="43">
        <v>7.0807350453979095E-4</v>
      </c>
      <c r="N173" s="15">
        <v>4524.8500000000004</v>
      </c>
      <c r="O173" s="15">
        <v>3.2039263970168701</v>
      </c>
      <c r="P173" s="15">
        <v>8.4789999999999992</v>
      </c>
      <c r="Q173" s="15">
        <v>28.664999999999999</v>
      </c>
      <c r="R173" s="15">
        <v>31.8</v>
      </c>
      <c r="S173" s="15">
        <v>15.978</v>
      </c>
      <c r="T173" s="15">
        <v>16.855</v>
      </c>
      <c r="U173" s="15">
        <v>31.8</v>
      </c>
      <c r="V173" s="15"/>
      <c r="W173" s="15">
        <v>31.8</v>
      </c>
      <c r="X173" s="44">
        <v>4</v>
      </c>
      <c r="Y173" s="18" t="s">
        <v>91</v>
      </c>
      <c r="Z173" s="18"/>
      <c r="AA173" s="18"/>
    </row>
    <row r="174" spans="1:27" ht="13" x14ac:dyDescent="0.3">
      <c r="A174" s="18" t="s">
        <v>241</v>
      </c>
      <c r="B174" s="18" t="s">
        <v>125</v>
      </c>
      <c r="C174" s="16">
        <v>7515</v>
      </c>
      <c r="D174" s="17" t="s">
        <v>34</v>
      </c>
      <c r="E174" s="16">
        <v>3124</v>
      </c>
      <c r="F174" s="15">
        <v>24695.460999999999</v>
      </c>
      <c r="G174" s="15">
        <v>105675.49099999999</v>
      </c>
      <c r="H174" s="15">
        <v>76252.198999999993</v>
      </c>
      <c r="I174" s="15">
        <v>80485.085999999996</v>
      </c>
      <c r="J174" s="15">
        <v>101297.39599999999</v>
      </c>
      <c r="K174" s="15">
        <v>95819.324333333294</v>
      </c>
      <c r="L174" s="15">
        <v>114808654.95666599</v>
      </c>
      <c r="M174" s="43">
        <v>8.3460018209863404E-4</v>
      </c>
      <c r="N174" s="15">
        <v>4524.8500000000004</v>
      </c>
      <c r="O174" s="15">
        <v>3.776440633969</v>
      </c>
      <c r="P174" s="15">
        <v>2.2789999999999999</v>
      </c>
      <c r="Q174" s="15">
        <v>9.5079999999999991</v>
      </c>
      <c r="R174" s="15">
        <v>6.8869999999999996</v>
      </c>
      <c r="S174" s="15">
        <v>6.8689999999999998</v>
      </c>
      <c r="T174" s="15">
        <v>8.3539999999999992</v>
      </c>
      <c r="U174" s="15">
        <v>9.5079999999999991</v>
      </c>
      <c r="V174" s="15"/>
      <c r="W174" s="15">
        <v>9.5079999999999991</v>
      </c>
      <c r="X174" s="44">
        <v>4</v>
      </c>
      <c r="Y174" s="18" t="s">
        <v>91</v>
      </c>
      <c r="Z174" s="18"/>
      <c r="AA174" s="18"/>
    </row>
    <row r="175" spans="1:27" ht="13" x14ac:dyDescent="0.3">
      <c r="A175" s="18" t="s">
        <v>242</v>
      </c>
      <c r="B175" s="18" t="s">
        <v>125</v>
      </c>
      <c r="C175" s="16">
        <v>6064</v>
      </c>
      <c r="D175" s="17" t="s">
        <v>15</v>
      </c>
      <c r="E175" s="16">
        <v>89528</v>
      </c>
      <c r="F175" s="15">
        <v>145463.851</v>
      </c>
      <c r="G175" s="15">
        <v>55553.487000000001</v>
      </c>
      <c r="H175" s="15">
        <v>105908.802</v>
      </c>
      <c r="I175" s="15">
        <v>39220.389000000003</v>
      </c>
      <c r="J175" s="15">
        <v>425484.424</v>
      </c>
      <c r="K175" s="15">
        <v>225619.02566666601</v>
      </c>
      <c r="L175" s="15">
        <v>114808654.95666599</v>
      </c>
      <c r="M175" s="43">
        <v>1.9651743655722102E-3</v>
      </c>
      <c r="N175" s="15">
        <v>4524.8500000000004</v>
      </c>
      <c r="O175" s="15">
        <v>8.8921192280594301</v>
      </c>
      <c r="P175" s="15">
        <v>2.6469999999999998</v>
      </c>
      <c r="Q175" s="15">
        <v>1.9510000000000001</v>
      </c>
      <c r="R175" s="15">
        <v>5.0910000000000002</v>
      </c>
      <c r="S175" s="15">
        <v>0.96699999999999997</v>
      </c>
      <c r="T175" s="15">
        <v>4.6619999999999999</v>
      </c>
      <c r="U175" s="15">
        <v>5.0910000000000002</v>
      </c>
      <c r="V175" s="15"/>
      <c r="W175" s="15">
        <v>5.0910000000000002</v>
      </c>
      <c r="X175" s="44">
        <v>5</v>
      </c>
      <c r="Y175" s="18" t="s">
        <v>91</v>
      </c>
      <c r="Z175" s="18"/>
      <c r="AA175" s="18"/>
    </row>
    <row r="176" spans="1:27" ht="13" x14ac:dyDescent="0.3">
      <c r="A176" s="18" t="s">
        <v>242</v>
      </c>
      <c r="B176" s="18" t="s">
        <v>125</v>
      </c>
      <c r="C176" s="16">
        <v>6064</v>
      </c>
      <c r="D176" s="17" t="s">
        <v>243</v>
      </c>
      <c r="E176" s="16">
        <v>2731</v>
      </c>
      <c r="F176" s="15">
        <v>5717468.4500000002</v>
      </c>
      <c r="G176" s="15">
        <v>4748857.9800000004</v>
      </c>
      <c r="H176" s="15">
        <v>6005219.4850000003</v>
      </c>
      <c r="I176" s="15">
        <v>6596452.9960000003</v>
      </c>
      <c r="J176" s="15">
        <v>7893713.3700000001</v>
      </c>
      <c r="K176" s="15">
        <v>6831795.2836666601</v>
      </c>
      <c r="L176" s="15">
        <v>114808654.95666599</v>
      </c>
      <c r="M176" s="43">
        <v>5.9505925631175197E-2</v>
      </c>
      <c r="N176" s="15">
        <v>4524.8500000000004</v>
      </c>
      <c r="O176" s="15">
        <v>269.25538759222297</v>
      </c>
      <c r="P176" s="15">
        <v>616.94200000000001</v>
      </c>
      <c r="Q176" s="15">
        <v>508.08699999999999</v>
      </c>
      <c r="R176" s="15">
        <v>664.86</v>
      </c>
      <c r="S176" s="15">
        <v>674.97500000000002</v>
      </c>
      <c r="T176" s="15">
        <v>853.96299999999997</v>
      </c>
      <c r="U176" s="15">
        <v>853.96299999999997</v>
      </c>
      <c r="V176" s="15">
        <v>315.74853480000002</v>
      </c>
      <c r="W176" s="15">
        <v>315.74853480000002</v>
      </c>
      <c r="X176" s="44">
        <v>313</v>
      </c>
      <c r="Y176" s="18" t="s">
        <v>91</v>
      </c>
      <c r="Z176" s="18"/>
      <c r="AA176" s="18"/>
    </row>
    <row r="177" spans="1:27" ht="13" x14ac:dyDescent="0.3">
      <c r="A177" s="18" t="s">
        <v>244</v>
      </c>
      <c r="B177" s="18" t="s">
        <v>125</v>
      </c>
      <c r="C177" s="16">
        <v>7928</v>
      </c>
      <c r="D177" s="17" t="s">
        <v>34</v>
      </c>
      <c r="E177" s="16">
        <v>3383</v>
      </c>
      <c r="F177" s="15">
        <v>10676.495000000001</v>
      </c>
      <c r="G177" s="15">
        <v>101073.769</v>
      </c>
      <c r="H177" s="15">
        <v>192297.07</v>
      </c>
      <c r="I177" s="15">
        <v>121623.10799999999</v>
      </c>
      <c r="J177" s="15">
        <v>191017.337</v>
      </c>
      <c r="K177" s="15">
        <v>168312.505</v>
      </c>
      <c r="L177" s="15">
        <v>114808654.95666599</v>
      </c>
      <c r="M177" s="43">
        <v>1.4660262770566099E-3</v>
      </c>
      <c r="N177" s="15">
        <v>4524.8500000000004</v>
      </c>
      <c r="O177" s="15">
        <v>6.6335489997396397</v>
      </c>
      <c r="P177" s="15">
        <v>0.13900000000000001</v>
      </c>
      <c r="Q177" s="15">
        <v>1.337</v>
      </c>
      <c r="R177" s="15">
        <v>2.3820000000000001</v>
      </c>
      <c r="S177" s="15">
        <v>1.456</v>
      </c>
      <c r="T177" s="15">
        <v>2.2799999999999998</v>
      </c>
      <c r="U177" s="15">
        <v>2.3820000000000001</v>
      </c>
      <c r="V177" s="15"/>
      <c r="W177" s="15">
        <v>2.3820000000000001</v>
      </c>
      <c r="X177" s="44">
        <v>2</v>
      </c>
      <c r="Y177" s="18" t="s">
        <v>91</v>
      </c>
      <c r="Z177" s="18"/>
      <c r="AA177" s="18"/>
    </row>
    <row r="178" spans="1:27" ht="13" x14ac:dyDescent="0.3">
      <c r="A178" s="18" t="s">
        <v>245</v>
      </c>
      <c r="B178" s="18" t="s">
        <v>125</v>
      </c>
      <c r="C178" s="16">
        <v>1295</v>
      </c>
      <c r="D178" s="17" t="s">
        <v>16</v>
      </c>
      <c r="E178" s="16">
        <v>90731</v>
      </c>
      <c r="F178" s="15">
        <v>5793.3</v>
      </c>
      <c r="G178" s="15">
        <v>29625.3</v>
      </c>
      <c r="H178" s="15">
        <v>47168.6</v>
      </c>
      <c r="I178" s="15">
        <v>35182</v>
      </c>
      <c r="J178" s="15">
        <v>10640.8</v>
      </c>
      <c r="K178" s="15">
        <v>37325.300000000003</v>
      </c>
      <c r="L178" s="15">
        <v>114808654.95666599</v>
      </c>
      <c r="M178" s="43">
        <v>3.2510876478857801E-4</v>
      </c>
      <c r="N178" s="15">
        <v>4524.8500000000004</v>
      </c>
      <c r="O178" s="15">
        <v>1.47106839435359</v>
      </c>
      <c r="P178" s="15">
        <v>3.476</v>
      </c>
      <c r="Q178" s="15">
        <v>17.774999999999999</v>
      </c>
      <c r="R178" s="15">
        <v>28.300999999999998</v>
      </c>
      <c r="S178" s="15">
        <v>21.109000000000002</v>
      </c>
      <c r="T178" s="15">
        <v>6.3849999999999998</v>
      </c>
      <c r="U178" s="15">
        <v>28.300999999999998</v>
      </c>
      <c r="V178" s="15"/>
      <c r="W178" s="15">
        <v>28.300999999999998</v>
      </c>
      <c r="X178" s="44">
        <v>2</v>
      </c>
      <c r="Y178" s="18" t="s">
        <v>91</v>
      </c>
      <c r="Z178" s="18"/>
      <c r="AA178" s="18"/>
    </row>
    <row r="179" spans="1:27" ht="13" x14ac:dyDescent="0.3">
      <c r="A179" s="18" t="s">
        <v>245</v>
      </c>
      <c r="B179" s="18" t="s">
        <v>125</v>
      </c>
      <c r="C179" s="16">
        <v>1295</v>
      </c>
      <c r="D179" s="17" t="s">
        <v>3</v>
      </c>
      <c r="E179" s="16">
        <v>90732</v>
      </c>
      <c r="F179" s="15">
        <v>20048.099999999999</v>
      </c>
      <c r="G179" s="15">
        <v>21992.2</v>
      </c>
      <c r="H179" s="15">
        <v>38472.199999999997</v>
      </c>
      <c r="I179" s="15">
        <v>40484.199999999997</v>
      </c>
      <c r="J179" s="15">
        <v>8635.5</v>
      </c>
      <c r="K179" s="15">
        <v>33649.533333333296</v>
      </c>
      <c r="L179" s="15">
        <v>114808654.95666599</v>
      </c>
      <c r="M179" s="43">
        <v>2.93092305157951E-4</v>
      </c>
      <c r="N179" s="15">
        <v>4524.8500000000004</v>
      </c>
      <c r="O179" s="15">
        <v>1.32619871699395</v>
      </c>
      <c r="P179" s="15">
        <v>12.029</v>
      </c>
      <c r="Q179" s="15">
        <v>13.195</v>
      </c>
      <c r="R179" s="15">
        <v>23.082999999999998</v>
      </c>
      <c r="S179" s="15">
        <v>24.291</v>
      </c>
      <c r="T179" s="15">
        <v>5.181</v>
      </c>
      <c r="U179" s="15">
        <v>24.291</v>
      </c>
      <c r="V179" s="15"/>
      <c r="W179" s="15">
        <v>24.291</v>
      </c>
      <c r="X179" s="44">
        <v>2</v>
      </c>
      <c r="Y179" s="18" t="s">
        <v>91</v>
      </c>
      <c r="Z179" s="18"/>
      <c r="AA179" s="18"/>
    </row>
    <row r="180" spans="1:27" ht="13" x14ac:dyDescent="0.3">
      <c r="A180" s="18" t="s">
        <v>246</v>
      </c>
      <c r="B180" s="18" t="s">
        <v>125</v>
      </c>
      <c r="C180" s="16">
        <v>1239</v>
      </c>
      <c r="D180" s="17" t="s">
        <v>44</v>
      </c>
      <c r="E180" s="16">
        <v>89715</v>
      </c>
      <c r="F180" s="15">
        <v>2741362.5090000001</v>
      </c>
      <c r="G180" s="15">
        <v>3641919.2790000001</v>
      </c>
      <c r="H180" s="15">
        <v>4346056.9069999997</v>
      </c>
      <c r="I180" s="15">
        <v>3639529.0669999998</v>
      </c>
      <c r="J180" s="15">
        <v>3910284.352</v>
      </c>
      <c r="K180" s="15">
        <v>3966086.8459999999</v>
      </c>
      <c r="L180" s="15">
        <v>114808654.95666599</v>
      </c>
      <c r="M180" s="43">
        <v>3.4545190408309799E-2</v>
      </c>
      <c r="N180" s="15">
        <v>4524.8500000000004</v>
      </c>
      <c r="O180" s="15">
        <v>156.31180481903999</v>
      </c>
      <c r="P180" s="15">
        <v>47.95</v>
      </c>
      <c r="Q180" s="15">
        <v>53.462000000000003</v>
      </c>
      <c r="R180" s="15">
        <v>54.405000000000001</v>
      </c>
      <c r="S180" s="15">
        <v>48.75</v>
      </c>
      <c r="T180" s="15">
        <v>50.53</v>
      </c>
      <c r="U180" s="15">
        <v>54.405000000000001</v>
      </c>
      <c r="V180" s="15"/>
      <c r="W180" s="15">
        <v>54.405000000000001</v>
      </c>
      <c r="X180" s="44">
        <v>54</v>
      </c>
      <c r="Y180" s="18" t="s">
        <v>91</v>
      </c>
      <c r="Z180" s="18"/>
      <c r="AA180" s="18"/>
    </row>
    <row r="181" spans="1:27" ht="13" x14ac:dyDescent="0.3">
      <c r="A181" s="18" t="s">
        <v>247</v>
      </c>
      <c r="B181" s="18" t="s">
        <v>125</v>
      </c>
      <c r="C181" s="16">
        <v>7929</v>
      </c>
      <c r="D181" s="17" t="s">
        <v>34</v>
      </c>
      <c r="E181" s="16">
        <v>3391</v>
      </c>
      <c r="F181" s="15">
        <v>33379.17</v>
      </c>
      <c r="G181" s="15">
        <v>117532.917</v>
      </c>
      <c r="H181" s="15">
        <v>283899.60200000001</v>
      </c>
      <c r="I181" s="15">
        <v>151660.70199999999</v>
      </c>
      <c r="J181" s="15">
        <v>143561.74799999999</v>
      </c>
      <c r="K181" s="15">
        <v>193040.68400000001</v>
      </c>
      <c r="L181" s="15">
        <v>114808654.95666599</v>
      </c>
      <c r="M181" s="43">
        <v>1.6814122948558201E-3</v>
      </c>
      <c r="N181" s="15">
        <v>4524.8500000000004</v>
      </c>
      <c r="O181" s="15">
        <v>7.6081384223783903</v>
      </c>
      <c r="P181" s="15">
        <v>0.40699999999999997</v>
      </c>
      <c r="Q181" s="15">
        <v>1.397</v>
      </c>
      <c r="R181" s="15">
        <v>3.3730000000000002</v>
      </c>
      <c r="S181" s="15">
        <v>1.923</v>
      </c>
      <c r="T181" s="15">
        <v>2.1819999999999999</v>
      </c>
      <c r="U181" s="15">
        <v>3.3730000000000002</v>
      </c>
      <c r="V181" s="15"/>
      <c r="W181" s="15">
        <v>3.3730000000000002</v>
      </c>
      <c r="X181" s="44">
        <v>3</v>
      </c>
      <c r="Y181" s="18" t="s">
        <v>91</v>
      </c>
      <c r="Z181" s="18"/>
      <c r="AA181" s="18"/>
    </row>
    <row r="182" spans="1:27" ht="13" x14ac:dyDescent="0.3">
      <c r="A182" s="18" t="s">
        <v>247</v>
      </c>
      <c r="B182" s="18" t="s">
        <v>125</v>
      </c>
      <c r="C182" s="16">
        <v>7929</v>
      </c>
      <c r="D182" s="17" t="s">
        <v>35</v>
      </c>
      <c r="E182" s="16">
        <v>3392</v>
      </c>
      <c r="F182" s="15">
        <v>34143.262000000002</v>
      </c>
      <c r="G182" s="15">
        <v>116485.105</v>
      </c>
      <c r="H182" s="15">
        <v>299912.80900000001</v>
      </c>
      <c r="I182" s="15">
        <v>148333.726</v>
      </c>
      <c r="J182" s="15">
        <v>130773.788</v>
      </c>
      <c r="K182" s="15">
        <v>193006.77433333301</v>
      </c>
      <c r="L182" s="15">
        <v>114808654.95666599</v>
      </c>
      <c r="M182" s="43">
        <v>1.68111693675169E-3</v>
      </c>
      <c r="N182" s="15">
        <v>4524.8500000000004</v>
      </c>
      <c r="O182" s="15">
        <v>7.6068019712608796</v>
      </c>
      <c r="P182" s="15">
        <v>0.44</v>
      </c>
      <c r="Q182" s="15">
        <v>1.49</v>
      </c>
      <c r="R182" s="15">
        <v>3.88</v>
      </c>
      <c r="S182" s="15">
        <v>1.952</v>
      </c>
      <c r="T182" s="15">
        <v>2.06</v>
      </c>
      <c r="U182" s="15">
        <v>3.88</v>
      </c>
      <c r="V182" s="15"/>
      <c r="W182" s="15">
        <v>3.88</v>
      </c>
      <c r="X182" s="44">
        <v>4</v>
      </c>
      <c r="Y182" s="18" t="s">
        <v>91</v>
      </c>
      <c r="Z182" s="18"/>
      <c r="AA182" s="18"/>
    </row>
    <row r="183" spans="1:27" ht="13" x14ac:dyDescent="0.3">
      <c r="A183" s="18" t="s">
        <v>247</v>
      </c>
      <c r="B183" s="18" t="s">
        <v>125</v>
      </c>
      <c r="C183" s="16">
        <v>7929</v>
      </c>
      <c r="D183" s="17" t="s">
        <v>36</v>
      </c>
      <c r="E183" s="16">
        <v>3393</v>
      </c>
      <c r="F183" s="15">
        <v>30677.534</v>
      </c>
      <c r="G183" s="15">
        <v>119323.38400000001</v>
      </c>
      <c r="H183" s="15">
        <v>289296.11800000002</v>
      </c>
      <c r="I183" s="15">
        <v>143016.054</v>
      </c>
      <c r="J183" s="15">
        <v>94403.843999999997</v>
      </c>
      <c r="K183" s="15">
        <v>183878.518666666</v>
      </c>
      <c r="L183" s="15">
        <v>114808654.95666599</v>
      </c>
      <c r="M183" s="43">
        <v>1.60160850883646E-3</v>
      </c>
      <c r="N183" s="15">
        <v>4524.8500000000004</v>
      </c>
      <c r="O183" s="15">
        <v>7.2470382612086599</v>
      </c>
      <c r="P183" s="15">
        <v>0.36299999999999999</v>
      </c>
      <c r="Q183" s="15">
        <v>1.419</v>
      </c>
      <c r="R183" s="15">
        <v>3.512</v>
      </c>
      <c r="S183" s="15">
        <v>1.694</v>
      </c>
      <c r="T183" s="15">
        <v>1.331</v>
      </c>
      <c r="U183" s="15">
        <v>3.512</v>
      </c>
      <c r="V183" s="15"/>
      <c r="W183" s="15">
        <v>3.512</v>
      </c>
      <c r="X183" s="44">
        <v>4</v>
      </c>
      <c r="Y183" s="18" t="s">
        <v>91</v>
      </c>
      <c r="Z183" s="18"/>
      <c r="AA183" s="18"/>
    </row>
    <row r="184" spans="1:27" ht="13" x14ac:dyDescent="0.3">
      <c r="A184" s="18" t="s">
        <v>247</v>
      </c>
      <c r="B184" s="18" t="s">
        <v>125</v>
      </c>
      <c r="C184" s="16">
        <v>7929</v>
      </c>
      <c r="D184" s="17" t="s">
        <v>37</v>
      </c>
      <c r="E184" s="16">
        <v>3394</v>
      </c>
      <c r="F184" s="15">
        <v>29369.260999999999</v>
      </c>
      <c r="G184" s="15">
        <v>38265.527999999998</v>
      </c>
      <c r="H184" s="15">
        <v>223813.57500000001</v>
      </c>
      <c r="I184" s="15">
        <v>109486.077</v>
      </c>
      <c r="J184" s="15">
        <v>96237.728000000003</v>
      </c>
      <c r="K184" s="15">
        <v>143179.12666666601</v>
      </c>
      <c r="L184" s="15">
        <v>114808654.95666599</v>
      </c>
      <c r="M184" s="43">
        <v>1.24711091442285E-3</v>
      </c>
      <c r="N184" s="15">
        <v>4524.8500000000004</v>
      </c>
      <c r="O184" s="15">
        <v>5.6429898211262497</v>
      </c>
      <c r="P184" s="15">
        <v>0.41799999999999998</v>
      </c>
      <c r="Q184" s="15">
        <v>0.52400000000000002</v>
      </c>
      <c r="R184" s="15">
        <v>3.0489999999999999</v>
      </c>
      <c r="S184" s="15">
        <v>1.4850000000000001</v>
      </c>
      <c r="T184" s="15">
        <v>1.4550000000000001</v>
      </c>
      <c r="U184" s="15">
        <v>3.0489999999999999</v>
      </c>
      <c r="V184" s="15"/>
      <c r="W184" s="15">
        <v>3.0489999999999999</v>
      </c>
      <c r="X184" s="44">
        <v>3</v>
      </c>
      <c r="Y184" s="18" t="s">
        <v>91</v>
      </c>
      <c r="Z184" s="18"/>
      <c r="AA184" s="18"/>
    </row>
    <row r="185" spans="1:27" ht="13" x14ac:dyDescent="0.3">
      <c r="A185" s="18" t="s">
        <v>248</v>
      </c>
      <c r="B185" s="18" t="s">
        <v>127</v>
      </c>
      <c r="C185" s="16">
        <v>55210</v>
      </c>
      <c r="D185" s="17" t="s">
        <v>69</v>
      </c>
      <c r="E185" s="16">
        <v>4144</v>
      </c>
      <c r="F185" s="15">
        <v>2304098.969</v>
      </c>
      <c r="G185" s="15">
        <v>3883808.3050000002</v>
      </c>
      <c r="H185" s="15">
        <v>3078935.3650000002</v>
      </c>
      <c r="I185" s="15">
        <v>3365419.7749999999</v>
      </c>
      <c r="J185" s="15">
        <v>3385911.63</v>
      </c>
      <c r="K185" s="15">
        <v>3545046.57</v>
      </c>
      <c r="L185" s="15">
        <v>92213514.562000006</v>
      </c>
      <c r="M185" s="43">
        <v>3.8443893900351002E-2</v>
      </c>
      <c r="N185" s="15">
        <v>2100.4499999999998</v>
      </c>
      <c r="O185" s="15">
        <v>80.749476942992203</v>
      </c>
      <c r="P185" s="15">
        <v>24.745999999999999</v>
      </c>
      <c r="Q185" s="15">
        <v>26.071999999999999</v>
      </c>
      <c r="R185" s="15">
        <v>26.013999999999999</v>
      </c>
      <c r="S185" s="15">
        <v>25.783000000000001</v>
      </c>
      <c r="T185" s="15">
        <v>29.815999999999999</v>
      </c>
      <c r="U185" s="15">
        <v>29.815999999999999</v>
      </c>
      <c r="V185" s="15"/>
      <c r="W185" s="15">
        <v>29.815999999999999</v>
      </c>
      <c r="X185" s="44">
        <v>30</v>
      </c>
      <c r="Y185" s="18" t="s">
        <v>91</v>
      </c>
      <c r="Z185" s="18"/>
      <c r="AA185" s="18"/>
    </row>
    <row r="186" spans="1:27" ht="13" x14ac:dyDescent="0.3">
      <c r="A186" s="18" t="s">
        <v>249</v>
      </c>
      <c r="B186" s="18" t="s">
        <v>127</v>
      </c>
      <c r="C186" s="16">
        <v>55977</v>
      </c>
      <c r="D186" s="17" t="s">
        <v>11</v>
      </c>
      <c r="E186" s="16">
        <v>89622</v>
      </c>
      <c r="F186" s="15">
        <v>1417346.02</v>
      </c>
      <c r="G186" s="15">
        <v>1431534.6459999999</v>
      </c>
      <c r="H186" s="15">
        <v>1328149.0560000001</v>
      </c>
      <c r="I186" s="15">
        <v>1322207.747</v>
      </c>
      <c r="J186" s="15">
        <v>1397586.0290000001</v>
      </c>
      <c r="K186" s="15">
        <v>1415488.8983333299</v>
      </c>
      <c r="L186" s="15">
        <v>92213514.562000006</v>
      </c>
      <c r="M186" s="43">
        <v>1.53501241662535E-2</v>
      </c>
      <c r="N186" s="15">
        <v>2100.4499999999998</v>
      </c>
      <c r="O186" s="15">
        <v>32.242168305007297</v>
      </c>
      <c r="P186" s="15">
        <v>29.841000000000001</v>
      </c>
      <c r="Q186" s="15">
        <v>30.603000000000002</v>
      </c>
      <c r="R186" s="15">
        <v>28.606000000000002</v>
      </c>
      <c r="S186" s="15">
        <v>27.391999999999999</v>
      </c>
      <c r="T186" s="15">
        <v>29.413</v>
      </c>
      <c r="U186" s="15">
        <v>30.603000000000002</v>
      </c>
      <c r="V186" s="15"/>
      <c r="W186" s="15">
        <v>30.603000000000002</v>
      </c>
      <c r="X186" s="44">
        <v>31</v>
      </c>
      <c r="Y186" s="18" t="s">
        <v>91</v>
      </c>
      <c r="Z186" s="18"/>
      <c r="AA186" s="18"/>
    </row>
    <row r="187" spans="1:27" ht="13" x14ac:dyDescent="0.3">
      <c r="A187" s="18" t="s">
        <v>126</v>
      </c>
      <c r="B187" s="18" t="s">
        <v>127</v>
      </c>
      <c r="C187" s="16">
        <v>2454</v>
      </c>
      <c r="D187" s="17" t="s">
        <v>128</v>
      </c>
      <c r="E187" s="16">
        <v>1600</v>
      </c>
      <c r="F187" s="15">
        <v>914893.99600000004</v>
      </c>
      <c r="G187" s="15">
        <v>1237871.885</v>
      </c>
      <c r="H187" s="15">
        <v>1790076.4380000001</v>
      </c>
      <c r="I187" s="15">
        <v>1480475.0649999999</v>
      </c>
      <c r="J187" s="15">
        <v>261819.125</v>
      </c>
      <c r="K187" s="15"/>
      <c r="L187" s="15">
        <v>92213514.562000006</v>
      </c>
      <c r="M187" s="43"/>
      <c r="N187" s="15">
        <v>2100.4499999999998</v>
      </c>
      <c r="O187" s="15"/>
      <c r="P187" s="15">
        <v>69.661000000000001</v>
      </c>
      <c r="Q187" s="15">
        <v>98.423000000000002</v>
      </c>
      <c r="R187" s="15">
        <v>140.80799999999999</v>
      </c>
      <c r="S187" s="15">
        <v>117.827</v>
      </c>
      <c r="T187" s="15">
        <v>20.943999999999999</v>
      </c>
      <c r="U187" s="15">
        <v>140.80799999999999</v>
      </c>
      <c r="V187" s="15"/>
      <c r="W187" s="15">
        <v>140.80799999999999</v>
      </c>
      <c r="X187" s="44"/>
      <c r="Y187" s="18" t="s">
        <v>85</v>
      </c>
      <c r="Z187" s="18"/>
      <c r="AA187" s="18"/>
    </row>
    <row r="188" spans="1:27" ht="13" x14ac:dyDescent="0.3">
      <c r="A188" s="18" t="s">
        <v>126</v>
      </c>
      <c r="B188" s="18" t="s">
        <v>127</v>
      </c>
      <c r="C188" s="16">
        <v>2454</v>
      </c>
      <c r="D188" s="17" t="s">
        <v>250</v>
      </c>
      <c r="E188" s="16">
        <v>1601</v>
      </c>
      <c r="F188" s="15">
        <v>2519167.8960000002</v>
      </c>
      <c r="G188" s="15">
        <v>3752182.03</v>
      </c>
      <c r="H188" s="15">
        <v>3817389.47</v>
      </c>
      <c r="I188" s="15">
        <v>2093247.365</v>
      </c>
      <c r="J188" s="15">
        <v>2923363.44</v>
      </c>
      <c r="K188" s="15">
        <v>3497644.98</v>
      </c>
      <c r="L188" s="15">
        <v>92213514.562000006</v>
      </c>
      <c r="M188" s="43">
        <v>3.7929852219745298E-2</v>
      </c>
      <c r="N188" s="15">
        <v>2100.4499999999998</v>
      </c>
      <c r="O188" s="15">
        <v>79.669758094964195</v>
      </c>
      <c r="P188" s="15">
        <v>183.59700000000001</v>
      </c>
      <c r="Q188" s="15">
        <v>260.12400000000002</v>
      </c>
      <c r="R188" s="15">
        <v>280.91399999999999</v>
      </c>
      <c r="S188" s="15">
        <v>181.56399999999999</v>
      </c>
      <c r="T188" s="15">
        <v>203.297</v>
      </c>
      <c r="U188" s="15">
        <v>280.91399999999999</v>
      </c>
      <c r="V188" s="15"/>
      <c r="W188" s="15">
        <v>280.91399999999999</v>
      </c>
      <c r="X188" s="44">
        <v>111</v>
      </c>
      <c r="Y188" s="18" t="s">
        <v>91</v>
      </c>
      <c r="Z188" s="18"/>
      <c r="AA188" s="18"/>
    </row>
    <row r="189" spans="1:27" ht="13" x14ac:dyDescent="0.3">
      <c r="A189" s="18" t="s">
        <v>126</v>
      </c>
      <c r="B189" s="18" t="s">
        <v>127</v>
      </c>
      <c r="C189" s="16">
        <v>2454</v>
      </c>
      <c r="D189" s="17" t="s">
        <v>251</v>
      </c>
      <c r="E189" s="16">
        <v>1602</v>
      </c>
      <c r="F189" s="15">
        <v>780046.37199999997</v>
      </c>
      <c r="G189" s="15">
        <v>1482202.817</v>
      </c>
      <c r="H189" s="15">
        <v>2655083.5279999999</v>
      </c>
      <c r="I189" s="15">
        <v>2196170.5929999999</v>
      </c>
      <c r="J189" s="15">
        <v>931721.99399999995</v>
      </c>
      <c r="K189" s="15">
        <v>2111152.3126666602</v>
      </c>
      <c r="L189" s="15">
        <v>92213514.562000006</v>
      </c>
      <c r="M189" s="43">
        <v>2.2894174706324901E-2</v>
      </c>
      <c r="N189" s="15">
        <v>2100.4499999999998</v>
      </c>
      <c r="O189" s="15">
        <v>48.088069261900202</v>
      </c>
      <c r="P189" s="15">
        <v>19.265999999999998</v>
      </c>
      <c r="Q189" s="15">
        <v>49.848999999999997</v>
      </c>
      <c r="R189" s="15">
        <v>78.02</v>
      </c>
      <c r="S189" s="15">
        <v>64.47</v>
      </c>
      <c r="T189" s="15">
        <v>29.768999999999998</v>
      </c>
      <c r="U189" s="15">
        <v>78.02</v>
      </c>
      <c r="V189" s="15"/>
      <c r="W189" s="15">
        <v>78.02</v>
      </c>
      <c r="X189" s="44">
        <v>67</v>
      </c>
      <c r="Y189" s="18" t="s">
        <v>91</v>
      </c>
      <c r="Z189" s="18"/>
      <c r="AA189" s="18"/>
    </row>
    <row r="190" spans="1:27" ht="13" x14ac:dyDescent="0.3">
      <c r="A190" s="18" t="s">
        <v>126</v>
      </c>
      <c r="B190" s="18" t="s">
        <v>127</v>
      </c>
      <c r="C190" s="16">
        <v>2454</v>
      </c>
      <c r="D190" s="17" t="s">
        <v>252</v>
      </c>
      <c r="E190" s="16">
        <v>1603</v>
      </c>
      <c r="F190" s="15">
        <v>1015070.85</v>
      </c>
      <c r="G190" s="15">
        <v>2656594.21</v>
      </c>
      <c r="H190" s="15">
        <v>2708890.2280000001</v>
      </c>
      <c r="I190" s="15">
        <v>1774561.361</v>
      </c>
      <c r="J190" s="15">
        <v>883047.19099999999</v>
      </c>
      <c r="K190" s="15">
        <v>2380015.26633333</v>
      </c>
      <c r="L190" s="15">
        <v>92213514.562000006</v>
      </c>
      <c r="M190" s="43">
        <v>2.5809831429135299E-2</v>
      </c>
      <c r="N190" s="15">
        <v>2100.4499999999998</v>
      </c>
      <c r="O190" s="15">
        <v>54.212260425327202</v>
      </c>
      <c r="P190" s="15">
        <v>27.6</v>
      </c>
      <c r="Q190" s="15">
        <v>69.587999999999994</v>
      </c>
      <c r="R190" s="15">
        <v>76.003</v>
      </c>
      <c r="S190" s="15">
        <v>48.131999999999998</v>
      </c>
      <c r="T190" s="15">
        <v>19.010999999999999</v>
      </c>
      <c r="U190" s="15">
        <v>76.003</v>
      </c>
      <c r="V190" s="15"/>
      <c r="W190" s="15">
        <v>76.003</v>
      </c>
      <c r="X190" s="44">
        <v>76</v>
      </c>
      <c r="Y190" s="18" t="s">
        <v>91</v>
      </c>
      <c r="Z190" s="18"/>
      <c r="AA190" s="18"/>
    </row>
    <row r="191" spans="1:27" ht="13" x14ac:dyDescent="0.3">
      <c r="A191" s="18" t="s">
        <v>253</v>
      </c>
      <c r="B191" s="18" t="s">
        <v>127</v>
      </c>
      <c r="C191" s="16">
        <v>2442</v>
      </c>
      <c r="D191" s="17" t="s">
        <v>37</v>
      </c>
      <c r="E191" s="16">
        <v>1584</v>
      </c>
      <c r="F191" s="15">
        <v>13187846.159</v>
      </c>
      <c r="G191" s="15">
        <v>16347391.402000001</v>
      </c>
      <c r="H191" s="15">
        <v>22914789.517999999</v>
      </c>
      <c r="I191" s="15">
        <v>17225298.978999998</v>
      </c>
      <c r="J191" s="15">
        <v>16804319.752</v>
      </c>
      <c r="K191" s="15">
        <v>18981469.416333299</v>
      </c>
      <c r="L191" s="15">
        <v>92213514.562000006</v>
      </c>
      <c r="M191" s="43">
        <v>0.205842598088711</v>
      </c>
      <c r="N191" s="15">
        <v>2100.4499999999998</v>
      </c>
      <c r="O191" s="15">
        <v>432.36208515543399</v>
      </c>
      <c r="P191" s="15">
        <v>3471.09</v>
      </c>
      <c r="Q191" s="15">
        <v>1558.2149999999999</v>
      </c>
      <c r="R191" s="15">
        <v>610.59199999999998</v>
      </c>
      <c r="S191" s="15">
        <v>372.56900000000002</v>
      </c>
      <c r="T191" s="15">
        <v>501.149</v>
      </c>
      <c r="U191" s="15">
        <v>3471.09</v>
      </c>
      <c r="V191" s="15">
        <v>916.59158072000002</v>
      </c>
      <c r="W191" s="15">
        <v>916.59158072000002</v>
      </c>
      <c r="X191" s="44">
        <v>603</v>
      </c>
      <c r="Y191" s="18" t="s">
        <v>91</v>
      </c>
      <c r="Z191" s="18"/>
      <c r="AA191" s="18" t="s">
        <v>333</v>
      </c>
    </row>
    <row r="192" spans="1:27" ht="13" x14ac:dyDescent="0.3">
      <c r="A192" s="18" t="s">
        <v>253</v>
      </c>
      <c r="B192" s="18" t="s">
        <v>127</v>
      </c>
      <c r="C192" s="16">
        <v>2442</v>
      </c>
      <c r="D192" s="17" t="s">
        <v>38</v>
      </c>
      <c r="E192" s="16">
        <v>1585</v>
      </c>
      <c r="F192" s="15">
        <v>13797704.289999999</v>
      </c>
      <c r="G192" s="15">
        <v>25393156.276000001</v>
      </c>
      <c r="H192" s="15">
        <v>21732589.552000001</v>
      </c>
      <c r="I192" s="15">
        <v>22601574.278000001</v>
      </c>
      <c r="J192" s="15">
        <v>23287932.960000001</v>
      </c>
      <c r="K192" s="15">
        <v>23760887.838</v>
      </c>
      <c r="L192" s="15">
        <v>92213514.562000006</v>
      </c>
      <c r="M192" s="43">
        <v>0.25767251092055798</v>
      </c>
      <c r="N192" s="15">
        <v>2100.4499999999998</v>
      </c>
      <c r="O192" s="15">
        <v>541.22822556308597</v>
      </c>
      <c r="P192" s="15">
        <v>3569.6089999999999</v>
      </c>
      <c r="Q192" s="15">
        <v>759.74900000000002</v>
      </c>
      <c r="R192" s="15">
        <v>708.29499999999996</v>
      </c>
      <c r="S192" s="15">
        <v>555.702</v>
      </c>
      <c r="T192" s="15">
        <v>676.71400000000006</v>
      </c>
      <c r="U192" s="15">
        <v>3569.6089999999999</v>
      </c>
      <c r="V192" s="15">
        <v>1015.72625104</v>
      </c>
      <c r="W192" s="15">
        <v>1015.72625104</v>
      </c>
      <c r="X192" s="44">
        <v>755</v>
      </c>
      <c r="Y192" s="18" t="s">
        <v>91</v>
      </c>
      <c r="Z192" s="18"/>
      <c r="AA192" s="18" t="s">
        <v>333</v>
      </c>
    </row>
    <row r="193" spans="1:27" ht="13" x14ac:dyDescent="0.3">
      <c r="A193" s="18" t="s">
        <v>254</v>
      </c>
      <c r="B193" s="18" t="s">
        <v>127</v>
      </c>
      <c r="C193" s="16">
        <v>56458</v>
      </c>
      <c r="D193" s="17" t="s">
        <v>255</v>
      </c>
      <c r="E193" s="16">
        <v>89738</v>
      </c>
      <c r="F193" s="15">
        <v>5528122.9000000004</v>
      </c>
      <c r="G193" s="15">
        <v>6976615.3039999995</v>
      </c>
      <c r="H193" s="15">
        <v>3748245.1469999999</v>
      </c>
      <c r="I193" s="15">
        <v>7726548.4919999996</v>
      </c>
      <c r="J193" s="15">
        <v>5682351.2740000002</v>
      </c>
      <c r="K193" s="15">
        <v>6795171.6900000004</v>
      </c>
      <c r="L193" s="15">
        <v>92213514.562000006</v>
      </c>
      <c r="M193" s="43">
        <v>7.3689542387317203E-2</v>
      </c>
      <c r="N193" s="15">
        <v>2100.4499999999998</v>
      </c>
      <c r="O193" s="15">
        <v>154.78119930744</v>
      </c>
      <c r="P193" s="15">
        <v>18.213999999999999</v>
      </c>
      <c r="Q193" s="15">
        <v>21.684000000000001</v>
      </c>
      <c r="R193" s="15">
        <v>12.298999999999999</v>
      </c>
      <c r="S193" s="15">
        <v>23.472999999999999</v>
      </c>
      <c r="T193" s="15">
        <v>17.364999999999998</v>
      </c>
      <c r="U193" s="15">
        <v>23.472999999999999</v>
      </c>
      <c r="V193" s="15"/>
      <c r="W193" s="15">
        <v>23.472999999999999</v>
      </c>
      <c r="X193" s="44">
        <v>23</v>
      </c>
      <c r="Y193" s="18" t="s">
        <v>91</v>
      </c>
      <c r="Z193" s="18"/>
      <c r="AA193" s="18"/>
    </row>
    <row r="194" spans="1:27" ht="13" x14ac:dyDescent="0.3">
      <c r="A194" s="18" t="s">
        <v>254</v>
      </c>
      <c r="B194" s="18" t="s">
        <v>127</v>
      </c>
      <c r="C194" s="16">
        <v>56458</v>
      </c>
      <c r="D194" s="17" t="s">
        <v>256</v>
      </c>
      <c r="E194" s="16">
        <v>89739</v>
      </c>
      <c r="F194" s="15">
        <v>5431610.5180000002</v>
      </c>
      <c r="G194" s="15">
        <v>6739772.9280000003</v>
      </c>
      <c r="H194" s="15">
        <v>4668903.33</v>
      </c>
      <c r="I194" s="15">
        <v>7700619.233</v>
      </c>
      <c r="J194" s="15">
        <v>6159952.1030000001</v>
      </c>
      <c r="K194" s="15">
        <v>6866781.4213333298</v>
      </c>
      <c r="L194" s="15">
        <v>92213514.562000006</v>
      </c>
      <c r="M194" s="43">
        <v>7.4466106773497201E-2</v>
      </c>
      <c r="N194" s="15">
        <v>2100.4499999999998</v>
      </c>
      <c r="O194" s="15">
        <v>156.41233397239199</v>
      </c>
      <c r="P194" s="15">
        <v>16.059000000000001</v>
      </c>
      <c r="Q194" s="15">
        <v>21.594000000000001</v>
      </c>
      <c r="R194" s="15">
        <v>17.884</v>
      </c>
      <c r="S194" s="15">
        <v>24.45</v>
      </c>
      <c r="T194" s="15">
        <v>18.724</v>
      </c>
      <c r="U194" s="15">
        <v>24.45</v>
      </c>
      <c r="V194" s="15"/>
      <c r="W194" s="15">
        <v>24.45</v>
      </c>
      <c r="X194" s="44">
        <v>24</v>
      </c>
      <c r="Y194" s="18" t="s">
        <v>91</v>
      </c>
      <c r="Z194" s="18"/>
      <c r="AA194" s="18"/>
    </row>
    <row r="195" spans="1:27" ht="13" x14ac:dyDescent="0.3">
      <c r="A195" s="18" t="s">
        <v>257</v>
      </c>
      <c r="B195" s="18" t="s">
        <v>127</v>
      </c>
      <c r="C195" s="16">
        <v>58284</v>
      </c>
      <c r="D195" s="17" t="s">
        <v>34</v>
      </c>
      <c r="E195" s="16">
        <v>90843</v>
      </c>
      <c r="F195" s="15">
        <v>57564.942999999999</v>
      </c>
      <c r="G195" s="15">
        <v>57943.972000000002</v>
      </c>
      <c r="H195" s="15">
        <v>113859.288</v>
      </c>
      <c r="I195" s="15">
        <v>45097.345999999998</v>
      </c>
      <c r="J195" s="15">
        <v>91421.29</v>
      </c>
      <c r="K195" s="15">
        <v>87741.516666666605</v>
      </c>
      <c r="L195" s="15">
        <v>92213514.562000006</v>
      </c>
      <c r="M195" s="43">
        <v>9.5150387753276003E-4</v>
      </c>
      <c r="N195" s="15">
        <v>2100.4499999999998</v>
      </c>
      <c r="O195" s="15">
        <v>1.9985863195636799</v>
      </c>
      <c r="P195" s="15">
        <v>0.72399999999999998</v>
      </c>
      <c r="Q195" s="15">
        <v>0.45900000000000002</v>
      </c>
      <c r="R195" s="15">
        <v>0.72799999999999998</v>
      </c>
      <c r="S195" s="15">
        <v>0.61699999999999999</v>
      </c>
      <c r="T195" s="15">
        <v>0.872</v>
      </c>
      <c r="U195" s="15">
        <v>0.872</v>
      </c>
      <c r="V195" s="15"/>
      <c r="W195" s="15">
        <v>0.872</v>
      </c>
      <c r="X195" s="44">
        <v>1</v>
      </c>
      <c r="Y195" s="18" t="s">
        <v>91</v>
      </c>
      <c r="Z195" s="18"/>
      <c r="AA195" s="18"/>
    </row>
    <row r="196" spans="1:27" ht="13" x14ac:dyDescent="0.3">
      <c r="A196" s="18" t="s">
        <v>258</v>
      </c>
      <c r="B196" s="18" t="s">
        <v>127</v>
      </c>
      <c r="C196" s="16">
        <v>7967</v>
      </c>
      <c r="D196" s="17" t="s">
        <v>34</v>
      </c>
      <c r="E196" s="16">
        <v>9190</v>
      </c>
      <c r="F196" s="15">
        <v>20085.850999999999</v>
      </c>
      <c r="G196" s="15">
        <v>10496.026</v>
      </c>
      <c r="H196" s="15">
        <v>28731.025000000001</v>
      </c>
      <c r="I196" s="15">
        <v>11552.769</v>
      </c>
      <c r="J196" s="15">
        <v>113336.204</v>
      </c>
      <c r="K196" s="15">
        <v>54051.026666666599</v>
      </c>
      <c r="L196" s="15">
        <v>92213514.562000006</v>
      </c>
      <c r="M196" s="43">
        <v>5.8615081448094299E-4</v>
      </c>
      <c r="N196" s="15">
        <v>2100.4499999999998</v>
      </c>
      <c r="O196" s="15">
        <v>1.2311804782764899</v>
      </c>
      <c r="P196" s="15">
        <v>1.0329999999999999</v>
      </c>
      <c r="Q196" s="15">
        <v>0.60699999999999998</v>
      </c>
      <c r="R196" s="15">
        <v>1.262</v>
      </c>
      <c r="S196" s="15">
        <v>0.57499999999999996</v>
      </c>
      <c r="T196" s="15">
        <v>4.7519999999999998</v>
      </c>
      <c r="U196" s="15">
        <v>4.7519999999999998</v>
      </c>
      <c r="V196" s="15"/>
      <c r="W196" s="15">
        <v>4.7519999999999998</v>
      </c>
      <c r="X196" s="44">
        <v>2</v>
      </c>
      <c r="Y196" s="18" t="s">
        <v>91</v>
      </c>
      <c r="Z196" s="18"/>
      <c r="AA196" s="18"/>
    </row>
    <row r="197" spans="1:27" ht="13" x14ac:dyDescent="0.3">
      <c r="A197" s="18" t="s">
        <v>258</v>
      </c>
      <c r="B197" s="18" t="s">
        <v>127</v>
      </c>
      <c r="C197" s="16">
        <v>7967</v>
      </c>
      <c r="D197" s="17" t="s">
        <v>35</v>
      </c>
      <c r="E197" s="16">
        <v>9191</v>
      </c>
      <c r="F197" s="15">
        <v>30314.894</v>
      </c>
      <c r="G197" s="15">
        <v>6379.6480000000001</v>
      </c>
      <c r="H197" s="15">
        <v>40466.491000000002</v>
      </c>
      <c r="I197" s="15">
        <v>15774.915999999999</v>
      </c>
      <c r="J197" s="15">
        <v>78705.843999999997</v>
      </c>
      <c r="K197" s="15">
        <v>49829.076333333302</v>
      </c>
      <c r="L197" s="15">
        <v>92213514.562000006</v>
      </c>
      <c r="M197" s="43">
        <v>5.4036630715154597E-4</v>
      </c>
      <c r="N197" s="15">
        <v>2100.4499999999998</v>
      </c>
      <c r="O197" s="15">
        <v>1.13501240985646</v>
      </c>
      <c r="P197" s="15">
        <v>1.657</v>
      </c>
      <c r="Q197" s="15">
        <v>0.36499999999999999</v>
      </c>
      <c r="R197" s="15">
        <v>1.972</v>
      </c>
      <c r="S197" s="15">
        <v>0.86</v>
      </c>
      <c r="T197" s="15">
        <v>3.3290000000000002</v>
      </c>
      <c r="U197" s="15">
        <v>3.3290000000000002</v>
      </c>
      <c r="V197" s="15"/>
      <c r="W197" s="15">
        <v>3.3290000000000002</v>
      </c>
      <c r="X197" s="44">
        <v>2</v>
      </c>
      <c r="Y197" s="18" t="s">
        <v>91</v>
      </c>
      <c r="Z197" s="18"/>
      <c r="AA197" s="18"/>
    </row>
    <row r="198" spans="1:27" ht="13" x14ac:dyDescent="0.3">
      <c r="A198" s="18" t="s">
        <v>259</v>
      </c>
      <c r="B198" s="18" t="s">
        <v>127</v>
      </c>
      <c r="C198" s="16">
        <v>55343</v>
      </c>
      <c r="D198" s="17" t="s">
        <v>60</v>
      </c>
      <c r="E198" s="16">
        <v>4521</v>
      </c>
      <c r="F198" s="15">
        <v>4626587.9189999998</v>
      </c>
      <c r="G198" s="15">
        <v>4768626.6679999996</v>
      </c>
      <c r="H198" s="15">
        <v>5247436.7779999999</v>
      </c>
      <c r="I198" s="15">
        <v>5119509.2640000004</v>
      </c>
      <c r="J198" s="15">
        <v>5355441.2079999996</v>
      </c>
      <c r="K198" s="15">
        <v>5240795.75</v>
      </c>
      <c r="L198" s="15">
        <v>92213514.562000006</v>
      </c>
      <c r="M198" s="43">
        <v>5.6833271943846499E-2</v>
      </c>
      <c r="N198" s="15">
        <v>2100.4499999999998</v>
      </c>
      <c r="O198" s="15">
        <v>119.375446054452</v>
      </c>
      <c r="P198" s="15">
        <v>24.632000000000001</v>
      </c>
      <c r="Q198" s="15">
        <v>25.533999999999999</v>
      </c>
      <c r="R198" s="15">
        <v>30.140999999999998</v>
      </c>
      <c r="S198" s="15">
        <v>26.577000000000002</v>
      </c>
      <c r="T198" s="15">
        <v>27.253</v>
      </c>
      <c r="U198" s="15">
        <v>30.140999999999998</v>
      </c>
      <c r="V198" s="15"/>
      <c r="W198" s="15">
        <v>30.140999999999998</v>
      </c>
      <c r="X198" s="44">
        <v>30</v>
      </c>
      <c r="Y198" s="18" t="s">
        <v>91</v>
      </c>
      <c r="Z198" s="18"/>
      <c r="AA198" s="18"/>
    </row>
    <row r="199" spans="1:27" ht="13" x14ac:dyDescent="0.3">
      <c r="A199" s="18" t="s">
        <v>259</v>
      </c>
      <c r="B199" s="18" t="s">
        <v>127</v>
      </c>
      <c r="C199" s="16">
        <v>55343</v>
      </c>
      <c r="D199" s="17" t="s">
        <v>61</v>
      </c>
      <c r="E199" s="16">
        <v>4522</v>
      </c>
      <c r="F199" s="15">
        <v>4398389.8109999998</v>
      </c>
      <c r="G199" s="15">
        <v>4974678.1660000002</v>
      </c>
      <c r="H199" s="15">
        <v>5082435.8830000004</v>
      </c>
      <c r="I199" s="15">
        <v>5142284.3449999997</v>
      </c>
      <c r="J199" s="15">
        <v>5380805.8380000005</v>
      </c>
      <c r="K199" s="15">
        <v>5201842.0219999999</v>
      </c>
      <c r="L199" s="15">
        <v>92213514.562000006</v>
      </c>
      <c r="M199" s="43">
        <v>5.6410842236172702E-2</v>
      </c>
      <c r="N199" s="15">
        <v>2100.4499999999998</v>
      </c>
      <c r="O199" s="15">
        <v>118.488153574969</v>
      </c>
      <c r="P199" s="15">
        <v>22.745999999999999</v>
      </c>
      <c r="Q199" s="15">
        <v>26.398</v>
      </c>
      <c r="R199" s="15">
        <v>25.943000000000001</v>
      </c>
      <c r="S199" s="15">
        <v>25.067</v>
      </c>
      <c r="T199" s="15">
        <v>27.224</v>
      </c>
      <c r="U199" s="15">
        <v>27.224</v>
      </c>
      <c r="V199" s="15"/>
      <c r="W199" s="15">
        <v>27.224</v>
      </c>
      <c r="X199" s="44">
        <v>27</v>
      </c>
      <c r="Y199" s="18" t="s">
        <v>91</v>
      </c>
      <c r="Z199" s="18"/>
      <c r="AA199" s="18"/>
    </row>
    <row r="200" spans="1:27" ht="13" x14ac:dyDescent="0.3">
      <c r="A200" s="18" t="s">
        <v>260</v>
      </c>
      <c r="B200" s="18" t="s">
        <v>127</v>
      </c>
      <c r="C200" s="16">
        <v>2446</v>
      </c>
      <c r="D200" s="17" t="s">
        <v>261</v>
      </c>
      <c r="E200" s="16">
        <v>1590</v>
      </c>
      <c r="F200" s="15">
        <v>1885840.67</v>
      </c>
      <c r="G200" s="15">
        <v>2356663.952</v>
      </c>
      <c r="H200" s="15">
        <v>3045126.48</v>
      </c>
      <c r="I200" s="15">
        <v>2096882.2239999999</v>
      </c>
      <c r="J200" s="15">
        <v>1341492.993</v>
      </c>
      <c r="K200" s="15">
        <v>2499557.5520000001</v>
      </c>
      <c r="L200" s="15">
        <v>92213514.562000006</v>
      </c>
      <c r="M200" s="43">
        <v>2.71061954841707E-2</v>
      </c>
      <c r="N200" s="15">
        <v>2100.4499999999998</v>
      </c>
      <c r="O200" s="15">
        <v>56.935208304726402</v>
      </c>
      <c r="P200" s="15">
        <v>122.181</v>
      </c>
      <c r="Q200" s="15">
        <v>169.11199999999999</v>
      </c>
      <c r="R200" s="15">
        <v>265.69600000000003</v>
      </c>
      <c r="S200" s="15">
        <v>174.839</v>
      </c>
      <c r="T200" s="15">
        <v>88.518000000000001</v>
      </c>
      <c r="U200" s="15">
        <v>265.69600000000003</v>
      </c>
      <c r="V200" s="15"/>
      <c r="W200" s="15">
        <v>265.69600000000003</v>
      </c>
      <c r="X200" s="44">
        <v>79</v>
      </c>
      <c r="Y200" s="18" t="s">
        <v>91</v>
      </c>
      <c r="Z200" s="18"/>
      <c r="AA200" s="18"/>
    </row>
    <row r="201" spans="1:27" ht="13" x14ac:dyDescent="0.3">
      <c r="A201" s="18" t="s">
        <v>262</v>
      </c>
      <c r="B201" s="18" t="s">
        <v>127</v>
      </c>
      <c r="C201" s="16">
        <v>7975</v>
      </c>
      <c r="D201" s="17" t="s">
        <v>34</v>
      </c>
      <c r="E201" s="16">
        <v>9287</v>
      </c>
      <c r="F201" s="15">
        <v>80938.561000000002</v>
      </c>
      <c r="G201" s="15">
        <v>60013.639000000003</v>
      </c>
      <c r="H201" s="15">
        <v>475327.19099999999</v>
      </c>
      <c r="I201" s="15">
        <v>101065.924</v>
      </c>
      <c r="J201" s="15">
        <v>132709.68700000001</v>
      </c>
      <c r="K201" s="15">
        <v>236367.600666666</v>
      </c>
      <c r="L201" s="15">
        <v>92213514.562000006</v>
      </c>
      <c r="M201" s="43">
        <v>2.5632642003656E-3</v>
      </c>
      <c r="N201" s="15">
        <v>2100.4499999999998</v>
      </c>
      <c r="O201" s="15">
        <v>5.3840082896579204</v>
      </c>
      <c r="P201" s="15">
        <v>5.0819999999999999</v>
      </c>
      <c r="Q201" s="15">
        <v>4.048</v>
      </c>
      <c r="R201" s="15">
        <v>28.91</v>
      </c>
      <c r="S201" s="15">
        <v>5.7329999999999997</v>
      </c>
      <c r="T201" s="15">
        <v>7.1459999999999999</v>
      </c>
      <c r="U201" s="15">
        <v>28.91</v>
      </c>
      <c r="V201" s="15"/>
      <c r="W201" s="15">
        <v>28.91</v>
      </c>
      <c r="X201" s="44">
        <v>8</v>
      </c>
      <c r="Y201" s="18" t="s">
        <v>91</v>
      </c>
      <c r="Z201" s="18"/>
      <c r="AA201" s="18"/>
    </row>
    <row r="202" spans="1:27" ht="13" x14ac:dyDescent="0.3">
      <c r="A202" s="18" t="s">
        <v>262</v>
      </c>
      <c r="B202" s="18" t="s">
        <v>127</v>
      </c>
      <c r="C202" s="16">
        <v>7975</v>
      </c>
      <c r="D202" s="17" t="s">
        <v>35</v>
      </c>
      <c r="E202" s="16">
        <v>9288</v>
      </c>
      <c r="F202" s="15">
        <v>64501.627999999997</v>
      </c>
      <c r="G202" s="15">
        <v>85126.597999999998</v>
      </c>
      <c r="H202" s="15">
        <v>171980.78</v>
      </c>
      <c r="I202" s="15">
        <v>62784.875999999997</v>
      </c>
      <c r="J202" s="15">
        <v>128163.736</v>
      </c>
      <c r="K202" s="15">
        <v>128423.704666666</v>
      </c>
      <c r="L202" s="15">
        <v>92213514.562000006</v>
      </c>
      <c r="M202" s="43">
        <v>1.3926776923822799E-3</v>
      </c>
      <c r="N202" s="15">
        <v>2100.4499999999998</v>
      </c>
      <c r="O202" s="15">
        <v>2.9252498589643698</v>
      </c>
      <c r="P202" s="15">
        <v>3.4510000000000001</v>
      </c>
      <c r="Q202" s="15">
        <v>4.6070000000000002</v>
      </c>
      <c r="R202" s="15">
        <v>10.007999999999999</v>
      </c>
      <c r="S202" s="15">
        <v>3.5590000000000002</v>
      </c>
      <c r="T202" s="15">
        <v>7.7610000000000001</v>
      </c>
      <c r="U202" s="15">
        <v>10.007999999999999</v>
      </c>
      <c r="V202" s="15"/>
      <c r="W202" s="15">
        <v>10.007999999999999</v>
      </c>
      <c r="X202" s="44">
        <v>4</v>
      </c>
      <c r="Y202" s="18" t="s">
        <v>91</v>
      </c>
      <c r="Z202" s="18"/>
      <c r="AA202" s="18"/>
    </row>
    <row r="203" spans="1:27" ht="13" x14ac:dyDescent="0.3">
      <c r="A203" s="18" t="s">
        <v>262</v>
      </c>
      <c r="B203" s="18" t="s">
        <v>127</v>
      </c>
      <c r="C203" s="16">
        <v>7975</v>
      </c>
      <c r="D203" s="17" t="s">
        <v>36</v>
      </c>
      <c r="E203" s="16">
        <v>9289</v>
      </c>
      <c r="F203" s="15">
        <v>43738.514000000003</v>
      </c>
      <c r="G203" s="15">
        <v>235562.011</v>
      </c>
      <c r="H203" s="15">
        <v>320843.05800000002</v>
      </c>
      <c r="I203" s="15">
        <v>229533.079</v>
      </c>
      <c r="J203" s="15">
        <v>210875.77499999999</v>
      </c>
      <c r="K203" s="15">
        <v>261979.382666666</v>
      </c>
      <c r="L203" s="15">
        <v>92213514.562000006</v>
      </c>
      <c r="M203" s="43">
        <v>2.8410085431731799E-3</v>
      </c>
      <c r="N203" s="15">
        <v>2100.4499999999998</v>
      </c>
      <c r="O203" s="15">
        <v>5.9673963945081097</v>
      </c>
      <c r="P203" s="15">
        <v>2.2799999999999998</v>
      </c>
      <c r="Q203" s="15">
        <v>13.507999999999999</v>
      </c>
      <c r="R203" s="15">
        <v>18.763000000000002</v>
      </c>
      <c r="S203" s="15">
        <v>13.705</v>
      </c>
      <c r="T203" s="15">
        <v>14.348000000000001</v>
      </c>
      <c r="U203" s="15">
        <v>18.763000000000002</v>
      </c>
      <c r="V203" s="15"/>
      <c r="W203" s="15">
        <v>18.763000000000002</v>
      </c>
      <c r="X203" s="44">
        <v>8</v>
      </c>
      <c r="Y203" s="18" t="s">
        <v>91</v>
      </c>
      <c r="Z203" s="18"/>
      <c r="AA203" s="18"/>
    </row>
    <row r="204" spans="1:27" ht="13" x14ac:dyDescent="0.3">
      <c r="A204" s="18" t="s">
        <v>262</v>
      </c>
      <c r="B204" s="18" t="s">
        <v>127</v>
      </c>
      <c r="C204" s="16">
        <v>7975</v>
      </c>
      <c r="D204" s="17" t="s">
        <v>37</v>
      </c>
      <c r="E204" s="16">
        <v>9290</v>
      </c>
      <c r="F204" s="15">
        <v>76193.236000000004</v>
      </c>
      <c r="G204" s="15">
        <v>105837.819</v>
      </c>
      <c r="H204" s="15">
        <v>289057.147</v>
      </c>
      <c r="I204" s="15">
        <v>112566.442</v>
      </c>
      <c r="J204" s="15">
        <v>90782.481</v>
      </c>
      <c r="K204" s="15">
        <v>169153.80266666599</v>
      </c>
      <c r="L204" s="15">
        <v>92213514.562000006</v>
      </c>
      <c r="M204" s="43">
        <v>1.83437106231251E-3</v>
      </c>
      <c r="N204" s="15">
        <v>2100.4499999999998</v>
      </c>
      <c r="O204" s="15">
        <v>3.85300469783432</v>
      </c>
      <c r="P204" s="15">
        <v>4.0529999999999999</v>
      </c>
      <c r="Q204" s="15">
        <v>6.375</v>
      </c>
      <c r="R204" s="15">
        <v>16.324999999999999</v>
      </c>
      <c r="S204" s="15">
        <v>6.8789999999999996</v>
      </c>
      <c r="T204" s="15">
        <v>5.8780000000000001</v>
      </c>
      <c r="U204" s="15">
        <v>16.324999999999999</v>
      </c>
      <c r="V204" s="15"/>
      <c r="W204" s="15">
        <v>16.324999999999999</v>
      </c>
      <c r="X204" s="44">
        <v>5</v>
      </c>
      <c r="Y204" s="18" t="s">
        <v>91</v>
      </c>
      <c r="Z204" s="18"/>
      <c r="AA204" s="18"/>
    </row>
    <row r="205" spans="1:27" ht="13" x14ac:dyDescent="0.3">
      <c r="A205" s="18" t="s">
        <v>263</v>
      </c>
      <c r="B205" s="18" t="s">
        <v>127</v>
      </c>
      <c r="C205" s="16">
        <v>2450</v>
      </c>
      <c r="D205" s="17" t="s">
        <v>34</v>
      </c>
      <c r="E205" s="16">
        <v>1593</v>
      </c>
      <c r="F205" s="15">
        <v>325736.70500000002</v>
      </c>
      <c r="G205" s="15">
        <v>411285.32199999999</v>
      </c>
      <c r="H205" s="15">
        <v>469813.8</v>
      </c>
      <c r="I205" s="15">
        <v>270850.62199999997</v>
      </c>
      <c r="J205" s="15">
        <v>302778.435</v>
      </c>
      <c r="K205" s="15">
        <v>402278.609</v>
      </c>
      <c r="L205" s="15">
        <v>92213514.562000006</v>
      </c>
      <c r="M205" s="43">
        <v>4.3624691121552104E-3</v>
      </c>
      <c r="N205" s="15">
        <v>2100.4499999999998</v>
      </c>
      <c r="O205" s="15">
        <v>9.1631482466264096</v>
      </c>
      <c r="P205" s="15">
        <v>40.808</v>
      </c>
      <c r="Q205" s="15">
        <v>50.442999999999998</v>
      </c>
      <c r="R205" s="15">
        <v>59.744999999999997</v>
      </c>
      <c r="S205" s="15">
        <v>34.53</v>
      </c>
      <c r="T205" s="15">
        <v>36.598999999999997</v>
      </c>
      <c r="U205" s="15">
        <v>59.744999999999997</v>
      </c>
      <c r="V205" s="15"/>
      <c r="W205" s="15">
        <v>59.744999999999997</v>
      </c>
      <c r="X205" s="44">
        <v>13</v>
      </c>
      <c r="Y205" s="18" t="s">
        <v>91</v>
      </c>
      <c r="Z205" s="18"/>
      <c r="AA205" s="18"/>
    </row>
    <row r="206" spans="1:27" ht="13" x14ac:dyDescent="0.3">
      <c r="A206" s="18" t="s">
        <v>263</v>
      </c>
      <c r="B206" s="18" t="s">
        <v>127</v>
      </c>
      <c r="C206" s="16">
        <v>2450</v>
      </c>
      <c r="D206" s="17" t="s">
        <v>35</v>
      </c>
      <c r="E206" s="16">
        <v>1594</v>
      </c>
      <c r="F206" s="15">
        <v>215055.47099999999</v>
      </c>
      <c r="G206" s="15">
        <v>405445.14500000002</v>
      </c>
      <c r="H206" s="15">
        <v>365903.554</v>
      </c>
      <c r="I206" s="15">
        <v>200517.38399999999</v>
      </c>
      <c r="J206" s="15">
        <v>298873.15100000001</v>
      </c>
      <c r="K206" s="15">
        <v>356740.616666666</v>
      </c>
      <c r="L206" s="15">
        <v>92213514.562000006</v>
      </c>
      <c r="M206" s="43">
        <v>3.8686370252899401E-3</v>
      </c>
      <c r="N206" s="15">
        <v>2100.4499999999998</v>
      </c>
      <c r="O206" s="15">
        <v>8.12587863977026</v>
      </c>
      <c r="P206" s="15">
        <v>25.986000000000001</v>
      </c>
      <c r="Q206" s="15">
        <v>51.484000000000002</v>
      </c>
      <c r="R206" s="15">
        <v>45.146000000000001</v>
      </c>
      <c r="S206" s="15">
        <v>22.221</v>
      </c>
      <c r="T206" s="15">
        <v>35.671999999999997</v>
      </c>
      <c r="U206" s="15">
        <v>51.484000000000002</v>
      </c>
      <c r="V206" s="15"/>
      <c r="W206" s="15">
        <v>51.484000000000002</v>
      </c>
      <c r="X206" s="44">
        <v>11</v>
      </c>
      <c r="Y206" s="18" t="s">
        <v>91</v>
      </c>
      <c r="Z206" s="18"/>
      <c r="AA206" s="18"/>
    </row>
    <row r="207" spans="1:27" ht="13" x14ac:dyDescent="0.3">
      <c r="A207" s="18" t="s">
        <v>263</v>
      </c>
      <c r="B207" s="18" t="s">
        <v>127</v>
      </c>
      <c r="C207" s="16">
        <v>2450</v>
      </c>
      <c r="D207" s="17" t="s">
        <v>36</v>
      </c>
      <c r="E207" s="16">
        <v>1595</v>
      </c>
      <c r="F207" s="15">
        <v>407380.81099999999</v>
      </c>
      <c r="G207" s="15">
        <v>941236.47699999996</v>
      </c>
      <c r="H207" s="15">
        <v>836930.95700000005</v>
      </c>
      <c r="I207" s="15">
        <v>524013.03200000001</v>
      </c>
      <c r="J207" s="15">
        <v>763348.38600000006</v>
      </c>
      <c r="K207" s="15">
        <v>847171.94</v>
      </c>
      <c r="L207" s="15">
        <v>92213514.562000006</v>
      </c>
      <c r="M207" s="43">
        <v>9.1870692058960805E-3</v>
      </c>
      <c r="N207" s="15">
        <v>2100.4499999999998</v>
      </c>
      <c r="O207" s="15">
        <v>19.296979513524398</v>
      </c>
      <c r="P207" s="15">
        <v>47.680999999999997</v>
      </c>
      <c r="Q207" s="15">
        <v>104.73099999999999</v>
      </c>
      <c r="R207" s="15">
        <v>95.447000000000003</v>
      </c>
      <c r="S207" s="15">
        <v>60.113</v>
      </c>
      <c r="T207" s="15">
        <v>89.215999999999994</v>
      </c>
      <c r="U207" s="15">
        <v>104.73099999999999</v>
      </c>
      <c r="V207" s="15"/>
      <c r="W207" s="15">
        <v>104.73099999999999</v>
      </c>
      <c r="X207" s="44">
        <v>27</v>
      </c>
      <c r="Y207" s="18" t="s">
        <v>91</v>
      </c>
      <c r="Z207" s="18"/>
      <c r="AA207" s="18"/>
    </row>
    <row r="208" spans="1:27" ht="13" x14ac:dyDescent="0.3">
      <c r="A208" s="18" t="s">
        <v>264</v>
      </c>
      <c r="B208" s="18" t="s">
        <v>127</v>
      </c>
      <c r="C208" s="16">
        <v>55039</v>
      </c>
      <c r="D208" s="17" t="s">
        <v>96</v>
      </c>
      <c r="E208" s="16">
        <v>3824</v>
      </c>
      <c r="F208" s="15">
        <v>481954.50900000002</v>
      </c>
      <c r="G208" s="15">
        <v>1657365.0209999999</v>
      </c>
      <c r="H208" s="15">
        <v>2009896.75</v>
      </c>
      <c r="I208" s="15">
        <v>1056619.176</v>
      </c>
      <c r="J208" s="15">
        <v>1697912.1629999999</v>
      </c>
      <c r="K208" s="15">
        <v>1788391.3113333301</v>
      </c>
      <c r="L208" s="15">
        <v>92213514.562000006</v>
      </c>
      <c r="M208" s="43">
        <v>1.9394026134107501E-2</v>
      </c>
      <c r="N208" s="15">
        <v>2100.4499999999998</v>
      </c>
      <c r="O208" s="15">
        <v>40.736182193386099</v>
      </c>
      <c r="P208" s="15">
        <v>8.5719999999999992</v>
      </c>
      <c r="Q208" s="15">
        <v>25.457000000000001</v>
      </c>
      <c r="R208" s="15">
        <v>32.091999999999999</v>
      </c>
      <c r="S208" s="15">
        <v>18.975000000000001</v>
      </c>
      <c r="T208" s="15">
        <v>31.899000000000001</v>
      </c>
      <c r="U208" s="15">
        <v>32.091999999999999</v>
      </c>
      <c r="V208" s="15"/>
      <c r="W208" s="15">
        <v>32.091999999999999</v>
      </c>
      <c r="X208" s="44">
        <v>32</v>
      </c>
      <c r="Y208" s="18" t="s">
        <v>91</v>
      </c>
      <c r="Z208" s="18"/>
      <c r="AA208" s="18"/>
    </row>
    <row r="209" spans="1:27" ht="13" x14ac:dyDescent="0.3">
      <c r="A209" s="18" t="s">
        <v>129</v>
      </c>
      <c r="B209" s="18" t="s">
        <v>127</v>
      </c>
      <c r="C209" s="16">
        <v>2444</v>
      </c>
      <c r="D209" s="17" t="s">
        <v>39</v>
      </c>
      <c r="E209" s="16">
        <v>1586</v>
      </c>
      <c r="F209" s="15">
        <v>642965.17700000003</v>
      </c>
      <c r="G209" s="15">
        <v>549308.647</v>
      </c>
      <c r="H209" s="15"/>
      <c r="I209" s="15"/>
      <c r="J209" s="15">
        <v>298211.71000000002</v>
      </c>
      <c r="K209" s="15"/>
      <c r="L209" s="15">
        <v>92213514.562000006</v>
      </c>
      <c r="M209" s="43"/>
      <c r="N209" s="15">
        <v>2100.4499999999998</v>
      </c>
      <c r="O209" s="15"/>
      <c r="P209" s="15">
        <v>57.805</v>
      </c>
      <c r="Q209" s="15">
        <v>52.642000000000003</v>
      </c>
      <c r="R209" s="15"/>
      <c r="S209" s="15"/>
      <c r="T209" s="15">
        <v>20.254999999999999</v>
      </c>
      <c r="U209" s="15">
        <v>57.805</v>
      </c>
      <c r="V209" s="15"/>
      <c r="W209" s="15">
        <v>57.805</v>
      </c>
      <c r="X209" s="44"/>
      <c r="Y209" s="18" t="s">
        <v>85</v>
      </c>
      <c r="Z209" s="18"/>
      <c r="AA209" s="18"/>
    </row>
    <row r="210" spans="1:27" ht="13" x14ac:dyDescent="0.3">
      <c r="A210" s="18" t="s">
        <v>129</v>
      </c>
      <c r="B210" s="18" t="s">
        <v>127</v>
      </c>
      <c r="C210" s="16">
        <v>2444</v>
      </c>
      <c r="D210" s="17" t="s">
        <v>40</v>
      </c>
      <c r="E210" s="16">
        <v>1587</v>
      </c>
      <c r="F210" s="15">
        <v>840734.80799999996</v>
      </c>
      <c r="G210" s="15">
        <v>1079629.719</v>
      </c>
      <c r="H210" s="15">
        <v>1098422.436</v>
      </c>
      <c r="I210" s="15">
        <v>761994.56400000001</v>
      </c>
      <c r="J210" s="15">
        <v>1004869.987</v>
      </c>
      <c r="K210" s="15"/>
      <c r="L210" s="15">
        <v>92213514.562000006</v>
      </c>
      <c r="M210" s="43"/>
      <c r="N210" s="15">
        <v>2100.4499999999998</v>
      </c>
      <c r="O210" s="15"/>
      <c r="P210" s="15">
        <v>55.137999999999998</v>
      </c>
      <c r="Q210" s="15">
        <v>55.021000000000001</v>
      </c>
      <c r="R210" s="15">
        <v>76.293000000000006</v>
      </c>
      <c r="S210" s="15">
        <v>50.039000000000001</v>
      </c>
      <c r="T210" s="15">
        <v>57.238999999999997</v>
      </c>
      <c r="U210" s="15">
        <v>76.293000000000006</v>
      </c>
      <c r="V210" s="15"/>
      <c r="W210" s="15">
        <v>76.293000000000006</v>
      </c>
      <c r="X210" s="44"/>
      <c r="Y210" s="18" t="s">
        <v>85</v>
      </c>
      <c r="Z210" s="18"/>
      <c r="AA210" s="18"/>
    </row>
    <row r="211" spans="1:27" ht="13" x14ac:dyDescent="0.3">
      <c r="A211" s="18" t="s">
        <v>129</v>
      </c>
      <c r="B211" s="18" t="s">
        <v>127</v>
      </c>
      <c r="C211" s="16">
        <v>2444</v>
      </c>
      <c r="D211" s="17" t="s">
        <v>41</v>
      </c>
      <c r="E211" s="16">
        <v>1588</v>
      </c>
      <c r="F211" s="15">
        <v>3046069.2820000001</v>
      </c>
      <c r="G211" s="15">
        <v>2721884.048</v>
      </c>
      <c r="H211" s="15">
        <v>3686805.727</v>
      </c>
      <c r="I211" s="15">
        <v>2568300.8429999999</v>
      </c>
      <c r="J211" s="15">
        <v>3234923.0830000001</v>
      </c>
      <c r="K211" s="15">
        <v>3322599.3640000001</v>
      </c>
      <c r="L211" s="15">
        <v>92213514.562000006</v>
      </c>
      <c r="M211" s="43">
        <v>3.6031587992083697E-2</v>
      </c>
      <c r="N211" s="15">
        <v>2100.4499999999998</v>
      </c>
      <c r="O211" s="15">
        <v>75.682548997972305</v>
      </c>
      <c r="P211" s="15">
        <v>298.44200000000001</v>
      </c>
      <c r="Q211" s="15">
        <v>305.77</v>
      </c>
      <c r="R211" s="15">
        <v>384.38900000000001</v>
      </c>
      <c r="S211" s="15">
        <v>268.31099999999998</v>
      </c>
      <c r="T211" s="15">
        <v>310.322</v>
      </c>
      <c r="U211" s="15">
        <v>384.38900000000001</v>
      </c>
      <c r="V211" s="15"/>
      <c r="W211" s="15">
        <v>384.38900000000001</v>
      </c>
      <c r="X211" s="44">
        <v>106</v>
      </c>
      <c r="Y211" s="18" t="s">
        <v>91</v>
      </c>
      <c r="Z211" s="18"/>
      <c r="AA211" s="18"/>
    </row>
    <row r="212" spans="1:27" ht="13" x14ac:dyDescent="0.3">
      <c r="A212" s="18" t="s">
        <v>129</v>
      </c>
      <c r="B212" s="18" t="s">
        <v>127</v>
      </c>
      <c r="C212" s="16">
        <v>2444</v>
      </c>
      <c r="D212" s="17" t="s">
        <v>42</v>
      </c>
      <c r="E212" s="16">
        <v>90701</v>
      </c>
      <c r="F212" s="15">
        <v>828340.78500000003</v>
      </c>
      <c r="G212" s="15">
        <v>632096.98899999994</v>
      </c>
      <c r="H212" s="15">
        <v>1699863.077</v>
      </c>
      <c r="I212" s="15">
        <v>1911191.7779999999</v>
      </c>
      <c r="J212" s="15">
        <v>645151.18299999996</v>
      </c>
      <c r="K212" s="15">
        <v>1479798.5466666601</v>
      </c>
      <c r="L212" s="15">
        <v>92213514.562000006</v>
      </c>
      <c r="M212" s="43">
        <v>1.6047523551135399E-2</v>
      </c>
      <c r="N212" s="15">
        <v>2100.4499999999998</v>
      </c>
      <c r="O212" s="15">
        <v>33.707020842982402</v>
      </c>
      <c r="P212" s="15">
        <v>3.9889999999999999</v>
      </c>
      <c r="Q212" s="15">
        <v>3.0720000000000001</v>
      </c>
      <c r="R212" s="15">
        <v>3.9609999999999999</v>
      </c>
      <c r="S212" s="15">
        <v>9.8520000000000003</v>
      </c>
      <c r="T212" s="15">
        <v>2.802</v>
      </c>
      <c r="U212" s="15">
        <v>9.8520000000000003</v>
      </c>
      <c r="V212" s="15"/>
      <c r="W212" s="15">
        <v>9.8520000000000003</v>
      </c>
      <c r="X212" s="44">
        <v>10</v>
      </c>
      <c r="Y212" s="18" t="s">
        <v>91</v>
      </c>
      <c r="Z212" s="18"/>
      <c r="AA212" s="18"/>
    </row>
    <row r="213" spans="1:27" ht="13" x14ac:dyDescent="0.3">
      <c r="A213" s="18" t="s">
        <v>130</v>
      </c>
      <c r="B213" s="18" t="s">
        <v>127</v>
      </c>
      <c r="C213" s="16">
        <v>2451</v>
      </c>
      <c r="D213" s="17" t="s">
        <v>34</v>
      </c>
      <c r="E213" s="16">
        <v>1596</v>
      </c>
      <c r="F213" s="15">
        <v>11081396.208000001</v>
      </c>
      <c r="G213" s="15">
        <v>5500849.7549999999</v>
      </c>
      <c r="H213" s="15">
        <v>10073846.945</v>
      </c>
      <c r="I213" s="15">
        <v>10284747.376</v>
      </c>
      <c r="J213" s="15">
        <v>10113563.946</v>
      </c>
      <c r="K213" s="15"/>
      <c r="L213" s="15">
        <v>92213514.562000006</v>
      </c>
      <c r="M213" s="43"/>
      <c r="N213" s="15">
        <v>2100.4499999999998</v>
      </c>
      <c r="O213" s="15"/>
      <c r="P213" s="15">
        <v>1237.297</v>
      </c>
      <c r="Q213" s="15">
        <v>615.66999999999996</v>
      </c>
      <c r="R213" s="15">
        <v>1125.49</v>
      </c>
      <c r="S213" s="15">
        <v>1145.204</v>
      </c>
      <c r="T213" s="15">
        <v>1151.287</v>
      </c>
      <c r="U213" s="15">
        <v>1237.297</v>
      </c>
      <c r="V213" s="15"/>
      <c r="W213" s="15">
        <v>1237.297</v>
      </c>
      <c r="X213" s="44"/>
      <c r="Y213" s="18" t="s">
        <v>85</v>
      </c>
      <c r="Z213" s="18"/>
      <c r="AA213" s="18"/>
    </row>
    <row r="214" spans="1:27" ht="13" x14ac:dyDescent="0.3">
      <c r="A214" s="18" t="s">
        <v>130</v>
      </c>
      <c r="B214" s="18" t="s">
        <v>127</v>
      </c>
      <c r="C214" s="16">
        <v>2451</v>
      </c>
      <c r="D214" s="17" t="s">
        <v>37</v>
      </c>
      <c r="E214" s="16">
        <v>1599</v>
      </c>
      <c r="F214" s="15">
        <v>17927933.096999999</v>
      </c>
      <c r="G214" s="15">
        <v>17081720.995999999</v>
      </c>
      <c r="H214" s="15">
        <v>15598252.129000001</v>
      </c>
      <c r="I214" s="15">
        <v>17270503.813999999</v>
      </c>
      <c r="J214" s="15">
        <v>14527107.725</v>
      </c>
      <c r="K214" s="15"/>
      <c r="L214" s="15">
        <v>92213514.562000006</v>
      </c>
      <c r="M214" s="43"/>
      <c r="N214" s="15">
        <v>2100.4499999999998</v>
      </c>
      <c r="O214" s="15"/>
      <c r="P214" s="15">
        <v>2007.7429999999999</v>
      </c>
      <c r="Q214" s="15">
        <v>1931.96</v>
      </c>
      <c r="R214" s="15">
        <v>1761.1949999999999</v>
      </c>
      <c r="S214" s="15">
        <v>1990.3520000000001</v>
      </c>
      <c r="T214" s="15">
        <v>1584.2280000000001</v>
      </c>
      <c r="U214" s="15">
        <v>2007.7429999999999</v>
      </c>
      <c r="V214" s="15"/>
      <c r="W214" s="15">
        <v>2007.7429999999999</v>
      </c>
      <c r="X214" s="44"/>
      <c r="Y214" s="18" t="s">
        <v>85</v>
      </c>
      <c r="Z214" s="18"/>
      <c r="AA214" s="18"/>
    </row>
    <row r="215" spans="1:27" ht="13" x14ac:dyDescent="0.3">
      <c r="A215" s="18" t="s">
        <v>265</v>
      </c>
      <c r="B215" s="18" t="s">
        <v>127</v>
      </c>
      <c r="C215" s="16">
        <v>55802</v>
      </c>
      <c r="D215" s="17" t="s">
        <v>60</v>
      </c>
      <c r="E215" s="16">
        <v>10143</v>
      </c>
      <c r="F215" s="15">
        <v>824530.03700000001</v>
      </c>
      <c r="G215" s="15">
        <v>667988.43900000001</v>
      </c>
      <c r="H215" s="15">
        <v>572577.31200000003</v>
      </c>
      <c r="I215" s="15">
        <v>495804.56900000002</v>
      </c>
      <c r="J215" s="15">
        <v>706884.56499999994</v>
      </c>
      <c r="K215" s="15">
        <v>733134.34699999995</v>
      </c>
      <c r="L215" s="15">
        <v>92213514.562000006</v>
      </c>
      <c r="M215" s="43">
        <v>7.9504002258484006E-3</v>
      </c>
      <c r="N215" s="15">
        <v>2100.4499999999998</v>
      </c>
      <c r="O215" s="15">
        <v>16.699418154383199</v>
      </c>
      <c r="P215" s="15">
        <v>14.669</v>
      </c>
      <c r="Q215" s="15">
        <v>11.183</v>
      </c>
      <c r="R215" s="15">
        <v>12.372999999999999</v>
      </c>
      <c r="S215" s="15">
        <v>8.9770000000000003</v>
      </c>
      <c r="T215" s="15">
        <v>12.949</v>
      </c>
      <c r="U215" s="15">
        <v>14.669</v>
      </c>
      <c r="V215" s="15"/>
      <c r="W215" s="15">
        <v>14.669</v>
      </c>
      <c r="X215" s="44">
        <v>15</v>
      </c>
      <c r="Y215" s="18" t="s">
        <v>91</v>
      </c>
      <c r="Z215" s="18"/>
      <c r="AA215" s="18"/>
    </row>
    <row r="216" spans="1:27" ht="13" x14ac:dyDescent="0.3">
      <c r="A216" s="18" t="s">
        <v>266</v>
      </c>
      <c r="B216" s="18" t="s">
        <v>132</v>
      </c>
      <c r="C216" s="16">
        <v>3393</v>
      </c>
      <c r="D216" s="17" t="s">
        <v>267</v>
      </c>
      <c r="E216" s="16">
        <v>91027</v>
      </c>
      <c r="F216" s="15"/>
      <c r="G216" s="15">
        <v>7000879.4550000001</v>
      </c>
      <c r="H216" s="15">
        <v>10158125.948000001</v>
      </c>
      <c r="I216" s="15">
        <v>174571.41399999999</v>
      </c>
      <c r="J216" s="15">
        <v>5881840.1789999995</v>
      </c>
      <c r="K216" s="15">
        <v>7680281.8606666597</v>
      </c>
      <c r="L216" s="15">
        <v>170614481.96833301</v>
      </c>
      <c r="M216" s="43">
        <v>4.5015415878308297E-2</v>
      </c>
      <c r="N216" s="15">
        <v>3783.85</v>
      </c>
      <c r="O216" s="15">
        <v>170.33158137113699</v>
      </c>
      <c r="P216" s="15"/>
      <c r="Q216" s="15">
        <v>77.784000000000006</v>
      </c>
      <c r="R216" s="15">
        <v>48.223999999999997</v>
      </c>
      <c r="S216" s="15">
        <v>8.3859999999999992</v>
      </c>
      <c r="T216" s="15">
        <v>27.411999999999999</v>
      </c>
      <c r="U216" s="15">
        <v>77.784000000000006</v>
      </c>
      <c r="V216" s="15"/>
      <c r="W216" s="15">
        <v>77.784000000000006</v>
      </c>
      <c r="X216" s="44">
        <v>78</v>
      </c>
      <c r="Y216" s="18" t="s">
        <v>91</v>
      </c>
      <c r="Z216" s="18"/>
      <c r="AA216" s="18"/>
    </row>
    <row r="217" spans="1:27" ht="13" x14ac:dyDescent="0.3">
      <c r="A217" s="18" t="s">
        <v>266</v>
      </c>
      <c r="B217" s="18" t="s">
        <v>132</v>
      </c>
      <c r="C217" s="16">
        <v>3393</v>
      </c>
      <c r="D217" s="17" t="s">
        <v>268</v>
      </c>
      <c r="E217" s="16">
        <v>91028</v>
      </c>
      <c r="F217" s="15"/>
      <c r="G217" s="15">
        <v>8745787.0759999994</v>
      </c>
      <c r="H217" s="15">
        <v>9726154.7129999995</v>
      </c>
      <c r="I217" s="15">
        <v>8640660.9710000008</v>
      </c>
      <c r="J217" s="15">
        <v>7163827.4680000003</v>
      </c>
      <c r="K217" s="15">
        <v>9037534.2533333302</v>
      </c>
      <c r="L217" s="15">
        <v>170614481.96833301</v>
      </c>
      <c r="M217" s="43">
        <v>5.2970499040114999E-2</v>
      </c>
      <c r="N217" s="15">
        <v>3783.85</v>
      </c>
      <c r="O217" s="15">
        <v>200.43242279293901</v>
      </c>
      <c r="P217" s="15"/>
      <c r="Q217" s="15">
        <v>36.880000000000003</v>
      </c>
      <c r="R217" s="15">
        <v>54.395000000000003</v>
      </c>
      <c r="S217" s="15">
        <v>39.732999999999997</v>
      </c>
      <c r="T217" s="15">
        <v>32.24</v>
      </c>
      <c r="U217" s="15">
        <v>54.395000000000003</v>
      </c>
      <c r="V217" s="15"/>
      <c r="W217" s="15">
        <v>54.395000000000003</v>
      </c>
      <c r="X217" s="44">
        <v>54</v>
      </c>
      <c r="Y217" s="18" t="s">
        <v>91</v>
      </c>
      <c r="Z217" s="18"/>
      <c r="AA217" s="18"/>
    </row>
    <row r="218" spans="1:27" ht="13" x14ac:dyDescent="0.3">
      <c r="A218" s="18" t="s">
        <v>266</v>
      </c>
      <c r="B218" s="18" t="s">
        <v>132</v>
      </c>
      <c r="C218" s="16">
        <v>3393</v>
      </c>
      <c r="D218" s="17" t="s">
        <v>269</v>
      </c>
      <c r="E218" s="16">
        <v>88160</v>
      </c>
      <c r="F218" s="15"/>
      <c r="G218" s="15">
        <v>6699</v>
      </c>
      <c r="H218" s="15">
        <v>892</v>
      </c>
      <c r="I218" s="15"/>
      <c r="J218" s="15">
        <v>1084</v>
      </c>
      <c r="K218" s="15">
        <v>2891.6666666666601</v>
      </c>
      <c r="L218" s="15">
        <v>170614481.96833301</v>
      </c>
      <c r="M218" s="43">
        <v>1.6948541725803601E-5</v>
      </c>
      <c r="N218" s="15">
        <v>3783.85</v>
      </c>
      <c r="O218" s="15">
        <v>6.4130739609182003E-2</v>
      </c>
      <c r="P218" s="15"/>
      <c r="Q218" s="15">
        <v>3.056</v>
      </c>
      <c r="R218" s="15">
        <v>0.23</v>
      </c>
      <c r="S218" s="15"/>
      <c r="T218" s="15">
        <v>0.27900000000000003</v>
      </c>
      <c r="U218" s="15">
        <v>3.056</v>
      </c>
      <c r="V218" s="15"/>
      <c r="W218" s="15">
        <v>3.056</v>
      </c>
      <c r="X218" s="44">
        <v>0</v>
      </c>
      <c r="Y218" s="18" t="s">
        <v>91</v>
      </c>
      <c r="Z218" s="18"/>
      <c r="AA218" s="18"/>
    </row>
    <row r="219" spans="1:27" ht="13" x14ac:dyDescent="0.3">
      <c r="A219" s="18" t="s">
        <v>266</v>
      </c>
      <c r="B219" s="18" t="s">
        <v>132</v>
      </c>
      <c r="C219" s="16">
        <v>3393</v>
      </c>
      <c r="D219" s="17" t="s">
        <v>270</v>
      </c>
      <c r="E219" s="16">
        <v>88161</v>
      </c>
      <c r="F219" s="15">
        <v>585.9</v>
      </c>
      <c r="G219" s="15">
        <v>7579.8</v>
      </c>
      <c r="H219" s="15">
        <v>263</v>
      </c>
      <c r="I219" s="15"/>
      <c r="J219" s="15">
        <v>486</v>
      </c>
      <c r="K219" s="15">
        <v>2883.9</v>
      </c>
      <c r="L219" s="15">
        <v>170614481.96833301</v>
      </c>
      <c r="M219" s="43">
        <v>1.6903019994136599E-5</v>
      </c>
      <c r="N219" s="15">
        <v>3783.85</v>
      </c>
      <c r="O219" s="15">
        <v>6.3958492204813797E-2</v>
      </c>
      <c r="P219" s="15">
        <v>0.35199999999999998</v>
      </c>
      <c r="Q219" s="15">
        <v>1.732</v>
      </c>
      <c r="R219" s="15">
        <v>6.8000000000000005E-2</v>
      </c>
      <c r="S219" s="15"/>
      <c r="T219" s="15">
        <v>0.125</v>
      </c>
      <c r="U219" s="15">
        <v>1.732</v>
      </c>
      <c r="V219" s="15"/>
      <c r="W219" s="15">
        <v>1.732</v>
      </c>
      <c r="X219" s="44">
        <v>0</v>
      </c>
      <c r="Y219" s="18" t="s">
        <v>91</v>
      </c>
      <c r="Z219" s="18"/>
      <c r="AA219" s="18"/>
    </row>
    <row r="220" spans="1:27" ht="13" x14ac:dyDescent="0.3">
      <c r="A220" s="18" t="s">
        <v>271</v>
      </c>
      <c r="B220" s="18" t="s">
        <v>132</v>
      </c>
      <c r="C220" s="16">
        <v>55081</v>
      </c>
      <c r="D220" s="17" t="s">
        <v>93</v>
      </c>
      <c r="E220" s="16">
        <v>1456</v>
      </c>
      <c r="F220" s="15">
        <v>493945.91</v>
      </c>
      <c r="G220" s="15">
        <v>1064568.2420000001</v>
      </c>
      <c r="H220" s="15">
        <v>875689.92500000005</v>
      </c>
      <c r="I220" s="15">
        <v>756078.08299999998</v>
      </c>
      <c r="J220" s="15">
        <v>671241.44299999997</v>
      </c>
      <c r="K220" s="15">
        <v>898778.75</v>
      </c>
      <c r="L220" s="15">
        <v>170614481.96833301</v>
      </c>
      <c r="M220" s="43">
        <v>5.2678925002791702E-3</v>
      </c>
      <c r="N220" s="15">
        <v>3783.85</v>
      </c>
      <c r="O220" s="15">
        <v>19.932915037181299</v>
      </c>
      <c r="P220" s="15">
        <v>14.304</v>
      </c>
      <c r="Q220" s="15">
        <v>28.952999999999999</v>
      </c>
      <c r="R220" s="15">
        <v>23.47</v>
      </c>
      <c r="S220" s="15">
        <v>18.664999999999999</v>
      </c>
      <c r="T220" s="15">
        <v>16.716999999999999</v>
      </c>
      <c r="U220" s="15">
        <v>28.952999999999999</v>
      </c>
      <c r="V220" s="15"/>
      <c r="W220" s="15">
        <v>28.952999999999999</v>
      </c>
      <c r="X220" s="44">
        <v>25</v>
      </c>
      <c r="Y220" s="18" t="s">
        <v>91</v>
      </c>
      <c r="Z220" s="18"/>
      <c r="AA220" s="18"/>
    </row>
    <row r="221" spans="1:27" ht="13" x14ac:dyDescent="0.3">
      <c r="A221" s="18" t="s">
        <v>271</v>
      </c>
      <c r="B221" s="18" t="s">
        <v>132</v>
      </c>
      <c r="C221" s="16">
        <v>55081</v>
      </c>
      <c r="D221" s="17" t="s">
        <v>94</v>
      </c>
      <c r="E221" s="16">
        <v>1457</v>
      </c>
      <c r="F221" s="15">
        <v>621558.91899999999</v>
      </c>
      <c r="G221" s="15">
        <v>908214.51899999997</v>
      </c>
      <c r="H221" s="15">
        <v>887781.01899999997</v>
      </c>
      <c r="I221" s="15">
        <v>695747.83799999999</v>
      </c>
      <c r="J221" s="15">
        <v>611933.96499999997</v>
      </c>
      <c r="K221" s="15">
        <v>830581.12533333304</v>
      </c>
      <c r="L221" s="15">
        <v>170614481.96833301</v>
      </c>
      <c r="M221" s="43">
        <v>4.8681748216865403E-3</v>
      </c>
      <c r="N221" s="15">
        <v>3783.85</v>
      </c>
      <c r="O221" s="15">
        <v>18.420443299038599</v>
      </c>
      <c r="P221" s="15">
        <v>16.550999999999998</v>
      </c>
      <c r="Q221" s="15">
        <v>24.744</v>
      </c>
      <c r="R221" s="15">
        <v>23.806999999999999</v>
      </c>
      <c r="S221" s="15">
        <v>17.956</v>
      </c>
      <c r="T221" s="15">
        <v>16.359000000000002</v>
      </c>
      <c r="U221" s="15">
        <v>24.744</v>
      </c>
      <c r="V221" s="15"/>
      <c r="W221" s="15">
        <v>24.744</v>
      </c>
      <c r="X221" s="44">
        <v>24</v>
      </c>
      <c r="Y221" s="18" t="s">
        <v>91</v>
      </c>
      <c r="Z221" s="18"/>
      <c r="AA221" s="18"/>
    </row>
    <row r="222" spans="1:27" ht="13" x14ac:dyDescent="0.3">
      <c r="A222" s="18" t="s">
        <v>271</v>
      </c>
      <c r="B222" s="18" t="s">
        <v>132</v>
      </c>
      <c r="C222" s="16">
        <v>55081</v>
      </c>
      <c r="D222" s="17" t="s">
        <v>95</v>
      </c>
      <c r="E222" s="16">
        <v>1458</v>
      </c>
      <c r="F222" s="15">
        <v>532066.49100000004</v>
      </c>
      <c r="G222" s="15">
        <v>905667.73899999994</v>
      </c>
      <c r="H222" s="15">
        <v>648898.93500000006</v>
      </c>
      <c r="I222" s="15">
        <v>670758.18200000003</v>
      </c>
      <c r="J222" s="15">
        <v>503033.88</v>
      </c>
      <c r="K222" s="15">
        <v>741774.95200000005</v>
      </c>
      <c r="L222" s="15">
        <v>170614481.96833301</v>
      </c>
      <c r="M222" s="43">
        <v>4.3476669942805598E-3</v>
      </c>
      <c r="N222" s="15">
        <v>3783.85</v>
      </c>
      <c r="O222" s="15">
        <v>16.450919756308501</v>
      </c>
      <c r="P222" s="15">
        <v>23.920999999999999</v>
      </c>
      <c r="Q222" s="15">
        <v>41.402000000000001</v>
      </c>
      <c r="R222" s="15">
        <v>28.515999999999998</v>
      </c>
      <c r="S222" s="15">
        <v>29.800999999999998</v>
      </c>
      <c r="T222" s="15">
        <v>22.195</v>
      </c>
      <c r="U222" s="15">
        <v>41.402000000000001</v>
      </c>
      <c r="V222" s="15"/>
      <c r="W222" s="15">
        <v>41.402000000000001</v>
      </c>
      <c r="X222" s="44">
        <v>21</v>
      </c>
      <c r="Y222" s="18" t="s">
        <v>91</v>
      </c>
      <c r="Z222" s="18"/>
      <c r="AA222" s="18"/>
    </row>
    <row r="223" spans="1:27" ht="13" x14ac:dyDescent="0.3">
      <c r="A223" s="18" t="s">
        <v>271</v>
      </c>
      <c r="B223" s="18" t="s">
        <v>132</v>
      </c>
      <c r="C223" s="16">
        <v>55081</v>
      </c>
      <c r="D223" s="17" t="s">
        <v>272</v>
      </c>
      <c r="E223" s="16">
        <v>1459</v>
      </c>
      <c r="F223" s="15">
        <v>566047.60100000002</v>
      </c>
      <c r="G223" s="15">
        <v>881028.59400000004</v>
      </c>
      <c r="H223" s="15">
        <v>748366.69200000004</v>
      </c>
      <c r="I223" s="15">
        <v>652837.96900000004</v>
      </c>
      <c r="J223" s="15">
        <v>482264.79599999997</v>
      </c>
      <c r="K223" s="15">
        <v>760744.41833333299</v>
      </c>
      <c r="L223" s="15">
        <v>170614481.96833301</v>
      </c>
      <c r="M223" s="43">
        <v>4.4588502075370703E-3</v>
      </c>
      <c r="N223" s="15">
        <v>3783.85</v>
      </c>
      <c r="O223" s="15">
        <v>16.871620357789102</v>
      </c>
      <c r="P223" s="15">
        <v>25.407</v>
      </c>
      <c r="Q223" s="15">
        <v>39.948999999999998</v>
      </c>
      <c r="R223" s="15">
        <v>34.220999999999997</v>
      </c>
      <c r="S223" s="15">
        <v>28.780999999999999</v>
      </c>
      <c r="T223" s="15">
        <v>21.158999999999999</v>
      </c>
      <c r="U223" s="15">
        <v>39.948999999999998</v>
      </c>
      <c r="V223" s="15"/>
      <c r="W223" s="15">
        <v>39.948999999999998</v>
      </c>
      <c r="X223" s="44">
        <v>22</v>
      </c>
      <c r="Y223" s="18" t="s">
        <v>91</v>
      </c>
      <c r="Z223" s="18"/>
      <c r="AA223" s="18"/>
    </row>
    <row r="224" spans="1:27" ht="13" x14ac:dyDescent="0.3">
      <c r="A224" s="18" t="s">
        <v>131</v>
      </c>
      <c r="B224" s="18" t="s">
        <v>132</v>
      </c>
      <c r="C224" s="16">
        <v>3396</v>
      </c>
      <c r="D224" s="17" t="s">
        <v>34</v>
      </c>
      <c r="E224" s="16">
        <v>2251</v>
      </c>
      <c r="F224" s="15">
        <v>17204305.285999998</v>
      </c>
      <c r="G224" s="15">
        <v>5651064.6540000001</v>
      </c>
      <c r="H224" s="15">
        <v>11496651.059</v>
      </c>
      <c r="I224" s="15">
        <v>4632975.2970000003</v>
      </c>
      <c r="J224" s="15">
        <v>5629927.5070000002</v>
      </c>
      <c r="K224" s="15"/>
      <c r="L224" s="15">
        <v>170614481.96833301</v>
      </c>
      <c r="M224" s="43"/>
      <c r="N224" s="15">
        <v>3783.85</v>
      </c>
      <c r="O224" s="15"/>
      <c r="P224" s="15">
        <v>725.21299999999997</v>
      </c>
      <c r="Q224" s="15">
        <v>301.97300000000001</v>
      </c>
      <c r="R224" s="15">
        <v>594.29200000000003</v>
      </c>
      <c r="S224" s="15">
        <v>232.761</v>
      </c>
      <c r="T224" s="15">
        <v>254.566</v>
      </c>
      <c r="U224" s="15">
        <v>725.21299999999997</v>
      </c>
      <c r="V224" s="15">
        <v>688.17221143999996</v>
      </c>
      <c r="W224" s="15">
        <v>688.17221143999996</v>
      </c>
      <c r="X224" s="44"/>
      <c r="Y224" s="18" t="s">
        <v>85</v>
      </c>
      <c r="Z224" s="18"/>
      <c r="AA224" s="18"/>
    </row>
    <row r="225" spans="1:27" ht="13" x14ac:dyDescent="0.3">
      <c r="A225" s="18" t="s">
        <v>273</v>
      </c>
      <c r="B225" s="18" t="s">
        <v>132</v>
      </c>
      <c r="C225" s="16">
        <v>3399</v>
      </c>
      <c r="D225" s="17" t="s">
        <v>34</v>
      </c>
      <c r="E225" s="16">
        <v>2252</v>
      </c>
      <c r="F225" s="15">
        <v>30581702.978999998</v>
      </c>
      <c r="G225" s="15">
        <v>23222857.798</v>
      </c>
      <c r="H225" s="15">
        <v>27057813.506999999</v>
      </c>
      <c r="I225" s="15">
        <v>28014875.888999999</v>
      </c>
      <c r="J225" s="15">
        <v>23303228.962000001</v>
      </c>
      <c r="K225" s="15">
        <v>28551464.125</v>
      </c>
      <c r="L225" s="15">
        <v>170614481.96833301</v>
      </c>
      <c r="M225" s="43">
        <v>0.16734490411135899</v>
      </c>
      <c r="N225" s="15">
        <v>3783.85</v>
      </c>
      <c r="O225" s="15">
        <v>633.20801542176696</v>
      </c>
      <c r="P225" s="15">
        <v>891.73199999999997</v>
      </c>
      <c r="Q225" s="15">
        <v>793.69299999999998</v>
      </c>
      <c r="R225" s="15">
        <v>1105.114</v>
      </c>
      <c r="S225" s="15">
        <v>1084.278</v>
      </c>
      <c r="T225" s="15">
        <v>1013.226</v>
      </c>
      <c r="U225" s="15">
        <v>1105.114</v>
      </c>
      <c r="V225" s="15">
        <v>1223.26811916</v>
      </c>
      <c r="W225" s="15">
        <v>1105.114</v>
      </c>
      <c r="X225" s="44">
        <v>809</v>
      </c>
      <c r="Y225" s="18" t="s">
        <v>91</v>
      </c>
      <c r="Z225" s="18"/>
      <c r="AA225" s="18"/>
    </row>
    <row r="226" spans="1:27" ht="13" x14ac:dyDescent="0.3">
      <c r="A226" s="18" t="s">
        <v>273</v>
      </c>
      <c r="B226" s="18" t="s">
        <v>132</v>
      </c>
      <c r="C226" s="16">
        <v>3399</v>
      </c>
      <c r="D226" s="17" t="s">
        <v>35</v>
      </c>
      <c r="E226" s="16">
        <v>2253</v>
      </c>
      <c r="F226" s="15">
        <v>26587757.087000001</v>
      </c>
      <c r="G226" s="15">
        <v>31146109.125</v>
      </c>
      <c r="H226" s="15">
        <v>27046787.208000001</v>
      </c>
      <c r="I226" s="15">
        <v>32661654.517999999</v>
      </c>
      <c r="J226" s="15">
        <v>29734532.824999999</v>
      </c>
      <c r="K226" s="15">
        <v>31180765.489333302</v>
      </c>
      <c r="L226" s="15">
        <v>170614481.96833301</v>
      </c>
      <c r="M226" s="43">
        <v>0.182755678941255</v>
      </c>
      <c r="N226" s="15">
        <v>3783.85</v>
      </c>
      <c r="O226" s="15">
        <v>691.52007576186895</v>
      </c>
      <c r="P226" s="15">
        <v>814.69899999999996</v>
      </c>
      <c r="Q226" s="15">
        <v>1196.799</v>
      </c>
      <c r="R226" s="15">
        <v>1105.146</v>
      </c>
      <c r="S226" s="15">
        <v>1268.8689999999999</v>
      </c>
      <c r="T226" s="15">
        <v>1068.6569999999999</v>
      </c>
      <c r="U226" s="15">
        <v>1268.8689999999999</v>
      </c>
      <c r="V226" s="15">
        <v>1306.46618072</v>
      </c>
      <c r="W226" s="15">
        <v>1268.8689999999999</v>
      </c>
      <c r="X226" s="44">
        <v>883</v>
      </c>
      <c r="Y226" s="18" t="s">
        <v>91</v>
      </c>
      <c r="Z226" s="18"/>
      <c r="AA226" s="18"/>
    </row>
    <row r="227" spans="1:27" ht="13" x14ac:dyDescent="0.3">
      <c r="A227" s="18" t="s">
        <v>274</v>
      </c>
      <c r="B227" s="18" t="s">
        <v>132</v>
      </c>
      <c r="C227" s="16">
        <v>3403</v>
      </c>
      <c r="D227" s="17" t="s">
        <v>34</v>
      </c>
      <c r="E227" s="16">
        <v>2254</v>
      </c>
      <c r="F227" s="15">
        <v>7096858.9929999998</v>
      </c>
      <c r="G227" s="15">
        <v>7272829.1040000003</v>
      </c>
      <c r="H227" s="15">
        <v>6058167.5159999998</v>
      </c>
      <c r="I227" s="15">
        <v>3469051.9029999999</v>
      </c>
      <c r="J227" s="15">
        <v>5609736.693</v>
      </c>
      <c r="K227" s="15">
        <v>6809285.2043333296</v>
      </c>
      <c r="L227" s="15">
        <v>170614481.96833301</v>
      </c>
      <c r="M227" s="43">
        <v>3.9910358873270498E-2</v>
      </c>
      <c r="N227" s="15">
        <v>3783.85</v>
      </c>
      <c r="O227" s="15">
        <v>151.01481142262401</v>
      </c>
      <c r="P227" s="15">
        <v>802.202</v>
      </c>
      <c r="Q227" s="15">
        <v>139.82499999999999</v>
      </c>
      <c r="R227" s="15">
        <v>176.15899999999999</v>
      </c>
      <c r="S227" s="15">
        <v>119.07899999999999</v>
      </c>
      <c r="T227" s="15">
        <v>191.965</v>
      </c>
      <c r="U227" s="15">
        <v>802.202</v>
      </c>
      <c r="V227" s="15">
        <v>290.91316416000001</v>
      </c>
      <c r="W227" s="15">
        <v>290.91316416000001</v>
      </c>
      <c r="X227" s="44">
        <v>193</v>
      </c>
      <c r="Y227" s="18" t="s">
        <v>91</v>
      </c>
      <c r="Z227" s="18"/>
      <c r="AA227" s="18"/>
    </row>
    <row r="228" spans="1:27" ht="13" x14ac:dyDescent="0.3">
      <c r="A228" s="18" t="s">
        <v>274</v>
      </c>
      <c r="B228" s="18" t="s">
        <v>132</v>
      </c>
      <c r="C228" s="16">
        <v>3403</v>
      </c>
      <c r="D228" s="17" t="s">
        <v>35</v>
      </c>
      <c r="E228" s="16">
        <v>2255</v>
      </c>
      <c r="F228" s="15">
        <v>5965387.29</v>
      </c>
      <c r="G228" s="15">
        <v>6619054.1699999999</v>
      </c>
      <c r="H228" s="15">
        <v>5792422.1749999998</v>
      </c>
      <c r="I228" s="15">
        <v>3053620.31</v>
      </c>
      <c r="J228" s="15">
        <v>6322330.6430000002</v>
      </c>
      <c r="K228" s="15">
        <v>6302257.3676666599</v>
      </c>
      <c r="L228" s="15">
        <v>170614481.96833301</v>
      </c>
      <c r="M228" s="43">
        <v>3.6938583964029402E-2</v>
      </c>
      <c r="N228" s="15">
        <v>3783.85</v>
      </c>
      <c r="O228" s="15">
        <v>139.77006093229201</v>
      </c>
      <c r="P228" s="15">
        <v>706.49800000000005</v>
      </c>
      <c r="Q228" s="15">
        <v>124.40900000000001</v>
      </c>
      <c r="R228" s="15">
        <v>177.98599999999999</v>
      </c>
      <c r="S228" s="15">
        <v>110.298</v>
      </c>
      <c r="T228" s="15">
        <v>160.63300000000001</v>
      </c>
      <c r="U228" s="15">
        <v>706.49800000000005</v>
      </c>
      <c r="V228" s="15">
        <v>264.76216679999999</v>
      </c>
      <c r="W228" s="15">
        <v>264.76216679999999</v>
      </c>
      <c r="X228" s="44">
        <v>179</v>
      </c>
      <c r="Y228" s="18" t="s">
        <v>91</v>
      </c>
      <c r="Z228" s="18"/>
      <c r="AA228" s="18"/>
    </row>
    <row r="229" spans="1:27" ht="13" x14ac:dyDescent="0.3">
      <c r="A229" s="18" t="s">
        <v>274</v>
      </c>
      <c r="B229" s="18" t="s">
        <v>132</v>
      </c>
      <c r="C229" s="16">
        <v>3403</v>
      </c>
      <c r="D229" s="17" t="s">
        <v>36</v>
      </c>
      <c r="E229" s="16">
        <v>2256</v>
      </c>
      <c r="F229" s="15">
        <v>6309880.8420000002</v>
      </c>
      <c r="G229" s="15">
        <v>5878057.6050000004</v>
      </c>
      <c r="H229" s="15">
        <v>7043639.6670000004</v>
      </c>
      <c r="I229" s="15">
        <v>4844897.0410000002</v>
      </c>
      <c r="J229" s="15">
        <v>6842180.2180000003</v>
      </c>
      <c r="K229" s="15">
        <v>6731900.2423333302</v>
      </c>
      <c r="L229" s="15">
        <v>170614481.96833301</v>
      </c>
      <c r="M229" s="43">
        <v>3.9456792674743703E-2</v>
      </c>
      <c r="N229" s="15">
        <v>3783.85</v>
      </c>
      <c r="O229" s="15">
        <v>149.29858496232899</v>
      </c>
      <c r="P229" s="15">
        <v>557.84699999999998</v>
      </c>
      <c r="Q229" s="15">
        <v>158.90100000000001</v>
      </c>
      <c r="R229" s="15">
        <v>170.42500000000001</v>
      </c>
      <c r="S229" s="15">
        <v>137.94900000000001</v>
      </c>
      <c r="T229" s="15">
        <v>155.71899999999999</v>
      </c>
      <c r="U229" s="15">
        <v>557.84699999999998</v>
      </c>
      <c r="V229" s="15">
        <v>281.74558667999997</v>
      </c>
      <c r="W229" s="15">
        <v>281.74558667999997</v>
      </c>
      <c r="X229" s="44">
        <v>191</v>
      </c>
      <c r="Y229" s="18" t="s">
        <v>91</v>
      </c>
      <c r="Z229" s="18"/>
      <c r="AA229" s="18"/>
    </row>
    <row r="230" spans="1:27" ht="13" x14ac:dyDescent="0.3">
      <c r="A230" s="18" t="s">
        <v>274</v>
      </c>
      <c r="B230" s="18" t="s">
        <v>132</v>
      </c>
      <c r="C230" s="16">
        <v>3403</v>
      </c>
      <c r="D230" s="17" t="s">
        <v>37</v>
      </c>
      <c r="E230" s="16">
        <v>2257</v>
      </c>
      <c r="F230" s="15">
        <v>5297332.1909999996</v>
      </c>
      <c r="G230" s="15">
        <v>7985371.9960000003</v>
      </c>
      <c r="H230" s="15">
        <v>2056166.5460000001</v>
      </c>
      <c r="I230" s="15">
        <v>3505732.4929999998</v>
      </c>
      <c r="J230" s="15">
        <v>6594085.2759999996</v>
      </c>
      <c r="K230" s="15">
        <v>6625596.48766666</v>
      </c>
      <c r="L230" s="15">
        <v>170614481.96833301</v>
      </c>
      <c r="M230" s="43">
        <v>3.8833728598117401E-2</v>
      </c>
      <c r="N230" s="15">
        <v>3783.85</v>
      </c>
      <c r="O230" s="15">
        <v>146.94100395598599</v>
      </c>
      <c r="P230" s="15">
        <v>471.60199999999998</v>
      </c>
      <c r="Q230" s="15">
        <v>167.54300000000001</v>
      </c>
      <c r="R230" s="15">
        <v>45.283999999999999</v>
      </c>
      <c r="S230" s="15">
        <v>118.065</v>
      </c>
      <c r="T230" s="15">
        <v>150.691</v>
      </c>
      <c r="U230" s="15">
        <v>471.60199999999998</v>
      </c>
      <c r="V230" s="15">
        <v>319.41487984000003</v>
      </c>
      <c r="W230" s="15">
        <v>319.41487984000003</v>
      </c>
      <c r="X230" s="44">
        <v>188</v>
      </c>
      <c r="Y230" s="18" t="s">
        <v>91</v>
      </c>
      <c r="Z230" s="18"/>
      <c r="AA230" s="18"/>
    </row>
    <row r="231" spans="1:27" ht="13" x14ac:dyDescent="0.3">
      <c r="A231" s="18" t="s">
        <v>274</v>
      </c>
      <c r="B231" s="18" t="s">
        <v>132</v>
      </c>
      <c r="C231" s="16">
        <v>3403</v>
      </c>
      <c r="D231" s="17" t="s">
        <v>275</v>
      </c>
      <c r="E231" s="16">
        <v>88162</v>
      </c>
      <c r="F231" s="15">
        <v>124</v>
      </c>
      <c r="G231" s="15">
        <v>703.2</v>
      </c>
      <c r="H231" s="15"/>
      <c r="I231" s="15"/>
      <c r="J231" s="15">
        <v>587</v>
      </c>
      <c r="K231" s="15">
        <v>471.4</v>
      </c>
      <c r="L231" s="15">
        <v>170614481.96833301</v>
      </c>
      <c r="M231" s="43">
        <v>2.7629542027240799E-6</v>
      </c>
      <c r="N231" s="15">
        <v>3783.85</v>
      </c>
      <c r="O231" s="15">
        <v>1.0454604259977501E-2</v>
      </c>
      <c r="P231" s="15">
        <v>0.03</v>
      </c>
      <c r="Q231" s="15">
        <v>0.13700000000000001</v>
      </c>
      <c r="R231" s="15"/>
      <c r="S231" s="15"/>
      <c r="T231" s="15">
        <v>0.114</v>
      </c>
      <c r="U231" s="15">
        <v>0.13700000000000001</v>
      </c>
      <c r="V231" s="15"/>
      <c r="W231" s="15">
        <v>0.13700000000000001</v>
      </c>
      <c r="X231" s="44">
        <v>0</v>
      </c>
      <c r="Y231" s="18" t="s">
        <v>91</v>
      </c>
      <c r="Z231" s="18"/>
      <c r="AA231" s="18"/>
    </row>
    <row r="232" spans="1:27" ht="13" x14ac:dyDescent="0.3">
      <c r="A232" s="18" t="s">
        <v>274</v>
      </c>
      <c r="B232" s="18" t="s">
        <v>132</v>
      </c>
      <c r="C232" s="16">
        <v>3403</v>
      </c>
      <c r="D232" s="17" t="s">
        <v>276</v>
      </c>
      <c r="E232" s="16">
        <v>88164</v>
      </c>
      <c r="F232" s="15">
        <v>98146</v>
      </c>
      <c r="G232" s="15">
        <v>21770</v>
      </c>
      <c r="H232" s="15">
        <v>21916.6</v>
      </c>
      <c r="I232" s="15">
        <v>32070.6</v>
      </c>
      <c r="J232" s="15">
        <v>27994.400000000001</v>
      </c>
      <c r="K232" s="15">
        <v>52737</v>
      </c>
      <c r="L232" s="15">
        <v>170614481.96833301</v>
      </c>
      <c r="M232" s="43">
        <v>3.0910037290848602E-4</v>
      </c>
      <c r="N232" s="15">
        <v>3783.85</v>
      </c>
      <c r="O232" s="15">
        <v>1.16958944602977</v>
      </c>
      <c r="P232" s="15">
        <v>24.216999999999999</v>
      </c>
      <c r="Q232" s="15">
        <v>4.234</v>
      </c>
      <c r="R232" s="15">
        <v>6.6189999999999998</v>
      </c>
      <c r="S232" s="15">
        <v>9.6859999999999999</v>
      </c>
      <c r="T232" s="15">
        <v>7.2279999999999998</v>
      </c>
      <c r="U232" s="15">
        <v>24.216999999999999</v>
      </c>
      <c r="V232" s="15"/>
      <c r="W232" s="15">
        <v>24.216999999999999</v>
      </c>
      <c r="X232" s="44">
        <v>1</v>
      </c>
      <c r="Y232" s="18" t="s">
        <v>91</v>
      </c>
      <c r="Z232" s="18"/>
      <c r="AA232" s="18"/>
    </row>
    <row r="233" spans="1:27" ht="13" x14ac:dyDescent="0.3">
      <c r="A233" s="18" t="s">
        <v>274</v>
      </c>
      <c r="B233" s="18" t="s">
        <v>132</v>
      </c>
      <c r="C233" s="16">
        <v>3403</v>
      </c>
      <c r="D233" s="17" t="s">
        <v>277</v>
      </c>
      <c r="E233" s="16">
        <v>88165</v>
      </c>
      <c r="F233" s="15">
        <v>91877.2</v>
      </c>
      <c r="G233" s="15">
        <v>24166.2</v>
      </c>
      <c r="H233" s="15">
        <v>28466.400000000001</v>
      </c>
      <c r="I233" s="15">
        <v>38837.800000000003</v>
      </c>
      <c r="J233" s="15">
        <v>37103.800000000003</v>
      </c>
      <c r="K233" s="15">
        <v>55939.6</v>
      </c>
      <c r="L233" s="15">
        <v>170614481.96833301</v>
      </c>
      <c r="M233" s="43">
        <v>3.2787134687887998E-4</v>
      </c>
      <c r="N233" s="15">
        <v>3783.85</v>
      </c>
      <c r="O233" s="15">
        <v>1.2406159958876499</v>
      </c>
      <c r="P233" s="15">
        <v>22.449000000000002</v>
      </c>
      <c r="Q233" s="15">
        <v>4.7</v>
      </c>
      <c r="R233" s="15">
        <v>5.5369999999999999</v>
      </c>
      <c r="S233" s="15">
        <v>7.5540000000000003</v>
      </c>
      <c r="T233" s="15">
        <v>7.2169999999999996</v>
      </c>
      <c r="U233" s="15">
        <v>22.449000000000002</v>
      </c>
      <c r="V233" s="15"/>
      <c r="W233" s="15">
        <v>22.449000000000002</v>
      </c>
      <c r="X233" s="44">
        <v>2</v>
      </c>
      <c r="Y233" s="18" t="s">
        <v>91</v>
      </c>
      <c r="Z233" s="18"/>
      <c r="AA233" s="18"/>
    </row>
    <row r="234" spans="1:27" ht="13" x14ac:dyDescent="0.3">
      <c r="A234" s="18" t="s">
        <v>274</v>
      </c>
      <c r="B234" s="18" t="s">
        <v>132</v>
      </c>
      <c r="C234" s="16">
        <v>3403</v>
      </c>
      <c r="D234" s="17" t="s">
        <v>278</v>
      </c>
      <c r="E234" s="16">
        <v>2258</v>
      </c>
      <c r="F234" s="15">
        <v>257189.06200000001</v>
      </c>
      <c r="G234" s="15">
        <v>17481.245999999999</v>
      </c>
      <c r="H234" s="15">
        <v>116774.611</v>
      </c>
      <c r="I234" s="15">
        <v>319927.81699999998</v>
      </c>
      <c r="J234" s="15">
        <v>94417.297000000006</v>
      </c>
      <c r="K234" s="15">
        <v>231297.16333333301</v>
      </c>
      <c r="L234" s="15">
        <v>170614481.96833301</v>
      </c>
      <c r="M234" s="43">
        <v>1.3556713396478399E-3</v>
      </c>
      <c r="N234" s="15">
        <v>3783.85</v>
      </c>
      <c r="O234" s="15">
        <v>5.1296569985264897</v>
      </c>
      <c r="P234" s="15">
        <v>3.9649999999999999</v>
      </c>
      <c r="Q234" s="15">
        <v>1.131</v>
      </c>
      <c r="R234" s="15">
        <v>1.7909999999999999</v>
      </c>
      <c r="S234" s="15">
        <v>4.34</v>
      </c>
      <c r="T234" s="15">
        <v>1.383</v>
      </c>
      <c r="U234" s="15">
        <v>4.34</v>
      </c>
      <c r="V234" s="15"/>
      <c r="W234" s="15">
        <v>4.34</v>
      </c>
      <c r="X234" s="44">
        <v>4</v>
      </c>
      <c r="Y234" s="18" t="s">
        <v>91</v>
      </c>
      <c r="Z234" s="18"/>
      <c r="AA234" s="18"/>
    </row>
    <row r="235" spans="1:27" ht="13" x14ac:dyDescent="0.3">
      <c r="A235" s="18" t="s">
        <v>274</v>
      </c>
      <c r="B235" s="18" t="s">
        <v>132</v>
      </c>
      <c r="C235" s="16">
        <v>3403</v>
      </c>
      <c r="D235" s="17" t="s">
        <v>279</v>
      </c>
      <c r="E235" s="16">
        <v>2259</v>
      </c>
      <c r="F235" s="15">
        <v>249525.348</v>
      </c>
      <c r="G235" s="15">
        <v>17601.825000000001</v>
      </c>
      <c r="H235" s="15">
        <v>125834.561</v>
      </c>
      <c r="I235" s="15">
        <v>337059.837</v>
      </c>
      <c r="J235" s="15">
        <v>80533.179000000004</v>
      </c>
      <c r="K235" s="15">
        <v>237473.24866666601</v>
      </c>
      <c r="L235" s="15">
        <v>170614481.96833301</v>
      </c>
      <c r="M235" s="43">
        <v>1.39187040822679E-3</v>
      </c>
      <c r="N235" s="15">
        <v>3783.85</v>
      </c>
      <c r="O235" s="15">
        <v>5.2666288441689399</v>
      </c>
      <c r="P235" s="15">
        <v>3.569</v>
      </c>
      <c r="Q235" s="15">
        <v>1.5389999999999999</v>
      </c>
      <c r="R235" s="15">
        <v>1.85</v>
      </c>
      <c r="S235" s="15">
        <v>5.0170000000000003</v>
      </c>
      <c r="T235" s="15">
        <v>1.6459999999999999</v>
      </c>
      <c r="U235" s="15">
        <v>5.0170000000000003</v>
      </c>
      <c r="V235" s="15"/>
      <c r="W235" s="15">
        <v>5.0170000000000003</v>
      </c>
      <c r="X235" s="44">
        <v>5</v>
      </c>
      <c r="Y235" s="18" t="s">
        <v>91</v>
      </c>
      <c r="Z235" s="18"/>
      <c r="AA235" s="18"/>
    </row>
    <row r="236" spans="1:27" ht="13" x14ac:dyDescent="0.3">
      <c r="A236" s="18" t="s">
        <v>274</v>
      </c>
      <c r="B236" s="18" t="s">
        <v>132</v>
      </c>
      <c r="C236" s="16">
        <v>3403</v>
      </c>
      <c r="D236" s="17" t="s">
        <v>280</v>
      </c>
      <c r="E236" s="16">
        <v>2260</v>
      </c>
      <c r="F236" s="15">
        <v>257682.592</v>
      </c>
      <c r="G236" s="15">
        <v>8696.0220000000008</v>
      </c>
      <c r="H236" s="15">
        <v>126616.20600000001</v>
      </c>
      <c r="I236" s="15">
        <v>337281.44300000003</v>
      </c>
      <c r="J236" s="15">
        <v>86715.517999999996</v>
      </c>
      <c r="K236" s="15">
        <v>240526.747</v>
      </c>
      <c r="L236" s="15">
        <v>170614481.96833301</v>
      </c>
      <c r="M236" s="43">
        <v>1.40976747240391E-3</v>
      </c>
      <c r="N236" s="15">
        <v>3783.85</v>
      </c>
      <c r="O236" s="15">
        <v>5.3343486504555404</v>
      </c>
      <c r="P236" s="15">
        <v>3.5590000000000002</v>
      </c>
      <c r="Q236" s="15">
        <v>0.57599999999999996</v>
      </c>
      <c r="R236" s="15">
        <v>2.1</v>
      </c>
      <c r="S236" s="15">
        <v>5.2839999999999998</v>
      </c>
      <c r="T236" s="15">
        <v>1.165</v>
      </c>
      <c r="U236" s="15">
        <v>5.2839999999999998</v>
      </c>
      <c r="V236" s="15"/>
      <c r="W236" s="15">
        <v>5.2839999999999998</v>
      </c>
      <c r="X236" s="44">
        <v>5</v>
      </c>
      <c r="Y236" s="18" t="s">
        <v>91</v>
      </c>
      <c r="Z236" s="18"/>
      <c r="AA236" s="18"/>
    </row>
    <row r="237" spans="1:27" ht="13" x14ac:dyDescent="0.3">
      <c r="A237" s="18" t="s">
        <v>274</v>
      </c>
      <c r="B237" s="18" t="s">
        <v>132</v>
      </c>
      <c r="C237" s="16">
        <v>3403</v>
      </c>
      <c r="D237" s="17" t="s">
        <v>281</v>
      </c>
      <c r="E237" s="16">
        <v>2261</v>
      </c>
      <c r="F237" s="15">
        <v>248108.821</v>
      </c>
      <c r="G237" s="15">
        <v>5379.1170000000002</v>
      </c>
      <c r="H237" s="15">
        <v>113283.443</v>
      </c>
      <c r="I237" s="15">
        <v>321903.10700000002</v>
      </c>
      <c r="J237" s="15">
        <v>87873.035000000003</v>
      </c>
      <c r="K237" s="15">
        <v>227765.12366666601</v>
      </c>
      <c r="L237" s="15">
        <v>170614481.96833301</v>
      </c>
      <c r="M237" s="43">
        <v>1.3349694647195301E-3</v>
      </c>
      <c r="N237" s="15">
        <v>3783.85</v>
      </c>
      <c r="O237" s="15">
        <v>5.0513242090790103</v>
      </c>
      <c r="P237" s="15">
        <v>3.2250000000000001</v>
      </c>
      <c r="Q237" s="15">
        <v>0.52100000000000002</v>
      </c>
      <c r="R237" s="15">
        <v>1.607</v>
      </c>
      <c r="S237" s="15">
        <v>4.5</v>
      </c>
      <c r="T237" s="15">
        <v>1.5089999999999999</v>
      </c>
      <c r="U237" s="15">
        <v>4.5</v>
      </c>
      <c r="V237" s="15"/>
      <c r="W237" s="15">
        <v>4.5</v>
      </c>
      <c r="X237" s="44">
        <v>5</v>
      </c>
      <c r="Y237" s="18" t="s">
        <v>91</v>
      </c>
      <c r="Z237" s="18"/>
      <c r="AA237" s="18"/>
    </row>
    <row r="238" spans="1:27" ht="13" x14ac:dyDescent="0.3">
      <c r="A238" s="18" t="s">
        <v>282</v>
      </c>
      <c r="B238" s="18" t="s">
        <v>132</v>
      </c>
      <c r="C238" s="16">
        <v>55251</v>
      </c>
      <c r="D238" s="17" t="s">
        <v>11</v>
      </c>
      <c r="E238" s="16">
        <v>4335</v>
      </c>
      <c r="F238" s="15">
        <v>791261.22499999998</v>
      </c>
      <c r="G238" s="15">
        <v>1374979.6710000001</v>
      </c>
      <c r="H238" s="15">
        <v>1083859.7509999999</v>
      </c>
      <c r="I238" s="15">
        <v>1543571.8910000001</v>
      </c>
      <c r="J238" s="15">
        <v>1266448.3089999999</v>
      </c>
      <c r="K238" s="15">
        <v>1394999.9569999999</v>
      </c>
      <c r="L238" s="15">
        <v>170614481.96833301</v>
      </c>
      <c r="M238" s="43">
        <v>8.1763279465275202E-3</v>
      </c>
      <c r="N238" s="15">
        <v>3783.85</v>
      </c>
      <c r="O238" s="15">
        <v>30.937998500468101</v>
      </c>
      <c r="P238" s="15">
        <v>26.911000000000001</v>
      </c>
      <c r="Q238" s="15">
        <v>48.935000000000002</v>
      </c>
      <c r="R238" s="15">
        <v>38.728999999999999</v>
      </c>
      <c r="S238" s="15">
        <v>52.988</v>
      </c>
      <c r="T238" s="15">
        <v>40.770000000000003</v>
      </c>
      <c r="U238" s="15">
        <v>52.988</v>
      </c>
      <c r="V238" s="15"/>
      <c r="W238" s="15">
        <v>52.988</v>
      </c>
      <c r="X238" s="44">
        <v>40</v>
      </c>
      <c r="Y238" s="18" t="s">
        <v>91</v>
      </c>
      <c r="Z238" s="18"/>
      <c r="AA238" s="18"/>
    </row>
    <row r="239" spans="1:27" ht="13" x14ac:dyDescent="0.3">
      <c r="A239" s="18" t="s">
        <v>282</v>
      </c>
      <c r="B239" s="18" t="s">
        <v>132</v>
      </c>
      <c r="C239" s="16">
        <v>55251</v>
      </c>
      <c r="D239" s="17" t="s">
        <v>10</v>
      </c>
      <c r="E239" s="16">
        <v>4336</v>
      </c>
      <c r="F239" s="15">
        <v>772341.92299999995</v>
      </c>
      <c r="G239" s="15">
        <v>1304267.548</v>
      </c>
      <c r="H239" s="15">
        <v>1074764.983</v>
      </c>
      <c r="I239" s="15">
        <v>1329996.5970000001</v>
      </c>
      <c r="J239" s="15">
        <v>1169823.6580000001</v>
      </c>
      <c r="K239" s="15">
        <v>1268029.26766666</v>
      </c>
      <c r="L239" s="15">
        <v>170614481.96833301</v>
      </c>
      <c r="M239" s="43">
        <v>7.4321315109816804E-3</v>
      </c>
      <c r="N239" s="15">
        <v>3783.85</v>
      </c>
      <c r="O239" s="15">
        <v>28.122070817828</v>
      </c>
      <c r="P239" s="15">
        <v>24.541</v>
      </c>
      <c r="Q239" s="15">
        <v>44.002000000000002</v>
      </c>
      <c r="R239" s="15">
        <v>32.682000000000002</v>
      </c>
      <c r="S239" s="15">
        <v>41.034999999999997</v>
      </c>
      <c r="T239" s="15">
        <v>42.069000000000003</v>
      </c>
      <c r="U239" s="15">
        <v>44.002000000000002</v>
      </c>
      <c r="V239" s="15"/>
      <c r="W239" s="15">
        <v>44.002000000000002</v>
      </c>
      <c r="X239" s="44">
        <v>36</v>
      </c>
      <c r="Y239" s="18" t="s">
        <v>91</v>
      </c>
      <c r="Z239" s="18"/>
      <c r="AA239" s="18"/>
    </row>
    <row r="240" spans="1:27" ht="13" x14ac:dyDescent="0.3">
      <c r="A240" s="18" t="s">
        <v>282</v>
      </c>
      <c r="B240" s="18" t="s">
        <v>132</v>
      </c>
      <c r="C240" s="16">
        <v>55251</v>
      </c>
      <c r="D240" s="17" t="s">
        <v>13</v>
      </c>
      <c r="E240" s="16">
        <v>4337</v>
      </c>
      <c r="F240" s="15">
        <v>660671.93299999996</v>
      </c>
      <c r="G240" s="15">
        <v>1014995.492</v>
      </c>
      <c r="H240" s="15">
        <v>792841.69099999999</v>
      </c>
      <c r="I240" s="15">
        <v>1027297.048</v>
      </c>
      <c r="J240" s="15">
        <v>1100521.7720000001</v>
      </c>
      <c r="K240" s="15">
        <v>1047604.77066666</v>
      </c>
      <c r="L240" s="15">
        <v>170614481.96833301</v>
      </c>
      <c r="M240" s="43">
        <v>6.1401866862691402E-3</v>
      </c>
      <c r="N240" s="15">
        <v>3783.85</v>
      </c>
      <c r="O240" s="15">
        <v>23.2335453928394</v>
      </c>
      <c r="P240" s="15">
        <v>19.535</v>
      </c>
      <c r="Q240" s="15">
        <v>30.132999999999999</v>
      </c>
      <c r="R240" s="15">
        <v>24.553000000000001</v>
      </c>
      <c r="S240" s="15">
        <v>34.890999999999998</v>
      </c>
      <c r="T240" s="15">
        <v>35.581000000000003</v>
      </c>
      <c r="U240" s="15">
        <v>35.581000000000003</v>
      </c>
      <c r="V240" s="15"/>
      <c r="W240" s="15">
        <v>35.581000000000003</v>
      </c>
      <c r="X240" s="44">
        <v>30</v>
      </c>
      <c r="Y240" s="18" t="s">
        <v>91</v>
      </c>
      <c r="Z240" s="18"/>
      <c r="AA240" s="18"/>
    </row>
    <row r="241" spans="1:27" ht="13" x14ac:dyDescent="0.3">
      <c r="A241" s="18" t="s">
        <v>283</v>
      </c>
      <c r="B241" s="18" t="s">
        <v>132</v>
      </c>
      <c r="C241" s="16">
        <v>3405</v>
      </c>
      <c r="D241" s="17" t="s">
        <v>284</v>
      </c>
      <c r="E241" s="16">
        <v>90657</v>
      </c>
      <c r="F241" s="15">
        <v>5261197.21</v>
      </c>
      <c r="G241" s="15">
        <v>4822516.9989999998</v>
      </c>
      <c r="H241" s="15">
        <v>5344777.3760000002</v>
      </c>
      <c r="I241" s="15">
        <v>5505600.4519999996</v>
      </c>
      <c r="J241" s="15">
        <v>5793094.7350000003</v>
      </c>
      <c r="K241" s="15">
        <v>5547824.1876666602</v>
      </c>
      <c r="L241" s="15">
        <v>170614481.96833301</v>
      </c>
      <c r="M241" s="43">
        <v>3.25167249793974E-2</v>
      </c>
      <c r="N241" s="15">
        <v>3783.85</v>
      </c>
      <c r="O241" s="15">
        <v>123.038409813293</v>
      </c>
      <c r="P241" s="15">
        <v>28.802</v>
      </c>
      <c r="Q241" s="15">
        <v>22.356999999999999</v>
      </c>
      <c r="R241" s="15">
        <v>23.209</v>
      </c>
      <c r="S241" s="15">
        <v>22.792000000000002</v>
      </c>
      <c r="T241" s="15">
        <v>30.815000000000001</v>
      </c>
      <c r="U241" s="15">
        <v>30.815000000000001</v>
      </c>
      <c r="V241" s="15"/>
      <c r="W241" s="15">
        <v>30.815000000000001</v>
      </c>
      <c r="X241" s="44">
        <v>31</v>
      </c>
      <c r="Y241" s="18" t="s">
        <v>91</v>
      </c>
      <c r="Z241" s="18"/>
      <c r="AA241" s="18"/>
    </row>
    <row r="242" spans="1:27" ht="13" x14ac:dyDescent="0.3">
      <c r="A242" s="18" t="s">
        <v>283</v>
      </c>
      <c r="B242" s="18" t="s">
        <v>132</v>
      </c>
      <c r="C242" s="16">
        <v>3405</v>
      </c>
      <c r="D242" s="17" t="s">
        <v>285</v>
      </c>
      <c r="E242" s="16">
        <v>90658</v>
      </c>
      <c r="F242" s="15">
        <v>4426572.335</v>
      </c>
      <c r="G242" s="15">
        <v>4918519.0889999997</v>
      </c>
      <c r="H242" s="15">
        <v>5454648.1849999996</v>
      </c>
      <c r="I242" s="15">
        <v>5501879.4400000004</v>
      </c>
      <c r="J242" s="15">
        <v>5194742.1490000002</v>
      </c>
      <c r="K242" s="15">
        <v>5383756.5913333297</v>
      </c>
      <c r="L242" s="15">
        <v>170614481.96833301</v>
      </c>
      <c r="M242" s="43">
        <v>3.1555097370530201E-2</v>
      </c>
      <c r="N242" s="15">
        <v>3783.85</v>
      </c>
      <c r="O242" s="15">
        <v>119.39975518548</v>
      </c>
      <c r="P242" s="15">
        <v>19.579000000000001</v>
      </c>
      <c r="Q242" s="15">
        <v>21.908999999999999</v>
      </c>
      <c r="R242" s="15">
        <v>23.077999999999999</v>
      </c>
      <c r="S242" s="15">
        <v>21.175999999999998</v>
      </c>
      <c r="T242" s="15">
        <v>27.036999999999999</v>
      </c>
      <c r="U242" s="15">
        <v>27.036999999999999</v>
      </c>
      <c r="V242" s="15"/>
      <c r="W242" s="15">
        <v>27.036999999999999</v>
      </c>
      <c r="X242" s="44">
        <v>27</v>
      </c>
      <c r="Y242" s="18" t="s">
        <v>91</v>
      </c>
      <c r="Z242" s="18"/>
      <c r="AA242" s="18"/>
    </row>
    <row r="243" spans="1:27" ht="13" x14ac:dyDescent="0.3">
      <c r="A243" s="18" t="s">
        <v>283</v>
      </c>
      <c r="B243" s="18" t="s">
        <v>132</v>
      </c>
      <c r="C243" s="16">
        <v>3405</v>
      </c>
      <c r="D243" s="17" t="s">
        <v>286</v>
      </c>
      <c r="E243" s="16">
        <v>90659</v>
      </c>
      <c r="F243" s="15">
        <v>5195796.8720000004</v>
      </c>
      <c r="G243" s="15">
        <v>5043873.2750000004</v>
      </c>
      <c r="H243" s="15">
        <v>5325441.3820000002</v>
      </c>
      <c r="I243" s="15">
        <v>5450255.8969999999</v>
      </c>
      <c r="J243" s="15">
        <v>5835072.2589999996</v>
      </c>
      <c r="K243" s="15">
        <v>5536923.1793333301</v>
      </c>
      <c r="L243" s="15">
        <v>170614481.96833301</v>
      </c>
      <c r="M243" s="43">
        <v>3.2452832347262303E-2</v>
      </c>
      <c r="N243" s="15">
        <v>3783.85</v>
      </c>
      <c r="O243" s="15">
        <v>122.796649677188</v>
      </c>
      <c r="P243" s="15">
        <v>27.75</v>
      </c>
      <c r="Q243" s="15">
        <v>22.734000000000002</v>
      </c>
      <c r="R243" s="15">
        <v>23.29</v>
      </c>
      <c r="S243" s="15">
        <v>21.213999999999999</v>
      </c>
      <c r="T243" s="15">
        <v>31.617999999999999</v>
      </c>
      <c r="U243" s="15">
        <v>31.617999999999999</v>
      </c>
      <c r="V243" s="15"/>
      <c r="W243" s="15">
        <v>31.617999999999999</v>
      </c>
      <c r="X243" s="44">
        <v>32</v>
      </c>
      <c r="Y243" s="18" t="s">
        <v>91</v>
      </c>
      <c r="Z243" s="18"/>
      <c r="AA243" s="18"/>
    </row>
    <row r="244" spans="1:27" ht="13" x14ac:dyDescent="0.3">
      <c r="A244" s="18" t="s">
        <v>287</v>
      </c>
      <c r="B244" s="18" t="s">
        <v>132</v>
      </c>
      <c r="C244" s="16">
        <v>3406</v>
      </c>
      <c r="D244" s="17" t="s">
        <v>288</v>
      </c>
      <c r="E244" s="16">
        <v>88166</v>
      </c>
      <c r="F244" s="15">
        <v>10976.2</v>
      </c>
      <c r="G244" s="15">
        <v>16737.099999999999</v>
      </c>
      <c r="H244" s="15">
        <v>9247</v>
      </c>
      <c r="I244" s="15">
        <v>24584.799999999999</v>
      </c>
      <c r="J244" s="15">
        <v>40347.300000000003</v>
      </c>
      <c r="K244" s="15">
        <v>27223.0666666666</v>
      </c>
      <c r="L244" s="15">
        <v>170614481.96833301</v>
      </c>
      <c r="M244" s="43">
        <v>1.59558944543285E-4</v>
      </c>
      <c r="N244" s="15">
        <v>3783.85</v>
      </c>
      <c r="O244" s="15">
        <v>0.60374711231011002</v>
      </c>
      <c r="P244" s="15">
        <v>2.3530000000000002</v>
      </c>
      <c r="Q244" s="15">
        <v>2.843</v>
      </c>
      <c r="R244" s="15">
        <v>1.681</v>
      </c>
      <c r="S244" s="15">
        <v>5.5510000000000002</v>
      </c>
      <c r="T244" s="15">
        <v>6.6680000000000001</v>
      </c>
      <c r="U244" s="15">
        <v>6.6680000000000001</v>
      </c>
      <c r="V244" s="15"/>
      <c r="W244" s="15">
        <v>6.6680000000000001</v>
      </c>
      <c r="X244" s="44">
        <v>1</v>
      </c>
      <c r="Y244" s="18" t="s">
        <v>91</v>
      </c>
      <c r="Z244" s="18"/>
      <c r="AA244" s="18"/>
    </row>
    <row r="245" spans="1:27" ht="13" x14ac:dyDescent="0.3">
      <c r="A245" s="18" t="s">
        <v>287</v>
      </c>
      <c r="B245" s="18" t="s">
        <v>132</v>
      </c>
      <c r="C245" s="16">
        <v>3406</v>
      </c>
      <c r="D245" s="17" t="s">
        <v>289</v>
      </c>
      <c r="E245" s="16">
        <v>88167</v>
      </c>
      <c r="F245" s="15">
        <v>4942.8999999999996</v>
      </c>
      <c r="G245" s="15">
        <v>9997.9</v>
      </c>
      <c r="H245" s="15"/>
      <c r="I245" s="15">
        <v>11004.4</v>
      </c>
      <c r="J245" s="15">
        <v>23953.8</v>
      </c>
      <c r="K245" s="15">
        <v>14985.366666666599</v>
      </c>
      <c r="L245" s="15">
        <v>170614481.96833301</v>
      </c>
      <c r="M245" s="43">
        <v>8.7831739098489896E-5</v>
      </c>
      <c r="N245" s="15">
        <v>3783.85</v>
      </c>
      <c r="O245" s="15">
        <v>0.33234212598782098</v>
      </c>
      <c r="P245" s="15">
        <v>1.046</v>
      </c>
      <c r="Q245" s="15">
        <v>1.825</v>
      </c>
      <c r="R245" s="15"/>
      <c r="S245" s="15">
        <v>2.7770000000000001</v>
      </c>
      <c r="T245" s="15">
        <v>4.2850000000000001</v>
      </c>
      <c r="U245" s="15">
        <v>4.2850000000000001</v>
      </c>
      <c r="V245" s="15"/>
      <c r="W245" s="15">
        <v>4.2850000000000001</v>
      </c>
      <c r="X245" s="44">
        <v>0</v>
      </c>
      <c r="Y245" s="18" t="s">
        <v>91</v>
      </c>
      <c r="Z245" s="18"/>
      <c r="AA245" s="18"/>
    </row>
    <row r="246" spans="1:27" ht="13" x14ac:dyDescent="0.3">
      <c r="A246" s="18" t="s">
        <v>287</v>
      </c>
      <c r="B246" s="18" t="s">
        <v>132</v>
      </c>
      <c r="C246" s="16">
        <v>3406</v>
      </c>
      <c r="D246" s="17" t="s">
        <v>290</v>
      </c>
      <c r="E246" s="16">
        <v>88168</v>
      </c>
      <c r="F246" s="15">
        <v>8255</v>
      </c>
      <c r="G246" s="15">
        <v>19505.5</v>
      </c>
      <c r="H246" s="15">
        <v>8123.3</v>
      </c>
      <c r="I246" s="15">
        <v>2818</v>
      </c>
      <c r="J246" s="15">
        <v>13789.4</v>
      </c>
      <c r="K246" s="15">
        <v>13849.9666666666</v>
      </c>
      <c r="L246" s="15">
        <v>170614481.96833301</v>
      </c>
      <c r="M246" s="43">
        <v>8.1176969896595705E-5</v>
      </c>
      <c r="N246" s="15">
        <v>3783.85</v>
      </c>
      <c r="O246" s="15">
        <v>0.30716147754323297</v>
      </c>
      <c r="P246" s="15">
        <v>2.6619999999999999</v>
      </c>
      <c r="Q246" s="15">
        <v>3.3410000000000002</v>
      </c>
      <c r="R246" s="15">
        <v>1.4239999999999999</v>
      </c>
      <c r="S246" s="15">
        <v>0.50600000000000001</v>
      </c>
      <c r="T246" s="15">
        <v>2.262</v>
      </c>
      <c r="U246" s="15">
        <v>3.3410000000000002</v>
      </c>
      <c r="V246" s="15"/>
      <c r="W246" s="15">
        <v>3.3410000000000002</v>
      </c>
      <c r="X246" s="44">
        <v>0</v>
      </c>
      <c r="Y246" s="18" t="s">
        <v>91</v>
      </c>
      <c r="Z246" s="18"/>
      <c r="AA246" s="18"/>
    </row>
    <row r="247" spans="1:27" ht="13" x14ac:dyDescent="0.3">
      <c r="A247" s="18" t="s">
        <v>287</v>
      </c>
      <c r="B247" s="18" t="s">
        <v>132</v>
      </c>
      <c r="C247" s="16">
        <v>3406</v>
      </c>
      <c r="D247" s="17" t="s">
        <v>291</v>
      </c>
      <c r="E247" s="16">
        <v>88169</v>
      </c>
      <c r="F247" s="15">
        <v>5804</v>
      </c>
      <c r="G247" s="15">
        <v>25302.3</v>
      </c>
      <c r="H247" s="15">
        <v>15320.6</v>
      </c>
      <c r="I247" s="15">
        <v>16332.8</v>
      </c>
      <c r="J247" s="15">
        <v>34070.1</v>
      </c>
      <c r="K247" s="15">
        <v>25235.0666666666</v>
      </c>
      <c r="L247" s="15">
        <v>170614481.96833301</v>
      </c>
      <c r="M247" s="43">
        <v>1.4790694421444399E-4</v>
      </c>
      <c r="N247" s="15">
        <v>3783.85</v>
      </c>
      <c r="O247" s="15">
        <v>0.55965769086582595</v>
      </c>
      <c r="P247" s="15">
        <v>1.2989999999999999</v>
      </c>
      <c r="Q247" s="15">
        <v>6.0650000000000004</v>
      </c>
      <c r="R247" s="15">
        <v>2.698</v>
      </c>
      <c r="S247" s="15">
        <v>2.8719999999999999</v>
      </c>
      <c r="T247" s="15">
        <v>5.7430000000000003</v>
      </c>
      <c r="U247" s="15">
        <v>6.0650000000000004</v>
      </c>
      <c r="V247" s="15"/>
      <c r="W247" s="15">
        <v>6.0650000000000004</v>
      </c>
      <c r="X247" s="44">
        <v>1</v>
      </c>
      <c r="Y247" s="18" t="s">
        <v>91</v>
      </c>
      <c r="Z247" s="18"/>
      <c r="AA247" s="18"/>
    </row>
    <row r="248" spans="1:27" ht="13" x14ac:dyDescent="0.3">
      <c r="A248" s="18" t="s">
        <v>287</v>
      </c>
      <c r="B248" s="18" t="s">
        <v>132</v>
      </c>
      <c r="C248" s="16">
        <v>3406</v>
      </c>
      <c r="D248" s="17" t="s">
        <v>292</v>
      </c>
      <c r="E248" s="16">
        <v>88170</v>
      </c>
      <c r="F248" s="15">
        <v>6022</v>
      </c>
      <c r="G248" s="15">
        <v>25731.9</v>
      </c>
      <c r="H248" s="15">
        <v>9447.2000000000007</v>
      </c>
      <c r="I248" s="15">
        <v>8766.9</v>
      </c>
      <c r="J248" s="15">
        <v>15824.5</v>
      </c>
      <c r="K248" s="15">
        <v>17001.2</v>
      </c>
      <c r="L248" s="15">
        <v>170614481.96833301</v>
      </c>
      <c r="M248" s="43">
        <v>9.9646875246823898E-5</v>
      </c>
      <c r="N248" s="15">
        <v>3783.85</v>
      </c>
      <c r="O248" s="15">
        <v>0.37704882890269398</v>
      </c>
      <c r="P248" s="15">
        <v>1.302</v>
      </c>
      <c r="Q248" s="15">
        <v>5.8029999999999999</v>
      </c>
      <c r="R248" s="15">
        <v>1.597</v>
      </c>
      <c r="S248" s="15">
        <v>1.4830000000000001</v>
      </c>
      <c r="T248" s="15">
        <v>2.6459999999999999</v>
      </c>
      <c r="U248" s="15">
        <v>5.8029999999999999</v>
      </c>
      <c r="V248" s="15"/>
      <c r="W248" s="15">
        <v>5.8029999999999999</v>
      </c>
      <c r="X248" s="44">
        <v>0</v>
      </c>
      <c r="Y248" s="18" t="s">
        <v>91</v>
      </c>
      <c r="Z248" s="18"/>
      <c r="AA248" s="18"/>
    </row>
    <row r="249" spans="1:27" ht="13" x14ac:dyDescent="0.3">
      <c r="A249" s="18" t="s">
        <v>287</v>
      </c>
      <c r="B249" s="18" t="s">
        <v>132</v>
      </c>
      <c r="C249" s="16">
        <v>3406</v>
      </c>
      <c r="D249" s="17" t="s">
        <v>293</v>
      </c>
      <c r="E249" s="16">
        <v>88171</v>
      </c>
      <c r="F249" s="15">
        <v>5463.9</v>
      </c>
      <c r="G249" s="15">
        <v>54695.8</v>
      </c>
      <c r="H249" s="15">
        <v>12637.7</v>
      </c>
      <c r="I249" s="15">
        <v>11962.2</v>
      </c>
      <c r="J249" s="15">
        <v>31297.599999999999</v>
      </c>
      <c r="K249" s="15">
        <v>32877.033333333296</v>
      </c>
      <c r="L249" s="15">
        <v>170614481.96833301</v>
      </c>
      <c r="M249" s="43">
        <v>1.9269778833566601E-4</v>
      </c>
      <c r="N249" s="15">
        <v>3783.85</v>
      </c>
      <c r="O249" s="15">
        <v>0.729139526393912</v>
      </c>
      <c r="P249" s="15">
        <v>1.762</v>
      </c>
      <c r="Q249" s="15">
        <v>13.977</v>
      </c>
      <c r="R249" s="15">
        <v>2.274</v>
      </c>
      <c r="S249" s="15">
        <v>2.1379999999999999</v>
      </c>
      <c r="T249" s="15">
        <v>5.3470000000000004</v>
      </c>
      <c r="U249" s="15">
        <v>13.977</v>
      </c>
      <c r="V249" s="15"/>
      <c r="W249" s="15">
        <v>13.977</v>
      </c>
      <c r="X249" s="44">
        <v>1</v>
      </c>
      <c r="Y249" s="18" t="s">
        <v>91</v>
      </c>
      <c r="Z249" s="18"/>
      <c r="AA249" s="18"/>
    </row>
    <row r="250" spans="1:27" ht="13" x14ac:dyDescent="0.3">
      <c r="A250" s="18" t="s">
        <v>287</v>
      </c>
      <c r="B250" s="18" t="s">
        <v>132</v>
      </c>
      <c r="C250" s="16">
        <v>3406</v>
      </c>
      <c r="D250" s="17" t="s">
        <v>294</v>
      </c>
      <c r="E250" s="16">
        <v>88172</v>
      </c>
      <c r="F250" s="15">
        <v>13093.9</v>
      </c>
      <c r="G250" s="15">
        <v>44088.7</v>
      </c>
      <c r="H250" s="15">
        <v>10897.7</v>
      </c>
      <c r="I250" s="15">
        <v>12901.9</v>
      </c>
      <c r="J250" s="15">
        <v>22879.7</v>
      </c>
      <c r="K250" s="15">
        <v>26687.433333333302</v>
      </c>
      <c r="L250" s="15">
        <v>170614481.96833301</v>
      </c>
      <c r="M250" s="43">
        <v>1.5641950803617301E-4</v>
      </c>
      <c r="N250" s="15">
        <v>3783.85</v>
      </c>
      <c r="O250" s="15">
        <v>0.59186795548267501</v>
      </c>
      <c r="P250" s="15">
        <v>2.786</v>
      </c>
      <c r="Q250" s="15">
        <v>8.9</v>
      </c>
      <c r="R250" s="15">
        <v>1.964</v>
      </c>
      <c r="S250" s="15">
        <v>2.2789999999999999</v>
      </c>
      <c r="T250" s="15">
        <v>3.7519999999999998</v>
      </c>
      <c r="U250" s="15">
        <v>8.9</v>
      </c>
      <c r="V250" s="15"/>
      <c r="W250" s="15">
        <v>8.9</v>
      </c>
      <c r="X250" s="44">
        <v>1</v>
      </c>
      <c r="Y250" s="18" t="s">
        <v>91</v>
      </c>
      <c r="Z250" s="18"/>
      <c r="AA250" s="18"/>
    </row>
    <row r="251" spans="1:27" ht="13" x14ac:dyDescent="0.3">
      <c r="A251" s="18" t="s">
        <v>287</v>
      </c>
      <c r="B251" s="18" t="s">
        <v>132</v>
      </c>
      <c r="C251" s="16">
        <v>3406</v>
      </c>
      <c r="D251" s="17" t="s">
        <v>295</v>
      </c>
      <c r="E251" s="16">
        <v>88173</v>
      </c>
      <c r="F251" s="15">
        <v>9470.1</v>
      </c>
      <c r="G251" s="15">
        <v>15214.2</v>
      </c>
      <c r="H251" s="15">
        <v>12658.2</v>
      </c>
      <c r="I251" s="15">
        <v>9238.1</v>
      </c>
      <c r="J251" s="15">
        <v>28233.200000000001</v>
      </c>
      <c r="K251" s="15">
        <v>18701.866666666599</v>
      </c>
      <c r="L251" s="15">
        <v>170614481.96833301</v>
      </c>
      <c r="M251" s="43">
        <v>1.0961476687622401E-4</v>
      </c>
      <c r="N251" s="15">
        <v>3783.85</v>
      </c>
      <c r="O251" s="15">
        <v>0.41476583564460201</v>
      </c>
      <c r="P251" s="15">
        <v>2.004</v>
      </c>
      <c r="Q251" s="15">
        <v>3.5529999999999999</v>
      </c>
      <c r="R251" s="15">
        <v>2.2719999999999998</v>
      </c>
      <c r="S251" s="15">
        <v>1.7150000000000001</v>
      </c>
      <c r="T251" s="15">
        <v>4.63</v>
      </c>
      <c r="U251" s="15">
        <v>4.63</v>
      </c>
      <c r="V251" s="15"/>
      <c r="W251" s="15">
        <v>4.63</v>
      </c>
      <c r="X251" s="44">
        <v>1</v>
      </c>
      <c r="Y251" s="18" t="s">
        <v>91</v>
      </c>
      <c r="Z251" s="18"/>
      <c r="AA251" s="18"/>
    </row>
    <row r="252" spans="1:27" ht="13" x14ac:dyDescent="0.3">
      <c r="A252" s="18" t="s">
        <v>287</v>
      </c>
      <c r="B252" s="18" t="s">
        <v>132</v>
      </c>
      <c r="C252" s="16">
        <v>3406</v>
      </c>
      <c r="D252" s="17" t="s">
        <v>296</v>
      </c>
      <c r="E252" s="16">
        <v>2276</v>
      </c>
      <c r="F252" s="15">
        <v>272791.239</v>
      </c>
      <c r="G252" s="15">
        <v>13121.322</v>
      </c>
      <c r="H252" s="15">
        <v>79957.012000000002</v>
      </c>
      <c r="I252" s="15">
        <v>516070.79599999997</v>
      </c>
      <c r="J252" s="15">
        <v>341096.14899999998</v>
      </c>
      <c r="K252" s="15">
        <v>376652.728</v>
      </c>
      <c r="L252" s="15">
        <v>170614481.96833301</v>
      </c>
      <c r="M252" s="43">
        <v>2.2076246028746101E-3</v>
      </c>
      <c r="N252" s="15">
        <v>3783.85</v>
      </c>
      <c r="O252" s="15">
        <v>8.3533203535871099</v>
      </c>
      <c r="P252" s="15">
        <v>4.2679999999999998</v>
      </c>
      <c r="Q252" s="15">
        <v>0.24399999999999999</v>
      </c>
      <c r="R252" s="15">
        <v>1.262</v>
      </c>
      <c r="S252" s="15">
        <v>7.3710000000000004</v>
      </c>
      <c r="T252" s="15">
        <v>5.492</v>
      </c>
      <c r="U252" s="15">
        <v>7.3710000000000004</v>
      </c>
      <c r="V252" s="15"/>
      <c r="W252" s="15">
        <v>7.3710000000000004</v>
      </c>
      <c r="X252" s="44">
        <v>7</v>
      </c>
      <c r="Y252" s="18" t="s">
        <v>91</v>
      </c>
      <c r="Z252" s="18"/>
      <c r="AA252" s="18"/>
    </row>
    <row r="253" spans="1:27" ht="13" x14ac:dyDescent="0.3">
      <c r="A253" s="18" t="s">
        <v>287</v>
      </c>
      <c r="B253" s="18" t="s">
        <v>132</v>
      </c>
      <c r="C253" s="16">
        <v>3406</v>
      </c>
      <c r="D253" s="17" t="s">
        <v>297</v>
      </c>
      <c r="E253" s="16">
        <v>2277</v>
      </c>
      <c r="F253" s="15">
        <v>254819.973</v>
      </c>
      <c r="G253" s="15">
        <v>15576.532999999999</v>
      </c>
      <c r="H253" s="15">
        <v>92117.107999999993</v>
      </c>
      <c r="I253" s="15">
        <v>519084.326</v>
      </c>
      <c r="J253" s="15">
        <v>338632.36300000001</v>
      </c>
      <c r="K253" s="15">
        <v>370845.554</v>
      </c>
      <c r="L253" s="15">
        <v>170614481.96833301</v>
      </c>
      <c r="M253" s="43">
        <v>2.1735877852902901E-3</v>
      </c>
      <c r="N253" s="15">
        <v>3783.85</v>
      </c>
      <c r="O253" s="15">
        <v>8.2245301413706606</v>
      </c>
      <c r="P253" s="15">
        <v>3.5659999999999998</v>
      </c>
      <c r="Q253" s="15">
        <v>0.23699999999999999</v>
      </c>
      <c r="R253" s="15">
        <v>1.0660000000000001</v>
      </c>
      <c r="S253" s="15">
        <v>5.5659999999999998</v>
      </c>
      <c r="T253" s="15">
        <v>4.2190000000000003</v>
      </c>
      <c r="U253" s="15">
        <v>5.5659999999999998</v>
      </c>
      <c r="V253" s="15"/>
      <c r="W253" s="15">
        <v>5.5659999999999998</v>
      </c>
      <c r="X253" s="44">
        <v>6</v>
      </c>
      <c r="Y253" s="18" t="s">
        <v>91</v>
      </c>
      <c r="Z253" s="18"/>
      <c r="AA253" s="18"/>
    </row>
    <row r="254" spans="1:27" ht="13" x14ac:dyDescent="0.3">
      <c r="A254" s="18" t="s">
        <v>287</v>
      </c>
      <c r="B254" s="18" t="s">
        <v>132</v>
      </c>
      <c r="C254" s="16">
        <v>3406</v>
      </c>
      <c r="D254" s="17" t="s">
        <v>298</v>
      </c>
      <c r="E254" s="16">
        <v>2278</v>
      </c>
      <c r="F254" s="15">
        <v>279473.39299999998</v>
      </c>
      <c r="G254" s="15">
        <v>39602.800999999999</v>
      </c>
      <c r="H254" s="15">
        <v>91133.008000000002</v>
      </c>
      <c r="I254" s="15">
        <v>520228.45199999999</v>
      </c>
      <c r="J254" s="15">
        <v>346316.26199999999</v>
      </c>
      <c r="K254" s="15">
        <v>382006.03566666599</v>
      </c>
      <c r="L254" s="15">
        <v>170614481.96833301</v>
      </c>
      <c r="M254" s="43">
        <v>2.2390012340076002E-3</v>
      </c>
      <c r="N254" s="15">
        <v>3783.85</v>
      </c>
      <c r="O254" s="15">
        <v>8.4720448192996702</v>
      </c>
      <c r="P254" s="15">
        <v>4.4459999999999997</v>
      </c>
      <c r="Q254" s="15">
        <v>0.68500000000000005</v>
      </c>
      <c r="R254" s="15">
        <v>1.5029999999999999</v>
      </c>
      <c r="S254" s="15">
        <v>8.1509999999999998</v>
      </c>
      <c r="T254" s="15">
        <v>5.0650000000000004</v>
      </c>
      <c r="U254" s="15">
        <v>8.1509999999999998</v>
      </c>
      <c r="V254" s="15"/>
      <c r="W254" s="15">
        <v>8.1509999999999998</v>
      </c>
      <c r="X254" s="44">
        <v>8</v>
      </c>
      <c r="Y254" s="18" t="s">
        <v>91</v>
      </c>
      <c r="Z254" s="18"/>
      <c r="AA254" s="18"/>
    </row>
    <row r="255" spans="1:27" ht="13" x14ac:dyDescent="0.3">
      <c r="A255" s="18" t="s">
        <v>287</v>
      </c>
      <c r="B255" s="18" t="s">
        <v>132</v>
      </c>
      <c r="C255" s="16">
        <v>3406</v>
      </c>
      <c r="D255" s="17" t="s">
        <v>299</v>
      </c>
      <c r="E255" s="16">
        <v>88174</v>
      </c>
      <c r="F255" s="15">
        <v>24219.8</v>
      </c>
      <c r="G255" s="15">
        <v>16382.7</v>
      </c>
      <c r="H255" s="15">
        <v>10466.9</v>
      </c>
      <c r="I255" s="15">
        <v>26759.4</v>
      </c>
      <c r="J255" s="15">
        <v>25833.7</v>
      </c>
      <c r="K255" s="15">
        <v>25604.3</v>
      </c>
      <c r="L255" s="15">
        <v>170614481.96833301</v>
      </c>
      <c r="M255" s="43">
        <v>1.50071082504896E-4</v>
      </c>
      <c r="N255" s="15">
        <v>3783.85</v>
      </c>
      <c r="O255" s="15">
        <v>0.56784646553615403</v>
      </c>
      <c r="P255" s="15">
        <v>5.1669999999999998</v>
      </c>
      <c r="Q255" s="15">
        <v>2.8170000000000002</v>
      </c>
      <c r="R255" s="15">
        <v>1.853</v>
      </c>
      <c r="S255" s="15">
        <v>4.5670000000000002</v>
      </c>
      <c r="T255" s="15">
        <v>4.298</v>
      </c>
      <c r="U255" s="15">
        <v>5.1669999999999998</v>
      </c>
      <c r="V255" s="15"/>
      <c r="W255" s="15">
        <v>5.1669999999999998</v>
      </c>
      <c r="X255" s="44">
        <v>1</v>
      </c>
      <c r="Y255" s="18" t="s">
        <v>91</v>
      </c>
      <c r="Z255" s="18"/>
      <c r="AA255" s="18"/>
    </row>
    <row r="256" spans="1:27" ht="13" x14ac:dyDescent="0.3">
      <c r="A256" s="18" t="s">
        <v>287</v>
      </c>
      <c r="B256" s="18" t="s">
        <v>132</v>
      </c>
      <c r="C256" s="16">
        <v>3406</v>
      </c>
      <c r="D256" s="17" t="s">
        <v>300</v>
      </c>
      <c r="E256" s="16">
        <v>2279</v>
      </c>
      <c r="F256" s="15">
        <v>111179.78599999999</v>
      </c>
      <c r="G256" s="15">
        <v>2377250.2459999998</v>
      </c>
      <c r="H256" s="15">
        <v>2021727.689</v>
      </c>
      <c r="I256" s="15">
        <v>2505839.4840000002</v>
      </c>
      <c r="J256" s="15">
        <v>2882933.156</v>
      </c>
      <c r="K256" s="15">
        <v>2588674.2953333301</v>
      </c>
      <c r="L256" s="15">
        <v>170614481.96833301</v>
      </c>
      <c r="M256" s="43">
        <v>1.51726527869644E-2</v>
      </c>
      <c r="N256" s="15">
        <v>3783.85</v>
      </c>
      <c r="O256" s="15">
        <v>57.4110422479555</v>
      </c>
      <c r="P256" s="15">
        <v>3.3340000000000001</v>
      </c>
      <c r="Q256" s="15">
        <v>6.9189999999999996</v>
      </c>
      <c r="R256" s="15">
        <v>6.0629999999999997</v>
      </c>
      <c r="S256" s="15">
        <v>7.4980000000000002</v>
      </c>
      <c r="T256" s="15">
        <v>8.0990000000000002</v>
      </c>
      <c r="U256" s="15">
        <v>8.0990000000000002</v>
      </c>
      <c r="V256" s="15"/>
      <c r="W256" s="15">
        <v>8.0990000000000002</v>
      </c>
      <c r="X256" s="44">
        <v>8</v>
      </c>
      <c r="Y256" s="18" t="s">
        <v>91</v>
      </c>
      <c r="Z256" s="18"/>
      <c r="AA256" s="18"/>
    </row>
    <row r="257" spans="1:27" ht="13" x14ac:dyDescent="0.3">
      <c r="A257" s="18" t="s">
        <v>287</v>
      </c>
      <c r="B257" s="18" t="s">
        <v>132</v>
      </c>
      <c r="C257" s="16">
        <v>3406</v>
      </c>
      <c r="D257" s="17" t="s">
        <v>301</v>
      </c>
      <c r="E257" s="16">
        <v>88175</v>
      </c>
      <c r="F257" s="15">
        <v>20550.900000000001</v>
      </c>
      <c r="G257" s="15">
        <v>15264.7</v>
      </c>
      <c r="H257" s="15">
        <v>10598.1</v>
      </c>
      <c r="I257" s="15">
        <v>25313.7</v>
      </c>
      <c r="J257" s="15">
        <v>29331.5</v>
      </c>
      <c r="K257" s="15">
        <v>25065.366666666599</v>
      </c>
      <c r="L257" s="15">
        <v>170614481.96833301</v>
      </c>
      <c r="M257" s="43">
        <v>1.4691230414613199E-4</v>
      </c>
      <c r="N257" s="15">
        <v>3783.85</v>
      </c>
      <c r="O257" s="15">
        <v>0.55589412204334399</v>
      </c>
      <c r="P257" s="15">
        <v>4.5810000000000004</v>
      </c>
      <c r="Q257" s="15">
        <v>2.597</v>
      </c>
      <c r="R257" s="15">
        <v>1.8959999999999999</v>
      </c>
      <c r="S257" s="15">
        <v>4.3310000000000004</v>
      </c>
      <c r="T257" s="15">
        <v>4.8570000000000002</v>
      </c>
      <c r="U257" s="15">
        <v>4.8570000000000002</v>
      </c>
      <c r="V257" s="15"/>
      <c r="W257" s="15">
        <v>4.8570000000000002</v>
      </c>
      <c r="X257" s="44">
        <v>1</v>
      </c>
      <c r="Y257" s="18" t="s">
        <v>91</v>
      </c>
      <c r="Z257" s="18"/>
      <c r="AA257" s="18"/>
    </row>
    <row r="258" spans="1:27" ht="13" x14ac:dyDescent="0.3">
      <c r="A258" s="18" t="s">
        <v>287</v>
      </c>
      <c r="B258" s="18" t="s">
        <v>132</v>
      </c>
      <c r="C258" s="16">
        <v>3406</v>
      </c>
      <c r="D258" s="17" t="s">
        <v>302</v>
      </c>
      <c r="E258" s="16">
        <v>88176</v>
      </c>
      <c r="F258" s="15">
        <v>19830.3</v>
      </c>
      <c r="G258" s="15"/>
      <c r="H258" s="15">
        <v>10997</v>
      </c>
      <c r="I258" s="15">
        <v>18059.3</v>
      </c>
      <c r="J258" s="15">
        <v>38474.300000000003</v>
      </c>
      <c r="K258" s="15">
        <v>25454.633333333299</v>
      </c>
      <c r="L258" s="15">
        <v>170614481.96833301</v>
      </c>
      <c r="M258" s="43">
        <v>1.49193861152172E-4</v>
      </c>
      <c r="N258" s="15">
        <v>3783.85</v>
      </c>
      <c r="O258" s="15">
        <v>0.56452719152064701</v>
      </c>
      <c r="P258" s="15">
        <v>4.2430000000000003</v>
      </c>
      <c r="Q258" s="15"/>
      <c r="R258" s="15">
        <v>2.0409999999999999</v>
      </c>
      <c r="S258" s="15">
        <v>3.1269999999999998</v>
      </c>
      <c r="T258" s="15">
        <v>6.4539999999999997</v>
      </c>
      <c r="U258" s="15">
        <v>6.4539999999999997</v>
      </c>
      <c r="V258" s="15"/>
      <c r="W258" s="15">
        <v>6.4539999999999997</v>
      </c>
      <c r="X258" s="44">
        <v>1</v>
      </c>
      <c r="Y258" s="18" t="s">
        <v>91</v>
      </c>
      <c r="Z258" s="18"/>
      <c r="AA258" s="18"/>
    </row>
    <row r="259" spans="1:27" ht="13" x14ac:dyDescent="0.3">
      <c r="A259" s="18" t="s">
        <v>287</v>
      </c>
      <c r="B259" s="18" t="s">
        <v>132</v>
      </c>
      <c r="C259" s="16">
        <v>3406</v>
      </c>
      <c r="D259" s="17" t="s">
        <v>303</v>
      </c>
      <c r="E259" s="16">
        <v>88177</v>
      </c>
      <c r="F259" s="15">
        <v>21297</v>
      </c>
      <c r="G259" s="15">
        <v>4406.8</v>
      </c>
      <c r="H259" s="15">
        <v>1179.9000000000001</v>
      </c>
      <c r="I259" s="15">
        <v>14959</v>
      </c>
      <c r="J259" s="15">
        <v>30807.599999999999</v>
      </c>
      <c r="K259" s="15">
        <v>22354.5333333333</v>
      </c>
      <c r="L259" s="15">
        <v>170614481.96833301</v>
      </c>
      <c r="M259" s="43">
        <v>1.3102365681643801E-4</v>
      </c>
      <c r="N259" s="15">
        <v>3783.85</v>
      </c>
      <c r="O259" s="15">
        <v>0.49577386384487998</v>
      </c>
      <c r="P259" s="15">
        <v>4.5049999999999999</v>
      </c>
      <c r="Q259" s="15">
        <v>0.81799999999999995</v>
      </c>
      <c r="R259" s="15">
        <v>0.27300000000000002</v>
      </c>
      <c r="S259" s="15">
        <v>2.5790000000000002</v>
      </c>
      <c r="T259" s="15">
        <v>5.1369999999999996</v>
      </c>
      <c r="U259" s="15">
        <v>5.1369999999999996</v>
      </c>
      <c r="V259" s="15"/>
      <c r="W259" s="15">
        <v>5.1369999999999996</v>
      </c>
      <c r="X259" s="44">
        <v>1</v>
      </c>
      <c r="Y259" s="18" t="s">
        <v>91</v>
      </c>
      <c r="Z259" s="18"/>
      <c r="AA259" s="18"/>
    </row>
    <row r="260" spans="1:27" ht="13" x14ac:dyDescent="0.3">
      <c r="A260" s="18" t="s">
        <v>287</v>
      </c>
      <c r="B260" s="18" t="s">
        <v>132</v>
      </c>
      <c r="C260" s="16">
        <v>3406</v>
      </c>
      <c r="D260" s="17" t="s">
        <v>304</v>
      </c>
      <c r="E260" s="16">
        <v>88178</v>
      </c>
      <c r="F260" s="15">
        <v>15030.8</v>
      </c>
      <c r="G260" s="15">
        <v>10168.9</v>
      </c>
      <c r="H260" s="15">
        <v>2340</v>
      </c>
      <c r="I260" s="15">
        <v>13666.1</v>
      </c>
      <c r="J260" s="15">
        <v>22758.2</v>
      </c>
      <c r="K260" s="15">
        <v>17151.7</v>
      </c>
      <c r="L260" s="15">
        <v>170614481.96833301</v>
      </c>
      <c r="M260" s="43">
        <v>1.00528980905521E-4</v>
      </c>
      <c r="N260" s="15">
        <v>3783.85</v>
      </c>
      <c r="O260" s="15">
        <v>0.38038658439935602</v>
      </c>
      <c r="P260" s="15">
        <v>2.9689999999999999</v>
      </c>
      <c r="Q260" s="15">
        <v>1.774</v>
      </c>
      <c r="R260" s="15">
        <v>0.38400000000000001</v>
      </c>
      <c r="S260" s="15">
        <v>2.4220000000000002</v>
      </c>
      <c r="T260" s="15">
        <v>4.1109999999999998</v>
      </c>
      <c r="U260" s="15">
        <v>4.1109999999999998</v>
      </c>
      <c r="V260" s="15"/>
      <c r="W260" s="15">
        <v>4.1109999999999998</v>
      </c>
      <c r="X260" s="44">
        <v>0</v>
      </c>
      <c r="Y260" s="18" t="s">
        <v>91</v>
      </c>
      <c r="Z260" s="18"/>
      <c r="AA260" s="18"/>
    </row>
    <row r="261" spans="1:27" ht="13" x14ac:dyDescent="0.3">
      <c r="A261" s="18" t="s">
        <v>287</v>
      </c>
      <c r="B261" s="18" t="s">
        <v>132</v>
      </c>
      <c r="C261" s="16">
        <v>3406</v>
      </c>
      <c r="D261" s="17" t="s">
        <v>305</v>
      </c>
      <c r="E261" s="16">
        <v>88179</v>
      </c>
      <c r="F261" s="15">
        <v>21784.1</v>
      </c>
      <c r="G261" s="15"/>
      <c r="H261" s="15">
        <v>10833.9</v>
      </c>
      <c r="I261" s="15">
        <v>14819.3</v>
      </c>
      <c r="J261" s="15">
        <v>37539.800000000003</v>
      </c>
      <c r="K261" s="15">
        <v>24714.400000000001</v>
      </c>
      <c r="L261" s="15">
        <v>170614481.96833301</v>
      </c>
      <c r="M261" s="43">
        <v>1.4485522984260501E-4</v>
      </c>
      <c r="N261" s="15">
        <v>3783.85</v>
      </c>
      <c r="O261" s="15">
        <v>0.54811046143994202</v>
      </c>
      <c r="P261" s="15">
        <v>4.49</v>
      </c>
      <c r="Q261" s="15"/>
      <c r="R261" s="15">
        <v>1.9530000000000001</v>
      </c>
      <c r="S261" s="15">
        <v>2.8170000000000002</v>
      </c>
      <c r="T261" s="15">
        <v>6.4340000000000002</v>
      </c>
      <c r="U261" s="15">
        <v>6.4340000000000002</v>
      </c>
      <c r="V261" s="15"/>
      <c r="W261" s="15">
        <v>6.4340000000000002</v>
      </c>
      <c r="X261" s="44">
        <v>1</v>
      </c>
      <c r="Y261" s="18" t="s">
        <v>91</v>
      </c>
      <c r="Z261" s="18"/>
      <c r="AA261" s="18"/>
    </row>
    <row r="262" spans="1:27" ht="13" x14ac:dyDescent="0.3">
      <c r="A262" s="18" t="s">
        <v>287</v>
      </c>
      <c r="B262" s="18" t="s">
        <v>132</v>
      </c>
      <c r="C262" s="16">
        <v>3406</v>
      </c>
      <c r="D262" s="17" t="s">
        <v>306</v>
      </c>
      <c r="E262" s="16">
        <v>88180</v>
      </c>
      <c r="F262" s="15">
        <v>20687.599999999999</v>
      </c>
      <c r="G262" s="15">
        <v>5314.8</v>
      </c>
      <c r="H262" s="15">
        <v>8055.9</v>
      </c>
      <c r="I262" s="15">
        <v>16677.099999999999</v>
      </c>
      <c r="J262" s="15">
        <v>29632.6</v>
      </c>
      <c r="K262" s="15">
        <v>22332.433333333302</v>
      </c>
      <c r="L262" s="15">
        <v>170614481.96833301</v>
      </c>
      <c r="M262" s="43">
        <v>1.3089412502203799E-4</v>
      </c>
      <c r="N262" s="15">
        <v>3783.85</v>
      </c>
      <c r="O262" s="15">
        <v>0.49528373496463901</v>
      </c>
      <c r="P262" s="15">
        <v>4.2060000000000004</v>
      </c>
      <c r="Q262" s="15">
        <v>1.048</v>
      </c>
      <c r="R262" s="15">
        <v>1.446</v>
      </c>
      <c r="S262" s="15">
        <v>2.9580000000000002</v>
      </c>
      <c r="T262" s="15">
        <v>5.1260000000000003</v>
      </c>
      <c r="U262" s="15">
        <v>5.1260000000000003</v>
      </c>
      <c r="V262" s="15"/>
      <c r="W262" s="15">
        <v>5.1260000000000003</v>
      </c>
      <c r="X262" s="44">
        <v>1</v>
      </c>
      <c r="Y262" s="18" t="s">
        <v>91</v>
      </c>
      <c r="Z262" s="18"/>
      <c r="AA262" s="18"/>
    </row>
    <row r="263" spans="1:27" ht="13" x14ac:dyDescent="0.3">
      <c r="A263" s="18" t="s">
        <v>287</v>
      </c>
      <c r="B263" s="18" t="s">
        <v>132</v>
      </c>
      <c r="C263" s="16">
        <v>3406</v>
      </c>
      <c r="D263" s="17" t="s">
        <v>307</v>
      </c>
      <c r="E263" s="16">
        <v>88181</v>
      </c>
      <c r="F263" s="15">
        <v>2808</v>
      </c>
      <c r="G263" s="15">
        <v>1932</v>
      </c>
      <c r="H263" s="15"/>
      <c r="I263" s="15">
        <v>19010.5</v>
      </c>
      <c r="J263" s="15">
        <v>35803</v>
      </c>
      <c r="K263" s="15">
        <v>19207.166666666599</v>
      </c>
      <c r="L263" s="15">
        <v>170614481.96833301</v>
      </c>
      <c r="M263" s="43">
        <v>1.12576414645924E-4</v>
      </c>
      <c r="N263" s="15">
        <v>3783.85</v>
      </c>
      <c r="O263" s="15">
        <v>0.42597226655797998</v>
      </c>
      <c r="P263" s="15">
        <v>0.65300000000000002</v>
      </c>
      <c r="Q263" s="15">
        <v>0.46600000000000003</v>
      </c>
      <c r="R263" s="15"/>
      <c r="S263" s="15">
        <v>3.3119999999999998</v>
      </c>
      <c r="T263" s="15">
        <v>6.1959999999999997</v>
      </c>
      <c r="U263" s="15">
        <v>6.1959999999999997</v>
      </c>
      <c r="V263" s="15"/>
      <c r="W263" s="15">
        <v>6.1959999999999997</v>
      </c>
      <c r="X263" s="44">
        <v>1</v>
      </c>
      <c r="Y263" s="18" t="s">
        <v>91</v>
      </c>
      <c r="Z263" s="18"/>
      <c r="AA263" s="18"/>
    </row>
    <row r="264" spans="1:27" ht="13" x14ac:dyDescent="0.3">
      <c r="A264" s="18" t="s">
        <v>308</v>
      </c>
      <c r="B264" s="18" t="s">
        <v>132</v>
      </c>
      <c r="C264" s="16">
        <v>3407</v>
      </c>
      <c r="D264" s="17" t="s">
        <v>34</v>
      </c>
      <c r="E264" s="16">
        <v>2280</v>
      </c>
      <c r="F264" s="15">
        <v>2918235.5290000001</v>
      </c>
      <c r="G264" s="15">
        <v>2615927.6</v>
      </c>
      <c r="H264" s="15">
        <v>2007269.4680000001</v>
      </c>
      <c r="I264" s="15">
        <v>266828.54599999997</v>
      </c>
      <c r="J264" s="15">
        <v>2150517.2379999999</v>
      </c>
      <c r="K264" s="15">
        <v>2561560.1223333301</v>
      </c>
      <c r="L264" s="15">
        <v>170614481.96833301</v>
      </c>
      <c r="M264" s="43">
        <v>1.5013732086404901E-2</v>
      </c>
      <c r="N264" s="15">
        <v>3783.85</v>
      </c>
      <c r="O264" s="15">
        <v>56.809710155143499</v>
      </c>
      <c r="P264" s="15">
        <v>86.168000000000006</v>
      </c>
      <c r="Q264" s="15">
        <v>81.902000000000001</v>
      </c>
      <c r="R264" s="15">
        <v>59.970999999999997</v>
      </c>
      <c r="S264" s="15">
        <v>8.2579999999999991</v>
      </c>
      <c r="T264" s="15">
        <v>72.736000000000004</v>
      </c>
      <c r="U264" s="15">
        <v>86.168000000000006</v>
      </c>
      <c r="V264" s="15">
        <v>116.72942116</v>
      </c>
      <c r="W264" s="15">
        <v>86.168000000000006</v>
      </c>
      <c r="X264" s="44">
        <v>73</v>
      </c>
      <c r="Y264" s="18" t="s">
        <v>91</v>
      </c>
      <c r="Z264" s="18"/>
      <c r="AA264" s="18"/>
    </row>
    <row r="265" spans="1:27" ht="13" x14ac:dyDescent="0.3">
      <c r="A265" s="18" t="s">
        <v>308</v>
      </c>
      <c r="B265" s="18" t="s">
        <v>132</v>
      </c>
      <c r="C265" s="16">
        <v>3407</v>
      </c>
      <c r="D265" s="17" t="s">
        <v>35</v>
      </c>
      <c r="E265" s="16">
        <v>2281</v>
      </c>
      <c r="F265" s="15">
        <v>3280192.5180000002</v>
      </c>
      <c r="G265" s="15">
        <v>2970829.7050000001</v>
      </c>
      <c r="H265" s="15">
        <v>2752044.19</v>
      </c>
      <c r="I265" s="15">
        <v>1963696.746</v>
      </c>
      <c r="J265" s="15">
        <v>2682869.8650000002</v>
      </c>
      <c r="K265" s="15">
        <v>3001022.1376666599</v>
      </c>
      <c r="L265" s="15">
        <v>170614481.96833301</v>
      </c>
      <c r="M265" s="43">
        <v>1.7589492422007101E-2</v>
      </c>
      <c r="N265" s="15">
        <v>3783.85</v>
      </c>
      <c r="O265" s="15">
        <v>66.556000901011501</v>
      </c>
      <c r="P265" s="15">
        <v>100.48099999999999</v>
      </c>
      <c r="Q265" s="15">
        <v>93.156000000000006</v>
      </c>
      <c r="R265" s="15">
        <v>79.132999999999996</v>
      </c>
      <c r="S265" s="15">
        <v>71.433999999999997</v>
      </c>
      <c r="T265" s="15">
        <v>94.57</v>
      </c>
      <c r="U265" s="15">
        <v>100.48099999999999</v>
      </c>
      <c r="V265" s="15">
        <v>131.20770071999999</v>
      </c>
      <c r="W265" s="15">
        <v>100.48099999999999</v>
      </c>
      <c r="X265" s="44">
        <v>85</v>
      </c>
      <c r="Y265" s="18" t="s">
        <v>91</v>
      </c>
      <c r="Z265" s="18"/>
      <c r="AA265" s="18"/>
    </row>
    <row r="266" spans="1:27" ht="13" x14ac:dyDescent="0.3">
      <c r="A266" s="18" t="s">
        <v>308</v>
      </c>
      <c r="B266" s="18" t="s">
        <v>132</v>
      </c>
      <c r="C266" s="16">
        <v>3407</v>
      </c>
      <c r="D266" s="17" t="s">
        <v>36</v>
      </c>
      <c r="E266" s="16">
        <v>2282</v>
      </c>
      <c r="F266" s="15">
        <v>2868434.96</v>
      </c>
      <c r="G266" s="15">
        <v>3223625.4339999999</v>
      </c>
      <c r="H266" s="15">
        <v>1211195.2749999999</v>
      </c>
      <c r="I266" s="15">
        <v>2650711.6209999998</v>
      </c>
      <c r="J266" s="15">
        <v>2183968.1469999999</v>
      </c>
      <c r="K266" s="15">
        <v>2914257.3383333301</v>
      </c>
      <c r="L266" s="15">
        <v>170614481.96833301</v>
      </c>
      <c r="M266" s="43">
        <v>1.7080949428866302E-2</v>
      </c>
      <c r="N266" s="15">
        <v>3783.85</v>
      </c>
      <c r="O266" s="15">
        <v>64.631750496415904</v>
      </c>
      <c r="P266" s="15">
        <v>84.091999999999999</v>
      </c>
      <c r="Q266" s="15">
        <v>105.59699999999999</v>
      </c>
      <c r="R266" s="15">
        <v>34.781999999999996</v>
      </c>
      <c r="S266" s="15">
        <v>99.417000000000002</v>
      </c>
      <c r="T266" s="15">
        <v>79.007000000000005</v>
      </c>
      <c r="U266" s="15">
        <v>105.59699999999999</v>
      </c>
      <c r="V266" s="15">
        <v>128.94501736000001</v>
      </c>
      <c r="W266" s="15">
        <v>105.59699999999999</v>
      </c>
      <c r="X266" s="44">
        <v>83</v>
      </c>
      <c r="Y266" s="18" t="s">
        <v>91</v>
      </c>
      <c r="Z266" s="18"/>
      <c r="AA266" s="18"/>
    </row>
    <row r="267" spans="1:27" ht="13" x14ac:dyDescent="0.3">
      <c r="A267" s="18" t="s">
        <v>308</v>
      </c>
      <c r="B267" s="18" t="s">
        <v>132</v>
      </c>
      <c r="C267" s="16">
        <v>3407</v>
      </c>
      <c r="D267" s="17" t="s">
        <v>37</v>
      </c>
      <c r="E267" s="16">
        <v>2283</v>
      </c>
      <c r="F267" s="15">
        <v>3165914.389</v>
      </c>
      <c r="G267" s="15">
        <v>3381576.6779999998</v>
      </c>
      <c r="H267" s="15">
        <v>2444296.8139999998</v>
      </c>
      <c r="I267" s="15">
        <v>734396.32</v>
      </c>
      <c r="J267" s="15">
        <v>1859537.41</v>
      </c>
      <c r="K267" s="15">
        <v>2997262.6269999999</v>
      </c>
      <c r="L267" s="15">
        <v>170614481.96833301</v>
      </c>
      <c r="M267" s="43">
        <v>1.7567457301522E-2</v>
      </c>
      <c r="N267" s="15">
        <v>3783.85</v>
      </c>
      <c r="O267" s="15">
        <v>66.472623310364199</v>
      </c>
      <c r="P267" s="15">
        <v>98.594999999999999</v>
      </c>
      <c r="Q267" s="15">
        <v>109.40600000000001</v>
      </c>
      <c r="R267" s="15">
        <v>68.677999999999997</v>
      </c>
      <c r="S267" s="15">
        <v>24.152999999999999</v>
      </c>
      <c r="T267" s="15">
        <v>67.623999999999995</v>
      </c>
      <c r="U267" s="15">
        <v>109.40600000000001</v>
      </c>
      <c r="V267" s="15">
        <v>135.26306711999999</v>
      </c>
      <c r="W267" s="15">
        <v>109.40600000000001</v>
      </c>
      <c r="X267" s="44">
        <v>85</v>
      </c>
      <c r="Y267" s="18" t="s">
        <v>91</v>
      </c>
      <c r="Z267" s="18"/>
      <c r="AA267" s="18"/>
    </row>
    <row r="268" spans="1:27" ht="13" x14ac:dyDescent="0.3">
      <c r="A268" s="18" t="s">
        <v>308</v>
      </c>
      <c r="B268" s="18" t="s">
        <v>132</v>
      </c>
      <c r="C268" s="16">
        <v>3407</v>
      </c>
      <c r="D268" s="17" t="s">
        <v>38</v>
      </c>
      <c r="E268" s="16">
        <v>2284</v>
      </c>
      <c r="F268" s="15">
        <v>3741178.82</v>
      </c>
      <c r="G268" s="15">
        <v>1884368.2220000001</v>
      </c>
      <c r="H268" s="15">
        <v>2199050.2370000002</v>
      </c>
      <c r="I268" s="15">
        <v>1171951.77</v>
      </c>
      <c r="J268" s="15">
        <v>3728097.5989999999</v>
      </c>
      <c r="K268" s="15">
        <v>3222775.5520000001</v>
      </c>
      <c r="L268" s="15">
        <v>170614481.96833301</v>
      </c>
      <c r="M268" s="43">
        <v>1.8889226253362E-2</v>
      </c>
      <c r="N268" s="15">
        <v>3783.85</v>
      </c>
      <c r="O268" s="15">
        <v>71.473998758783793</v>
      </c>
      <c r="P268" s="15">
        <v>109.136</v>
      </c>
      <c r="Q268" s="15">
        <v>58.515000000000001</v>
      </c>
      <c r="R268" s="15">
        <v>61.962000000000003</v>
      </c>
      <c r="S268" s="15">
        <v>37.951999999999998</v>
      </c>
      <c r="T268" s="15">
        <v>131.071</v>
      </c>
      <c r="U268" s="15">
        <v>131.071</v>
      </c>
      <c r="V268" s="15">
        <v>149.64715279999999</v>
      </c>
      <c r="W268" s="15">
        <v>131.071</v>
      </c>
      <c r="X268" s="44">
        <v>91</v>
      </c>
      <c r="Y268" s="18" t="s">
        <v>91</v>
      </c>
      <c r="Z268" s="18"/>
      <c r="AA268" s="18"/>
    </row>
    <row r="269" spans="1:27" ht="13" x14ac:dyDescent="0.3">
      <c r="A269" s="18" t="s">
        <v>308</v>
      </c>
      <c r="B269" s="18" t="s">
        <v>132</v>
      </c>
      <c r="C269" s="16">
        <v>3407</v>
      </c>
      <c r="D269" s="17" t="s">
        <v>39</v>
      </c>
      <c r="E269" s="16">
        <v>2285</v>
      </c>
      <c r="F269" s="15">
        <v>3906182.3339999998</v>
      </c>
      <c r="G269" s="15">
        <v>1847224.004</v>
      </c>
      <c r="H269" s="15">
        <v>3053488.7140000002</v>
      </c>
      <c r="I269" s="15">
        <v>2197425.4180000001</v>
      </c>
      <c r="J269" s="15">
        <v>2551916.5989999999</v>
      </c>
      <c r="K269" s="15">
        <v>3170529.2156666601</v>
      </c>
      <c r="L269" s="15">
        <v>170614481.96833301</v>
      </c>
      <c r="M269" s="43">
        <v>1.8583001742226799E-2</v>
      </c>
      <c r="N269" s="15">
        <v>3783.85</v>
      </c>
      <c r="O269" s="15">
        <v>70.315291142324895</v>
      </c>
      <c r="P269" s="15">
        <v>114.33499999999999</v>
      </c>
      <c r="Q269" s="15">
        <v>59.375</v>
      </c>
      <c r="R269" s="15">
        <v>88.754000000000005</v>
      </c>
      <c r="S269" s="15">
        <v>80.632000000000005</v>
      </c>
      <c r="T269" s="15">
        <v>90.671000000000006</v>
      </c>
      <c r="U269" s="15">
        <v>114.33499999999999</v>
      </c>
      <c r="V269" s="15">
        <v>156.24729335999999</v>
      </c>
      <c r="W269" s="15">
        <v>114.33499999999999</v>
      </c>
      <c r="X269" s="44">
        <v>90</v>
      </c>
      <c r="Y269" s="18" t="s">
        <v>91</v>
      </c>
      <c r="Z269" s="18"/>
      <c r="AA269" s="18"/>
    </row>
    <row r="270" spans="1:27" ht="13" x14ac:dyDescent="0.3">
      <c r="A270" s="18" t="s">
        <v>308</v>
      </c>
      <c r="B270" s="18" t="s">
        <v>132</v>
      </c>
      <c r="C270" s="16">
        <v>3407</v>
      </c>
      <c r="D270" s="17" t="s">
        <v>40</v>
      </c>
      <c r="E270" s="16">
        <v>2286</v>
      </c>
      <c r="F270" s="15">
        <v>3252762.8829999999</v>
      </c>
      <c r="G270" s="15">
        <v>1904345.925</v>
      </c>
      <c r="H270" s="15">
        <v>2675278.585</v>
      </c>
      <c r="I270" s="15">
        <v>1884330.69</v>
      </c>
      <c r="J270" s="15">
        <v>2558760.0430000001</v>
      </c>
      <c r="K270" s="15">
        <v>2828933.8369999998</v>
      </c>
      <c r="L270" s="15">
        <v>170614481.96833301</v>
      </c>
      <c r="M270" s="43">
        <v>1.6580854124241599E-2</v>
      </c>
      <c r="N270" s="15">
        <v>3783.85</v>
      </c>
      <c r="O270" s="15">
        <v>62.739464878011901</v>
      </c>
      <c r="P270" s="15">
        <v>92.99</v>
      </c>
      <c r="Q270" s="15">
        <v>61.81</v>
      </c>
      <c r="R270" s="15">
        <v>75.965999999999994</v>
      </c>
      <c r="S270" s="15">
        <v>69.307000000000002</v>
      </c>
      <c r="T270" s="15">
        <v>86.549000000000007</v>
      </c>
      <c r="U270" s="15">
        <v>92.99</v>
      </c>
      <c r="V270" s="15">
        <v>130.11051531999999</v>
      </c>
      <c r="W270" s="15">
        <v>92.99</v>
      </c>
      <c r="X270" s="44">
        <v>80</v>
      </c>
      <c r="Y270" s="18" t="s">
        <v>91</v>
      </c>
      <c r="Z270" s="18"/>
      <c r="AA270" s="18"/>
    </row>
    <row r="271" spans="1:27" ht="13" x14ac:dyDescent="0.3">
      <c r="A271" s="18" t="s">
        <v>308</v>
      </c>
      <c r="B271" s="18" t="s">
        <v>132</v>
      </c>
      <c r="C271" s="16">
        <v>3407</v>
      </c>
      <c r="D271" s="17" t="s">
        <v>41</v>
      </c>
      <c r="E271" s="16">
        <v>2287</v>
      </c>
      <c r="F271" s="15">
        <v>3498314.1140000001</v>
      </c>
      <c r="G271" s="15">
        <v>1756542.91</v>
      </c>
      <c r="H271" s="15">
        <v>2534929.4040000001</v>
      </c>
      <c r="I271" s="15">
        <v>1152848.7309999999</v>
      </c>
      <c r="J271" s="15">
        <v>2384281.8969999999</v>
      </c>
      <c r="K271" s="15">
        <v>2805841.8050000002</v>
      </c>
      <c r="L271" s="15">
        <v>170614481.96833301</v>
      </c>
      <c r="M271" s="43">
        <v>1.64455078644541E-2</v>
      </c>
      <c r="N271" s="15">
        <v>3783.85</v>
      </c>
      <c r="O271" s="15">
        <v>62.2273349329149</v>
      </c>
      <c r="P271" s="15">
        <v>100.179</v>
      </c>
      <c r="Q271" s="15">
        <v>51.646000000000001</v>
      </c>
      <c r="R271" s="15">
        <v>71.483999999999995</v>
      </c>
      <c r="S271" s="15">
        <v>38.262</v>
      </c>
      <c r="T271" s="15">
        <v>81.781999999999996</v>
      </c>
      <c r="U271" s="15">
        <v>100.179</v>
      </c>
      <c r="V271" s="15">
        <v>139.93256456</v>
      </c>
      <c r="W271" s="15">
        <v>100.179</v>
      </c>
      <c r="X271" s="44">
        <v>79</v>
      </c>
      <c r="Y271" s="18" t="s">
        <v>91</v>
      </c>
      <c r="Z271" s="18"/>
      <c r="AA271" s="18"/>
    </row>
    <row r="272" spans="1:27" ht="13" x14ac:dyDescent="0.3">
      <c r="A272" s="18" t="s">
        <v>308</v>
      </c>
      <c r="B272" s="18" t="s">
        <v>132</v>
      </c>
      <c r="C272" s="16">
        <v>3407</v>
      </c>
      <c r="D272" s="17" t="s">
        <v>42</v>
      </c>
      <c r="E272" s="16">
        <v>2288</v>
      </c>
      <c r="F272" s="15">
        <v>2926744.0249999999</v>
      </c>
      <c r="G272" s="15">
        <v>1663172.2</v>
      </c>
      <c r="H272" s="15">
        <v>3242533.801</v>
      </c>
      <c r="I272" s="15">
        <v>2207635.46</v>
      </c>
      <c r="J272" s="15">
        <v>2329610.3909999998</v>
      </c>
      <c r="K272" s="15">
        <v>2832962.7390000001</v>
      </c>
      <c r="L272" s="15">
        <v>170614481.96833301</v>
      </c>
      <c r="M272" s="43">
        <v>1.6604468192364798E-2</v>
      </c>
      <c r="N272" s="15">
        <v>3783.85</v>
      </c>
      <c r="O272" s="15">
        <v>62.828816969679799</v>
      </c>
      <c r="P272" s="15">
        <v>85.438000000000002</v>
      </c>
      <c r="Q272" s="15">
        <v>50.44</v>
      </c>
      <c r="R272" s="15">
        <v>92.29</v>
      </c>
      <c r="S272" s="15">
        <v>78.366</v>
      </c>
      <c r="T272" s="15">
        <v>80.275999999999996</v>
      </c>
      <c r="U272" s="15">
        <v>92.29</v>
      </c>
      <c r="V272" s="15">
        <v>129.70135203999999</v>
      </c>
      <c r="W272" s="15">
        <v>92.29</v>
      </c>
      <c r="X272" s="44">
        <v>80</v>
      </c>
      <c r="Y272" s="18" t="s">
        <v>91</v>
      </c>
      <c r="Z272" s="18"/>
      <c r="AA272" s="18"/>
    </row>
    <row r="273" spans="1:27" ht="13" x14ac:dyDescent="0.3">
      <c r="A273" s="18" t="s">
        <v>309</v>
      </c>
      <c r="B273" s="18" t="s">
        <v>132</v>
      </c>
      <c r="C273" s="16">
        <v>7845</v>
      </c>
      <c r="D273" s="17" t="s">
        <v>310</v>
      </c>
      <c r="E273" s="16">
        <v>90421</v>
      </c>
      <c r="F273" s="15">
        <v>4594251.8</v>
      </c>
      <c r="G273" s="15">
        <v>3491948.46</v>
      </c>
      <c r="H273" s="15">
        <v>5157647.7079999996</v>
      </c>
      <c r="I273" s="15">
        <v>4775682.4550000001</v>
      </c>
      <c r="J273" s="15">
        <v>4663770.9579999996</v>
      </c>
      <c r="K273" s="15">
        <v>4865700.3736666599</v>
      </c>
      <c r="L273" s="15">
        <v>170614481.96833301</v>
      </c>
      <c r="M273" s="43">
        <v>2.8518683276661998E-2</v>
      </c>
      <c r="N273" s="15">
        <v>3783.85</v>
      </c>
      <c r="O273" s="15">
        <v>107.910419716397</v>
      </c>
      <c r="P273" s="15">
        <v>26.577000000000002</v>
      </c>
      <c r="Q273" s="15">
        <v>21.318000000000001</v>
      </c>
      <c r="R273" s="15">
        <v>29.431999999999999</v>
      </c>
      <c r="S273" s="15">
        <v>24.609000000000002</v>
      </c>
      <c r="T273" s="15">
        <v>23.672999999999998</v>
      </c>
      <c r="U273" s="15">
        <v>29.431999999999999</v>
      </c>
      <c r="V273" s="15"/>
      <c r="W273" s="15">
        <v>29.431999999999999</v>
      </c>
      <c r="X273" s="44">
        <v>29</v>
      </c>
      <c r="Y273" s="18" t="s">
        <v>91</v>
      </c>
      <c r="Z273" s="18"/>
      <c r="AA273" s="18"/>
    </row>
    <row r="274" spans="1:27" ht="13" x14ac:dyDescent="0.3">
      <c r="A274" s="18" t="s">
        <v>309</v>
      </c>
      <c r="B274" s="18" t="s">
        <v>132</v>
      </c>
      <c r="C274" s="16">
        <v>7845</v>
      </c>
      <c r="D274" s="17" t="s">
        <v>311</v>
      </c>
      <c r="E274" s="16">
        <v>90422</v>
      </c>
      <c r="F274" s="15">
        <v>4663107.3289999999</v>
      </c>
      <c r="G274" s="15">
        <v>5293638.8090000004</v>
      </c>
      <c r="H274" s="15">
        <v>5106092.7589999996</v>
      </c>
      <c r="I274" s="15">
        <v>4942447.87</v>
      </c>
      <c r="J274" s="15">
        <v>4568043.2910000002</v>
      </c>
      <c r="K274" s="15">
        <v>5114059.8126666602</v>
      </c>
      <c r="L274" s="15">
        <v>170614481.96833301</v>
      </c>
      <c r="M274" s="43">
        <v>2.99743594662489E-2</v>
      </c>
      <c r="N274" s="15">
        <v>3783.85</v>
      </c>
      <c r="O274" s="15">
        <v>113.41848006636501</v>
      </c>
      <c r="P274" s="15">
        <v>26.875</v>
      </c>
      <c r="Q274" s="15">
        <v>32.884999999999998</v>
      </c>
      <c r="R274" s="15">
        <v>20.678000000000001</v>
      </c>
      <c r="S274" s="15">
        <v>28.117000000000001</v>
      </c>
      <c r="T274" s="15">
        <v>23.241</v>
      </c>
      <c r="U274" s="15">
        <v>32.884999999999998</v>
      </c>
      <c r="V274" s="15"/>
      <c r="W274" s="15">
        <v>32.884999999999998</v>
      </c>
      <c r="X274" s="44">
        <v>33</v>
      </c>
      <c r="Y274" s="18" t="s">
        <v>91</v>
      </c>
      <c r="Z274" s="18"/>
      <c r="AA274" s="18"/>
    </row>
    <row r="275" spans="1:27" ht="13" x14ac:dyDescent="0.3">
      <c r="A275" s="18" t="s">
        <v>309</v>
      </c>
      <c r="B275" s="18" t="s">
        <v>132</v>
      </c>
      <c r="C275" s="16">
        <v>7845</v>
      </c>
      <c r="D275" s="17" t="s">
        <v>312</v>
      </c>
      <c r="E275" s="16">
        <v>3298</v>
      </c>
      <c r="F275" s="15">
        <v>128523.11</v>
      </c>
      <c r="G275" s="15">
        <v>114568.68</v>
      </c>
      <c r="H275" s="15">
        <v>279331.09999999998</v>
      </c>
      <c r="I275" s="15">
        <v>132232.55799999999</v>
      </c>
      <c r="J275" s="15">
        <v>174371.77499999999</v>
      </c>
      <c r="K275" s="15">
        <v>195311.81099999999</v>
      </c>
      <c r="L275" s="15">
        <v>170614481.96833301</v>
      </c>
      <c r="M275" s="43">
        <v>1.14475517404349E-3</v>
      </c>
      <c r="N275" s="15">
        <v>3783.85</v>
      </c>
      <c r="O275" s="15">
        <v>4.3315818653044698</v>
      </c>
      <c r="P275" s="15">
        <v>1.698</v>
      </c>
      <c r="Q275" s="15">
        <v>1.6839999999999999</v>
      </c>
      <c r="R275" s="15">
        <v>3.9380000000000002</v>
      </c>
      <c r="S275" s="15">
        <v>1.7</v>
      </c>
      <c r="T275" s="15">
        <v>2.6389999999999998</v>
      </c>
      <c r="U275" s="15">
        <v>3.9380000000000002</v>
      </c>
      <c r="V275" s="15"/>
      <c r="W275" s="15">
        <v>3.9380000000000002</v>
      </c>
      <c r="X275" s="44">
        <v>4</v>
      </c>
      <c r="Y275" s="18" t="s">
        <v>91</v>
      </c>
      <c r="Z275" s="18"/>
      <c r="AA275" s="18"/>
    </row>
    <row r="276" spans="1:27" ht="13" x14ac:dyDescent="0.3">
      <c r="A276" s="18" t="s">
        <v>309</v>
      </c>
      <c r="B276" s="18" t="s">
        <v>132</v>
      </c>
      <c r="C276" s="16">
        <v>7845</v>
      </c>
      <c r="D276" s="17" t="s">
        <v>313</v>
      </c>
      <c r="E276" s="16">
        <v>3299</v>
      </c>
      <c r="F276" s="15">
        <v>143983.45800000001</v>
      </c>
      <c r="G276" s="15">
        <v>210809.48499999999</v>
      </c>
      <c r="H276" s="15">
        <v>312990.50699999998</v>
      </c>
      <c r="I276" s="15">
        <v>186985.158</v>
      </c>
      <c r="J276" s="15">
        <v>166305.408</v>
      </c>
      <c r="K276" s="15">
        <v>236928.38333333301</v>
      </c>
      <c r="L276" s="15">
        <v>170614481.96833301</v>
      </c>
      <c r="M276" s="43">
        <v>1.3886768614243901E-3</v>
      </c>
      <c r="N276" s="15">
        <v>3783.85</v>
      </c>
      <c r="O276" s="15">
        <v>5.2545449421006696</v>
      </c>
      <c r="P276" s="15">
        <v>2.637</v>
      </c>
      <c r="Q276" s="15">
        <v>3.4350000000000001</v>
      </c>
      <c r="R276" s="15">
        <v>4.7110000000000003</v>
      </c>
      <c r="S276" s="15">
        <v>2.7690000000000001</v>
      </c>
      <c r="T276" s="15">
        <v>2.7370000000000001</v>
      </c>
      <c r="U276" s="15">
        <v>4.7110000000000003</v>
      </c>
      <c r="V276" s="15"/>
      <c r="W276" s="15">
        <v>4.7110000000000003</v>
      </c>
      <c r="X276" s="44">
        <v>5</v>
      </c>
      <c r="Y276" s="18" t="s">
        <v>91</v>
      </c>
      <c r="Z276" s="18"/>
      <c r="AA276" s="18"/>
    </row>
    <row r="277" spans="1:27" ht="13" x14ac:dyDescent="0.3">
      <c r="A277" s="18" t="s">
        <v>309</v>
      </c>
      <c r="B277" s="18" t="s">
        <v>132</v>
      </c>
      <c r="C277" s="16">
        <v>7845</v>
      </c>
      <c r="D277" s="17" t="s">
        <v>314</v>
      </c>
      <c r="E277" s="16">
        <v>3300</v>
      </c>
      <c r="F277" s="15">
        <v>118397.379</v>
      </c>
      <c r="G277" s="15">
        <v>237004.72899999999</v>
      </c>
      <c r="H277" s="15">
        <v>310189.70699999999</v>
      </c>
      <c r="I277" s="15">
        <v>174236.79300000001</v>
      </c>
      <c r="J277" s="15">
        <v>155651.43799999999</v>
      </c>
      <c r="K277" s="15">
        <v>240477.07633333301</v>
      </c>
      <c r="L277" s="15">
        <v>170614481.96833301</v>
      </c>
      <c r="M277" s="43">
        <v>1.40947634432326E-3</v>
      </c>
      <c r="N277" s="15">
        <v>3783.85</v>
      </c>
      <c r="O277" s="15">
        <v>5.3332470654675603</v>
      </c>
      <c r="P277" s="15">
        <v>2.0569999999999999</v>
      </c>
      <c r="Q277" s="15">
        <v>3.7949999999999999</v>
      </c>
      <c r="R277" s="15">
        <v>5.1959999999999997</v>
      </c>
      <c r="S277" s="15">
        <v>2.286</v>
      </c>
      <c r="T277" s="15">
        <v>2.5169999999999999</v>
      </c>
      <c r="U277" s="15">
        <v>5.1959999999999997</v>
      </c>
      <c r="V277" s="15"/>
      <c r="W277" s="15">
        <v>5.1959999999999997</v>
      </c>
      <c r="X277" s="44">
        <v>5</v>
      </c>
      <c r="Y277" s="18" t="s">
        <v>91</v>
      </c>
      <c r="Z277" s="18"/>
      <c r="AA277" s="18"/>
    </row>
    <row r="278" spans="1:27" ht="13" x14ac:dyDescent="0.3">
      <c r="A278" s="18" t="s">
        <v>309</v>
      </c>
      <c r="B278" s="18" t="s">
        <v>132</v>
      </c>
      <c r="C278" s="16">
        <v>7845</v>
      </c>
      <c r="D278" s="17" t="s">
        <v>315</v>
      </c>
      <c r="E278" s="16">
        <v>3301</v>
      </c>
      <c r="F278" s="15">
        <v>71286.600999999995</v>
      </c>
      <c r="G278" s="15">
        <v>201532.818</v>
      </c>
      <c r="H278" s="15">
        <v>298449.90999999997</v>
      </c>
      <c r="I278" s="15">
        <v>185572.50700000001</v>
      </c>
      <c r="J278" s="15">
        <v>96229.676000000007</v>
      </c>
      <c r="K278" s="15">
        <v>228518.41166666601</v>
      </c>
      <c r="L278" s="15">
        <v>170614481.96833301</v>
      </c>
      <c r="M278" s="43">
        <v>1.3393846116127399E-3</v>
      </c>
      <c r="N278" s="15">
        <v>3783.85</v>
      </c>
      <c r="O278" s="15">
        <v>5.0680304626509001</v>
      </c>
      <c r="P278" s="15">
        <v>1.2350000000000001</v>
      </c>
      <c r="Q278" s="15">
        <v>3.008</v>
      </c>
      <c r="R278" s="15">
        <v>5.0179999999999998</v>
      </c>
      <c r="S278" s="15">
        <v>2.1920000000000002</v>
      </c>
      <c r="T278" s="15">
        <v>1.359</v>
      </c>
      <c r="U278" s="15">
        <v>5.0179999999999998</v>
      </c>
      <c r="V278" s="15"/>
      <c r="W278" s="15">
        <v>5.0179999999999998</v>
      </c>
      <c r="X278" s="44">
        <v>5</v>
      </c>
      <c r="Y278" s="18" t="s">
        <v>91</v>
      </c>
      <c r="Z278" s="18"/>
      <c r="AA278" s="18"/>
    </row>
    <row r="279" spans="1:27" ht="13" x14ac:dyDescent="0.3">
      <c r="A279" s="18" t="s">
        <v>309</v>
      </c>
      <c r="B279" s="18" t="s">
        <v>132</v>
      </c>
      <c r="C279" s="16">
        <v>7845</v>
      </c>
      <c r="D279" s="17" t="s">
        <v>316</v>
      </c>
      <c r="E279" s="16">
        <v>3302</v>
      </c>
      <c r="F279" s="15">
        <v>117229.258</v>
      </c>
      <c r="G279" s="15">
        <v>288192.39199999999</v>
      </c>
      <c r="H279" s="15">
        <v>281517.55</v>
      </c>
      <c r="I279" s="15">
        <v>90797.233999999997</v>
      </c>
      <c r="J279" s="15">
        <v>181769.46900000001</v>
      </c>
      <c r="K279" s="15">
        <v>250493.13699999999</v>
      </c>
      <c r="L279" s="15">
        <v>170614481.96833301</v>
      </c>
      <c r="M279" s="43">
        <v>1.4681821502496601E-3</v>
      </c>
      <c r="N279" s="15">
        <v>3783.85</v>
      </c>
      <c r="O279" s="15">
        <v>5.5553810292221799</v>
      </c>
      <c r="P279" s="15">
        <v>1.629</v>
      </c>
      <c r="Q279" s="15">
        <v>4.8869999999999996</v>
      </c>
      <c r="R279" s="15">
        <v>3.7349999999999999</v>
      </c>
      <c r="S279" s="15">
        <v>1.2290000000000001</v>
      </c>
      <c r="T279" s="15">
        <v>2.8010000000000002</v>
      </c>
      <c r="U279" s="15">
        <v>4.8869999999999996</v>
      </c>
      <c r="V279" s="15"/>
      <c r="W279" s="15">
        <v>4.8869999999999996</v>
      </c>
      <c r="X279" s="44">
        <v>5</v>
      </c>
      <c r="Y279" s="18" t="s">
        <v>91</v>
      </c>
      <c r="Z279" s="18"/>
      <c r="AA279" s="18"/>
    </row>
    <row r="280" spans="1:27" ht="13" x14ac:dyDescent="0.3">
      <c r="A280" s="18" t="s">
        <v>309</v>
      </c>
      <c r="B280" s="18" t="s">
        <v>132</v>
      </c>
      <c r="C280" s="16">
        <v>7845</v>
      </c>
      <c r="D280" s="17" t="s">
        <v>317</v>
      </c>
      <c r="E280" s="16">
        <v>3303</v>
      </c>
      <c r="F280" s="15">
        <v>168858.861</v>
      </c>
      <c r="G280" s="15">
        <v>256976.06599999999</v>
      </c>
      <c r="H280" s="15">
        <v>271042.51</v>
      </c>
      <c r="I280" s="15">
        <v>153204.54800000001</v>
      </c>
      <c r="J280" s="15">
        <v>168541.416</v>
      </c>
      <c r="K280" s="15">
        <v>232292.47899999999</v>
      </c>
      <c r="L280" s="15">
        <v>170614481.96833301</v>
      </c>
      <c r="M280" s="43">
        <v>1.3615050511545301E-3</v>
      </c>
      <c r="N280" s="15">
        <v>3783.85</v>
      </c>
      <c r="O280" s="15">
        <v>5.1517308878110804</v>
      </c>
      <c r="P280" s="15">
        <v>3.0840000000000001</v>
      </c>
      <c r="Q280" s="15">
        <v>3.9390000000000001</v>
      </c>
      <c r="R280" s="15">
        <v>4.2949999999999999</v>
      </c>
      <c r="S280" s="15">
        <v>1.9510000000000001</v>
      </c>
      <c r="T280" s="15">
        <v>2.3530000000000002</v>
      </c>
      <c r="U280" s="15">
        <v>4.2949999999999999</v>
      </c>
      <c r="V280" s="15"/>
      <c r="W280" s="15">
        <v>4.2949999999999999</v>
      </c>
      <c r="X280" s="44">
        <v>4</v>
      </c>
      <c r="Y280" s="18" t="s">
        <v>91</v>
      </c>
      <c r="Z280" s="18"/>
      <c r="AA280" s="18"/>
    </row>
    <row r="281" spans="1:27" ht="13" x14ac:dyDescent="0.3">
      <c r="A281" s="18" t="s">
        <v>309</v>
      </c>
      <c r="B281" s="18" t="s">
        <v>132</v>
      </c>
      <c r="C281" s="16">
        <v>7845</v>
      </c>
      <c r="D281" s="17" t="s">
        <v>318</v>
      </c>
      <c r="E281" s="16">
        <v>3304</v>
      </c>
      <c r="F281" s="15">
        <v>163592.774</v>
      </c>
      <c r="G281" s="15">
        <v>241400.68700000001</v>
      </c>
      <c r="H281" s="15">
        <v>266389.50400000002</v>
      </c>
      <c r="I281" s="15">
        <v>167251.372</v>
      </c>
      <c r="J281" s="15">
        <v>201730.495</v>
      </c>
      <c r="K281" s="15">
        <v>236506.895333333</v>
      </c>
      <c r="L281" s="15">
        <v>170614481.96833301</v>
      </c>
      <c r="M281" s="43">
        <v>1.3862064497973199E-3</v>
      </c>
      <c r="N281" s="15">
        <v>3783.85</v>
      </c>
      <c r="O281" s="15">
        <v>5.2451972750656104</v>
      </c>
      <c r="P281" s="15">
        <v>2.2639999999999998</v>
      </c>
      <c r="Q281" s="15">
        <v>3.964</v>
      </c>
      <c r="R281" s="15">
        <v>3.5049999999999999</v>
      </c>
      <c r="S281" s="15">
        <v>2.1659999999999999</v>
      </c>
      <c r="T281" s="15">
        <v>2.8940000000000001</v>
      </c>
      <c r="U281" s="15">
        <v>3.964</v>
      </c>
      <c r="V281" s="15"/>
      <c r="W281" s="15">
        <v>3.964</v>
      </c>
      <c r="X281" s="44">
        <v>4</v>
      </c>
      <c r="Y281" s="18" t="s">
        <v>91</v>
      </c>
      <c r="Z281" s="18"/>
      <c r="AA281" s="18"/>
    </row>
    <row r="282" spans="1:27" ht="13" x14ac:dyDescent="0.3">
      <c r="A282" s="18" t="s">
        <v>309</v>
      </c>
      <c r="B282" s="18" t="s">
        <v>132</v>
      </c>
      <c r="C282" s="16">
        <v>7845</v>
      </c>
      <c r="D282" s="17" t="s">
        <v>319</v>
      </c>
      <c r="E282" s="16">
        <v>3305</v>
      </c>
      <c r="F282" s="15">
        <v>128523.898</v>
      </c>
      <c r="G282" s="15">
        <v>284396.68699999998</v>
      </c>
      <c r="H282" s="15">
        <v>276223.96899999998</v>
      </c>
      <c r="I282" s="15">
        <v>188365.345</v>
      </c>
      <c r="J282" s="15">
        <v>146691.37299999999</v>
      </c>
      <c r="K282" s="15">
        <v>249662.00033333301</v>
      </c>
      <c r="L282" s="15">
        <v>170614481.96833301</v>
      </c>
      <c r="M282" s="43">
        <v>1.46331071930735E-3</v>
      </c>
      <c r="N282" s="15">
        <v>3783.85</v>
      </c>
      <c r="O282" s="15">
        <v>5.5369482652511204</v>
      </c>
      <c r="P282" s="15">
        <v>2.153</v>
      </c>
      <c r="Q282" s="15">
        <v>4.0250000000000004</v>
      </c>
      <c r="R282" s="15">
        <v>3.5230000000000001</v>
      </c>
      <c r="S282" s="15">
        <v>2.3279999999999998</v>
      </c>
      <c r="T282" s="15">
        <v>1.931</v>
      </c>
      <c r="U282" s="15">
        <v>4.0250000000000004</v>
      </c>
      <c r="V282" s="15"/>
      <c r="W282" s="15">
        <v>4.0250000000000004</v>
      </c>
      <c r="X282" s="44">
        <v>4</v>
      </c>
      <c r="Y282" s="18" t="s">
        <v>91</v>
      </c>
      <c r="Z282" s="18"/>
      <c r="AA282" s="18"/>
    </row>
    <row r="283" spans="1:27" ht="13" x14ac:dyDescent="0.3">
      <c r="A283" s="18" t="s">
        <v>309</v>
      </c>
      <c r="B283" s="18" t="s">
        <v>132</v>
      </c>
      <c r="C283" s="16">
        <v>7845</v>
      </c>
      <c r="D283" s="17" t="s">
        <v>320</v>
      </c>
      <c r="E283" s="16">
        <v>3306</v>
      </c>
      <c r="F283" s="15">
        <v>89882.877999999997</v>
      </c>
      <c r="G283" s="15">
        <v>253673.76500000001</v>
      </c>
      <c r="H283" s="15">
        <v>283691.25900000002</v>
      </c>
      <c r="I283" s="15">
        <v>186322.598</v>
      </c>
      <c r="J283" s="15">
        <v>144699.33900000001</v>
      </c>
      <c r="K283" s="15">
        <v>241229.207333333</v>
      </c>
      <c r="L283" s="15">
        <v>170614481.96833301</v>
      </c>
      <c r="M283" s="43">
        <v>1.41388470984606E-3</v>
      </c>
      <c r="N283" s="15">
        <v>3783.85</v>
      </c>
      <c r="O283" s="15">
        <v>5.3499276593510201</v>
      </c>
      <c r="P283" s="15">
        <v>1.274</v>
      </c>
      <c r="Q283" s="15">
        <v>3.6579999999999999</v>
      </c>
      <c r="R283" s="15">
        <v>3.8540000000000001</v>
      </c>
      <c r="S283" s="15">
        <v>2.3340000000000001</v>
      </c>
      <c r="T283" s="15">
        <v>2.1040000000000001</v>
      </c>
      <c r="U283" s="15">
        <v>3.8540000000000001</v>
      </c>
      <c r="V283" s="15"/>
      <c r="W283" s="15">
        <v>3.8540000000000001</v>
      </c>
      <c r="X283" s="44">
        <v>4</v>
      </c>
      <c r="Y283" s="18" t="s">
        <v>91</v>
      </c>
      <c r="Z283" s="18"/>
      <c r="AA283" s="18"/>
    </row>
    <row r="284" spans="1:27" ht="13" x14ac:dyDescent="0.3">
      <c r="A284" s="18" t="s">
        <v>309</v>
      </c>
      <c r="B284" s="18" t="s">
        <v>132</v>
      </c>
      <c r="C284" s="16">
        <v>7845</v>
      </c>
      <c r="D284" s="17" t="s">
        <v>321</v>
      </c>
      <c r="E284" s="16">
        <v>3307</v>
      </c>
      <c r="F284" s="15">
        <v>136691.50599999999</v>
      </c>
      <c r="G284" s="15">
        <v>272746.73</v>
      </c>
      <c r="H284" s="15">
        <v>265553.67099999997</v>
      </c>
      <c r="I284" s="15">
        <v>187214.42499999999</v>
      </c>
      <c r="J284" s="15">
        <v>105944.742</v>
      </c>
      <c r="K284" s="15">
        <v>241838.275333333</v>
      </c>
      <c r="L284" s="15">
        <v>170614481.96833301</v>
      </c>
      <c r="M284" s="43">
        <v>1.4174545592103901E-3</v>
      </c>
      <c r="N284" s="15">
        <v>3783.85</v>
      </c>
      <c r="O284" s="15">
        <v>5.36343543386824</v>
      </c>
      <c r="P284" s="15">
        <v>2.6619999999999999</v>
      </c>
      <c r="Q284" s="15">
        <v>4.3600000000000003</v>
      </c>
      <c r="R284" s="15">
        <v>3.8530000000000002</v>
      </c>
      <c r="S284" s="15">
        <v>2.407</v>
      </c>
      <c r="T284" s="15">
        <v>1.4650000000000001</v>
      </c>
      <c r="U284" s="15">
        <v>4.3600000000000003</v>
      </c>
      <c r="V284" s="15"/>
      <c r="W284" s="15">
        <v>4.3600000000000003</v>
      </c>
      <c r="X284" s="44">
        <v>4</v>
      </c>
      <c r="Y284" s="18" t="s">
        <v>91</v>
      </c>
      <c r="Z284" s="18"/>
      <c r="AA284" s="18"/>
    </row>
    <row r="285" spans="1:27" ht="13" x14ac:dyDescent="0.3">
      <c r="A285" s="18" t="s">
        <v>309</v>
      </c>
      <c r="B285" s="18" t="s">
        <v>132</v>
      </c>
      <c r="C285" s="16">
        <v>7845</v>
      </c>
      <c r="D285" s="17" t="s">
        <v>322</v>
      </c>
      <c r="E285" s="16">
        <v>3308</v>
      </c>
      <c r="F285" s="15">
        <v>123647.11900000001</v>
      </c>
      <c r="G285" s="15">
        <v>282949.50599999999</v>
      </c>
      <c r="H285" s="15">
        <v>257892.91399999999</v>
      </c>
      <c r="I285" s="15">
        <v>166232.79</v>
      </c>
      <c r="J285" s="15">
        <v>121616.603</v>
      </c>
      <c r="K285" s="15">
        <v>235691.73666666599</v>
      </c>
      <c r="L285" s="15">
        <v>170614481.96833301</v>
      </c>
      <c r="M285" s="43">
        <v>1.3814286685840101E-3</v>
      </c>
      <c r="N285" s="15">
        <v>3783.85</v>
      </c>
      <c r="O285" s="15">
        <v>5.2271188676216296</v>
      </c>
      <c r="P285" s="15">
        <v>2.0510000000000002</v>
      </c>
      <c r="Q285" s="15">
        <v>5.0529999999999999</v>
      </c>
      <c r="R285" s="15">
        <v>4.1669999999999998</v>
      </c>
      <c r="S285" s="15">
        <v>2.39</v>
      </c>
      <c r="T285" s="15">
        <v>1.7949999999999999</v>
      </c>
      <c r="U285" s="15">
        <v>5.0529999999999999</v>
      </c>
      <c r="V285" s="15"/>
      <c r="W285" s="15">
        <v>5.0529999999999999</v>
      </c>
      <c r="X285" s="44">
        <v>5</v>
      </c>
      <c r="Y285" s="18" t="s">
        <v>91</v>
      </c>
      <c r="Z285" s="18"/>
      <c r="AA285" s="18"/>
    </row>
    <row r="286" spans="1:27" ht="13" x14ac:dyDescent="0.3">
      <c r="A286" s="18" t="s">
        <v>309</v>
      </c>
      <c r="B286" s="18" t="s">
        <v>132</v>
      </c>
      <c r="C286" s="16">
        <v>7845</v>
      </c>
      <c r="D286" s="17" t="s">
        <v>323</v>
      </c>
      <c r="E286" s="16">
        <v>3309</v>
      </c>
      <c r="F286" s="15">
        <v>145294.58499999999</v>
      </c>
      <c r="G286" s="15">
        <v>251816.09299999999</v>
      </c>
      <c r="H286" s="15">
        <v>308026.50099999999</v>
      </c>
      <c r="I286" s="15">
        <v>195901.71400000001</v>
      </c>
      <c r="J286" s="15">
        <v>160058.01300000001</v>
      </c>
      <c r="K286" s="15">
        <v>251914.76933333301</v>
      </c>
      <c r="L286" s="15">
        <v>170614481.96833301</v>
      </c>
      <c r="M286" s="43">
        <v>1.4765145750059399E-3</v>
      </c>
      <c r="N286" s="15">
        <v>3783.85</v>
      </c>
      <c r="O286" s="15">
        <v>5.5869096746362397</v>
      </c>
      <c r="P286" s="15">
        <v>2.0310000000000001</v>
      </c>
      <c r="Q286" s="15">
        <v>3.4460000000000002</v>
      </c>
      <c r="R286" s="15">
        <v>4.4660000000000002</v>
      </c>
      <c r="S286" s="15">
        <v>2.3420000000000001</v>
      </c>
      <c r="T286" s="15">
        <v>2.3319999999999999</v>
      </c>
      <c r="U286" s="15">
        <v>4.4660000000000002</v>
      </c>
      <c r="V286" s="15"/>
      <c r="W286" s="15">
        <v>4.4660000000000002</v>
      </c>
      <c r="X286" s="44">
        <v>4</v>
      </c>
      <c r="Y286" s="18" t="s">
        <v>91</v>
      </c>
      <c r="Z286" s="18"/>
      <c r="AA286" s="18"/>
    </row>
  </sheetData>
  <mergeCells count="4">
    <mergeCell ref="F1:J1"/>
    <mergeCell ref="P1:T1"/>
    <mergeCell ref="N1:O1"/>
    <mergeCell ref="Y1:AA1"/>
  </mergeCells>
  <phoneticPr fontId="6" type="noConversion"/>
  <printOptions horizontalCentered="1"/>
  <pageMargins left="0.25" right="0.25" top="0.5" bottom="1" header="0.5" footer="0.5"/>
  <pageSetup pageOrder="overThenDown" orientation="landscape" r:id="rId1"/>
  <headerFooter alignWithMargins="0">
    <oddFooter>&amp;A&amp;RPage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1"/>
  <sheetViews>
    <sheetView workbookViewId="0">
      <pane ySplit="2" topLeftCell="A3" activePane="bottomLeft" state="frozen"/>
      <selection activeCell="A2" sqref="A2"/>
      <selection pane="bottomLeft" activeCell="A3" sqref="A3"/>
    </sheetView>
  </sheetViews>
  <sheetFormatPr defaultRowHeight="12.5" x14ac:dyDescent="0.25"/>
  <cols>
    <col min="1" max="1" width="20.90625" bestFit="1" customWidth="1"/>
    <col min="2" max="2" width="10.6328125" bestFit="1" customWidth="1"/>
    <col min="3" max="3" width="5.26953125" bestFit="1" customWidth="1"/>
    <col min="4" max="5" width="6.08984375" bestFit="1" customWidth="1"/>
    <col min="6" max="6" width="7.81640625" bestFit="1" customWidth="1"/>
  </cols>
  <sheetData>
    <row r="1" spans="1:6" ht="78.5" customHeight="1" x14ac:dyDescent="0.3">
      <c r="A1" s="79" t="s">
        <v>133</v>
      </c>
      <c r="B1" s="79"/>
      <c r="C1" s="79"/>
      <c r="D1" s="79"/>
      <c r="E1" s="79"/>
      <c r="F1" s="79"/>
    </row>
    <row r="2" spans="1:6" ht="39" x14ac:dyDescent="0.3">
      <c r="A2" s="3" t="s">
        <v>28</v>
      </c>
      <c r="B2" s="3" t="s">
        <v>27</v>
      </c>
      <c r="C2" s="4" t="s">
        <v>26</v>
      </c>
      <c r="D2" s="12" t="s">
        <v>25</v>
      </c>
      <c r="E2" s="4" t="s">
        <v>30</v>
      </c>
      <c r="F2" s="47" t="s">
        <v>107</v>
      </c>
    </row>
    <row r="3" spans="1:6" x14ac:dyDescent="0.25">
      <c r="A3" s="18" t="s">
        <v>122</v>
      </c>
      <c r="B3" s="18" t="s">
        <v>123</v>
      </c>
      <c r="C3" s="16">
        <v>1047</v>
      </c>
      <c r="D3" s="17" t="s">
        <v>37</v>
      </c>
      <c r="E3" s="49">
        <v>739</v>
      </c>
      <c r="F3" s="50" t="s">
        <v>85</v>
      </c>
    </row>
    <row r="4" spans="1:6" x14ac:dyDescent="0.25">
      <c r="A4" s="18" t="s">
        <v>124</v>
      </c>
      <c r="B4" s="18" t="s">
        <v>125</v>
      </c>
      <c r="C4" s="16">
        <v>1250</v>
      </c>
      <c r="D4" s="17" t="s">
        <v>37</v>
      </c>
      <c r="E4" s="49">
        <v>834</v>
      </c>
      <c r="F4" s="50" t="s">
        <v>85</v>
      </c>
    </row>
    <row r="5" spans="1:6" x14ac:dyDescent="0.25">
      <c r="A5" s="18" t="s">
        <v>124</v>
      </c>
      <c r="B5" s="18" t="s">
        <v>125</v>
      </c>
      <c r="C5" s="16">
        <v>1250</v>
      </c>
      <c r="D5" s="17" t="s">
        <v>38</v>
      </c>
      <c r="E5" s="49">
        <v>835</v>
      </c>
      <c r="F5" s="50" t="s">
        <v>85</v>
      </c>
    </row>
    <row r="6" spans="1:6" x14ac:dyDescent="0.25">
      <c r="A6" s="18" t="s">
        <v>126</v>
      </c>
      <c r="B6" s="18" t="s">
        <v>127</v>
      </c>
      <c r="C6" s="16">
        <v>2454</v>
      </c>
      <c r="D6" s="17" t="s">
        <v>128</v>
      </c>
      <c r="E6" s="49">
        <v>1600</v>
      </c>
      <c r="F6" s="50" t="s">
        <v>85</v>
      </c>
    </row>
    <row r="7" spans="1:6" x14ac:dyDescent="0.25">
      <c r="A7" s="18" t="s">
        <v>129</v>
      </c>
      <c r="B7" s="18" t="s">
        <v>127</v>
      </c>
      <c r="C7" s="16">
        <v>2444</v>
      </c>
      <c r="D7" s="17" t="s">
        <v>39</v>
      </c>
      <c r="E7" s="49">
        <v>1586</v>
      </c>
      <c r="F7" s="50" t="s">
        <v>85</v>
      </c>
    </row>
    <row r="8" spans="1:6" x14ac:dyDescent="0.25">
      <c r="A8" s="18" t="s">
        <v>129</v>
      </c>
      <c r="B8" s="18" t="s">
        <v>127</v>
      </c>
      <c r="C8" s="16">
        <v>2444</v>
      </c>
      <c r="D8" s="17" t="s">
        <v>40</v>
      </c>
      <c r="E8" s="49">
        <v>1587</v>
      </c>
      <c r="F8" s="50" t="s">
        <v>85</v>
      </c>
    </row>
    <row r="9" spans="1:6" x14ac:dyDescent="0.25">
      <c r="A9" s="18" t="s">
        <v>130</v>
      </c>
      <c r="B9" s="18" t="s">
        <v>127</v>
      </c>
      <c r="C9" s="16">
        <v>2451</v>
      </c>
      <c r="D9" s="17" t="s">
        <v>34</v>
      </c>
      <c r="E9" s="49">
        <v>1596</v>
      </c>
      <c r="F9" s="50" t="s">
        <v>85</v>
      </c>
    </row>
    <row r="10" spans="1:6" x14ac:dyDescent="0.25">
      <c r="A10" s="18" t="s">
        <v>130</v>
      </c>
      <c r="B10" s="18" t="s">
        <v>127</v>
      </c>
      <c r="C10" s="16">
        <v>2451</v>
      </c>
      <c r="D10" s="17" t="s">
        <v>37</v>
      </c>
      <c r="E10" s="49">
        <v>1599</v>
      </c>
      <c r="F10" s="50" t="s">
        <v>85</v>
      </c>
    </row>
    <row r="11" spans="1:6" x14ac:dyDescent="0.25">
      <c r="A11" s="18" t="s">
        <v>131</v>
      </c>
      <c r="B11" s="18" t="s">
        <v>132</v>
      </c>
      <c r="C11" s="16">
        <v>3396</v>
      </c>
      <c r="D11" s="17" t="s">
        <v>34</v>
      </c>
      <c r="E11" s="49">
        <v>2251</v>
      </c>
      <c r="F11" s="50" t="s">
        <v>85</v>
      </c>
    </row>
  </sheetData>
  <mergeCells count="1">
    <mergeCell ref="A1:F1"/>
  </mergeCells>
  <phoneticPr fontId="6"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3"/>
  <sheetViews>
    <sheetView workbookViewId="0">
      <pane ySplit="2" topLeftCell="A3" activePane="bottomLeft" state="frozen"/>
      <selection activeCell="A2" sqref="A2"/>
      <selection pane="bottomLeft" activeCell="A3" sqref="A3"/>
    </sheetView>
  </sheetViews>
  <sheetFormatPr defaultRowHeight="12.5" x14ac:dyDescent="0.25"/>
  <cols>
    <col min="1" max="1" width="26.26953125" bestFit="1" customWidth="1"/>
    <col min="2" max="2" width="10.1796875" customWidth="1"/>
    <col min="3" max="3" width="5.26953125" bestFit="1" customWidth="1"/>
    <col min="4" max="4" width="6.08984375" bestFit="1" customWidth="1"/>
    <col min="5" max="5" width="6.08984375" customWidth="1"/>
  </cols>
  <sheetData>
    <row r="1" spans="1:5" ht="51.75" customHeight="1" x14ac:dyDescent="0.3">
      <c r="A1" s="79" t="s">
        <v>106</v>
      </c>
      <c r="B1" s="79"/>
      <c r="C1" s="79"/>
      <c r="D1" s="79"/>
      <c r="E1" s="79"/>
    </row>
    <row r="2" spans="1:5" ht="39" x14ac:dyDescent="0.3">
      <c r="A2" s="3" t="s">
        <v>28</v>
      </c>
      <c r="B2" s="3" t="s">
        <v>27</v>
      </c>
      <c r="C2" s="4" t="s">
        <v>26</v>
      </c>
      <c r="D2" s="12" t="s">
        <v>25</v>
      </c>
      <c r="E2" s="4" t="s">
        <v>30</v>
      </c>
    </row>
    <row r="3" spans="1:5" x14ac:dyDescent="0.25">
      <c r="A3" t="s">
        <v>121</v>
      </c>
    </row>
  </sheetData>
  <mergeCells count="1">
    <mergeCell ref="A1:E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2022-12-15T18:28:55+00:00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ef18460c-2240-46e5-ba3d-eef37852eef2">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3B3E1D90CD87B499809509BB7768083" ma:contentTypeVersion="17" ma:contentTypeDescription="Create a new document." ma:contentTypeScope="" ma:versionID="0ec44bcc374ca21a32247455f14250f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ef18460c-2240-46e5-ba3d-eef37852eef2" xmlns:ns6="7de3dc8c-1afc-4bef-a91f-3b271714f862" targetNamespace="http://schemas.microsoft.com/office/2006/metadata/properties" ma:root="true" ma:fieldsID="477af7c8272a171f73b5d8fa7cc37bf2" ns1:_="" ns2:_="" ns3:_="" ns4:_="" ns5:_="" ns6:_="">
    <xsd:import namespace="http://schemas.microsoft.com/sharepoint/v3"/>
    <xsd:import namespace="4ffa91fb-a0ff-4ac5-b2db-65c790d184a4"/>
    <xsd:import namespace="http://schemas.microsoft.com/sharepoint.v3"/>
    <xsd:import namespace="http://schemas.microsoft.com/sharepoint/v3/fields"/>
    <xsd:import namespace="ef18460c-2240-46e5-ba3d-eef37852eef2"/>
    <xsd:import namespace="7de3dc8c-1afc-4bef-a91f-3b271714f86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DateTaken" minOccurs="0"/>
                <xsd:element ref="ns5:MediaLengthInSeconds" minOccurs="0"/>
                <xsd:element ref="ns5:lcf76f155ced4ddcb4097134ff3c332f" minOccurs="0"/>
                <xsd:element ref="ns5:MediaServiceOCR" minOccurs="0"/>
                <xsd:element ref="ns5:MediaServiceGenerationTime" minOccurs="0"/>
                <xsd:element ref="ns5:MediaServiceEventHashCode" minOccurs="0"/>
                <xsd:element ref="ns1:_ip_UnifiedCompliancePolicyProperties" minOccurs="0"/>
                <xsd:element ref="ns1:_ip_UnifiedCompliancePolicyUIAction" minOccurs="0"/>
                <xsd:element ref="ns5: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9" nillable="true" ma:displayName="Unified Compliance Policy Properties" ma:hidden="true" ma:internalName="_ip_UnifiedCompliancePolicyProperties">
      <xsd:simpleType>
        <xsd:restriction base="dms:Note"/>
      </xsd:simpleType>
    </xsd:element>
    <xsd:element name="_ip_UnifiedCompliancePolicyUIAction" ma:index="40"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d809c9e0-8779-4aac-a518-0f06a83c84d1}" ma:internalName="TaxCatchAllLabel" ma:readOnly="true" ma:showField="CatchAllDataLabel" ma:web="7de3dc8c-1afc-4bef-a91f-3b271714f862">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d809c9e0-8779-4aac-a518-0f06a83c84d1}" ma:internalName="TaxCatchAll" ma:showField="CatchAllData" ma:web="7de3dc8c-1afc-4bef-a91f-3b271714f8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f18460c-2240-46e5-ba3d-eef37852eef2"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2" nillable="true" ma:displayName="MediaServiceDateTaken" ma:hidden="true" ma:internalName="MediaServiceDateTaken" ma:readOnly="true">
      <xsd:simpleType>
        <xsd:restriction base="dms:Text"/>
      </xsd:simpleType>
    </xsd:element>
    <xsd:element name="MediaLengthInSeconds" ma:index="33" nillable="true" ma:displayName="MediaLengthInSeconds" ma:hidden="true" ma:internalName="MediaLengthInSeconds" ma:readOnly="true">
      <xsd:simpleType>
        <xsd:restriction base="dms:Unknown"/>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CR" ma:index="36" nillable="true" ma:displayName="Extracted Text" ma:internalName="MediaServiceOCR" ma:readOnly="true">
      <xsd:simpleType>
        <xsd:restriction base="dms:Note">
          <xsd:maxLength value="255"/>
        </xsd:restriction>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EventHashCode" ma:index="38" nillable="true" ma:displayName="MediaServiceEventHashCode" ma:hidden="true" ma:internalName="MediaServiceEventHashCode" ma:readOnly="true">
      <xsd:simpleType>
        <xsd:restriction base="dms:Text"/>
      </xsd:simpleType>
    </xsd:element>
    <xsd:element name="MediaServiceObjectDetectorVersions" ma:index="4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e3dc8c-1afc-4bef-a91f-3b271714f862"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3232AC4-F313-4F11-9C2E-5705D6181CC9}">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s>
</ds:datastoreItem>
</file>

<file path=customXml/itemProps2.xml><?xml version="1.0" encoding="utf-8"?>
<ds:datastoreItem xmlns:ds="http://schemas.openxmlformats.org/officeDocument/2006/customXml" ds:itemID="{A65E8A81-D56F-4A53-8EC7-4AAB84E3F304}"/>
</file>

<file path=customXml/itemProps3.xml><?xml version="1.0" encoding="utf-8"?>
<ds:datastoreItem xmlns:ds="http://schemas.openxmlformats.org/officeDocument/2006/customXml" ds:itemID="{CC6DC0EA-F3CA-4809-A494-AB2371757994}">
  <ds:schemaRefs>
    <ds:schemaRef ds:uri="Microsoft.SharePoint.Taxonomy.ContentTypeSync"/>
  </ds:schemaRefs>
</ds:datastoreItem>
</file>

<file path=customXml/itemProps4.xml><?xml version="1.0" encoding="utf-8"?>
<ds:datastoreItem xmlns:ds="http://schemas.openxmlformats.org/officeDocument/2006/customXml" ds:itemID="{7E72384A-2EBC-423D-8226-90F32352854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State Summary</vt:lpstr>
      <vt:lpstr>GNP Allocations</vt:lpstr>
      <vt:lpstr>Underlying Data for FIP</vt:lpstr>
      <vt:lpstr>Retired Units</vt:lpstr>
      <vt:lpstr>New Units</vt:lpstr>
      <vt:lpstr>'GNP Allocations'!Print_Titles</vt:lpstr>
      <vt:lpstr>'Underlying Data for FIP'!Print_Titles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Cohen, Michael</cp:lastModifiedBy>
  <cp:lastPrinted>2011-12-06T17:32:05Z</cp:lastPrinted>
  <dcterms:created xsi:type="dcterms:W3CDTF">2011-05-13T18:11:29Z</dcterms:created>
  <dcterms:modified xsi:type="dcterms:W3CDTF">2023-10-19T16:20:06Z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{9B537019-A0BB-4847-A27E-7A4DA7247622}</vt:lpwstr>
  </property>
  <property fmtid="{D5CDD505-2E9C-101B-9397-08002B2CF9AE}" pid="3" name="ContentTypeId">
    <vt:lpwstr>0x010100B3B3E1D90CD87B499809509BB7768083</vt:lpwstr>
  </property>
  <property fmtid="{D5CDD505-2E9C-101B-9397-08002B2CF9AE}" pid="4" name="TaxKeyword">
    <vt:lpwstr/>
  </property>
  <property fmtid="{D5CDD505-2E9C-101B-9397-08002B2CF9AE}" pid="5" name="Document Type">
    <vt:lpwstr/>
  </property>
</Properties>
</file>