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6.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7.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8.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17"/>
  <workbookPr defaultThemeVersion="166925"/>
  <mc:AlternateContent xmlns:mc="http://schemas.openxmlformats.org/markup-compatibility/2006">
    <mc:Choice Requires="x15">
      <x15ac:absPath xmlns:x15ac="http://schemas.microsoft.com/office/spreadsheetml/2010/11/ac" url="https://usepa.sharepoint.com/sites/ocspp_Work/wpc/TSCA Scoping Next 20 HPS Review/Other Chems/Asbestos 2/Draft RE/Asbestos Part 2 Supplemental Files/"/>
    </mc:Choice>
  </mc:AlternateContent>
  <xr:revisionPtr revIDLastSave="3157" documentId="8_{348BFE89-3D58-46BF-A0FE-8801A0F4A2D9}" xr6:coauthVersionLast="47" xr6:coauthVersionMax="47" xr10:uidLastSave="{838ACBE3-31D1-4463-BFBD-6E2892FFA337}"/>
  <bookViews>
    <workbookView xWindow="-110" yWindow="-110" windowWidth="19420" windowHeight="10300" xr2:uid="{247E0675-AE29-4605-9940-EE5D6011B23C}"/>
  </bookViews>
  <sheets>
    <sheet name="README" sheetId="20" r:id="rId1"/>
    <sheet name="Occupational Risk" sheetId="1" r:id="rId2"/>
    <sheet name="Take-Home" sheetId="3" r:id="rId3"/>
    <sheet name="Consumer" sheetId="2" r:id="rId4"/>
    <sheet name="Ambient Air" sheetId="4" r:id="rId5"/>
    <sheet name="MOE Across COUs" sheetId="19" r:id="rId6"/>
    <sheet name="ELCR Across COUs" sheetId="18" r:id="rId7"/>
    <sheet name="MOE Across Receptors" sheetId="9" r:id="rId8"/>
    <sheet name="CT MOE Across Receptors" sheetId="16" r:id="rId9"/>
    <sheet name="ELCR HE Receptors" sheetId="10" r:id="rId10"/>
    <sheet name="ELCR CT Receptors" sheetId="8" r:id="rId11"/>
  </sheets>
  <definedNames>
    <definedName name="_Toc115360081" localSheetId="1">'Occupational Risk'!#REF!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4" i="1" l="1"/>
  <c r="C28" i="20"/>
  <c r="C24" i="20"/>
  <c r="D21" i="20"/>
  <c r="C21" i="20"/>
  <c r="H28" i="19"/>
  <c r="H5" i="19"/>
  <c r="H8" i="19"/>
  <c r="H11" i="19"/>
  <c r="H14" i="19"/>
  <c r="H17" i="19"/>
  <c r="H20" i="19"/>
  <c r="H23" i="19"/>
  <c r="H3" i="19"/>
  <c r="H6" i="19"/>
  <c r="H9" i="19"/>
  <c r="H12" i="19"/>
  <c r="H15" i="19"/>
  <c r="H18" i="19"/>
  <c r="H21" i="19"/>
  <c r="H24" i="19"/>
  <c r="H4" i="19"/>
  <c r="H7" i="19"/>
  <c r="H10" i="19"/>
  <c r="H13" i="19"/>
  <c r="H16" i="19"/>
  <c r="H19" i="19"/>
  <c r="H22" i="19"/>
  <c r="H25" i="19"/>
  <c r="H26" i="19"/>
  <c r="H27" i="19"/>
  <c r="H2" i="19"/>
  <c r="E31" i="1"/>
  <c r="H228" i="9"/>
  <c r="H227" i="9"/>
  <c r="H226" i="9"/>
  <c r="H225" i="9"/>
  <c r="H224" i="9"/>
  <c r="H223" i="9"/>
  <c r="H222" i="9"/>
  <c r="H221" i="9"/>
  <c r="H220" i="9"/>
  <c r="H219" i="9"/>
  <c r="H218" i="9"/>
  <c r="H217" i="9"/>
  <c r="H216" i="9"/>
  <c r="H215" i="9"/>
  <c r="H214" i="9"/>
  <c r="I186" i="9"/>
  <c r="I185" i="9"/>
  <c r="I184" i="9"/>
  <c r="I183" i="9"/>
  <c r="I182" i="9"/>
  <c r="I181" i="9"/>
  <c r="I180" i="9"/>
  <c r="I179" i="9"/>
  <c r="I178" i="9"/>
  <c r="I177" i="9"/>
  <c r="I176" i="9"/>
  <c r="I175" i="9"/>
  <c r="I174" i="9"/>
  <c r="I173" i="9"/>
  <c r="I172" i="9"/>
  <c r="O154" i="9"/>
  <c r="O153" i="9"/>
  <c r="O152" i="9"/>
  <c r="O151" i="9"/>
  <c r="O150" i="9"/>
  <c r="O149" i="9"/>
  <c r="O148" i="9"/>
  <c r="O147" i="9"/>
  <c r="O146" i="9"/>
  <c r="O145" i="9"/>
  <c r="O144" i="9"/>
  <c r="O143" i="9"/>
  <c r="O142" i="9"/>
  <c r="O141" i="9"/>
  <c r="O140" i="9"/>
  <c r="O139" i="9"/>
  <c r="O138" i="9"/>
  <c r="O137" i="9"/>
  <c r="O136" i="9"/>
  <c r="O135" i="9"/>
  <c r="O134" i="9"/>
  <c r="O133" i="9"/>
  <c r="O132" i="9"/>
  <c r="O131" i="9"/>
  <c r="O130" i="9"/>
  <c r="O129" i="9"/>
  <c r="O128" i="9"/>
  <c r="O127" i="9"/>
  <c r="O126" i="9"/>
  <c r="O125" i="9"/>
  <c r="O124" i="9"/>
  <c r="O123" i="9"/>
  <c r="N95" i="9"/>
  <c r="N94" i="9"/>
  <c r="S85" i="4"/>
  <c r="R85" i="4"/>
  <c r="Q85" i="4"/>
  <c r="P85" i="4"/>
  <c r="O85" i="4"/>
  <c r="N85" i="4"/>
  <c r="M85" i="4"/>
  <c r="L85" i="4"/>
  <c r="S84" i="4"/>
  <c r="R84" i="4"/>
  <c r="Q84" i="4"/>
  <c r="P84" i="4"/>
  <c r="O84" i="4"/>
  <c r="N84" i="4"/>
  <c r="M84" i="4"/>
  <c r="L84" i="4"/>
  <c r="S83" i="4"/>
  <c r="R83" i="4"/>
  <c r="Q83" i="4"/>
  <c r="P83" i="4"/>
  <c r="O83" i="4"/>
  <c r="N83" i="4"/>
  <c r="M83" i="4"/>
  <c r="L83" i="4"/>
  <c r="S82" i="4"/>
  <c r="R82" i="4"/>
  <c r="Q82" i="4"/>
  <c r="P82" i="4"/>
  <c r="O82" i="4"/>
  <c r="N82" i="4"/>
  <c r="M82" i="4"/>
  <c r="L82" i="4"/>
  <c r="S81" i="4"/>
  <c r="R81" i="4"/>
  <c r="Q81" i="4"/>
  <c r="P81" i="4"/>
  <c r="O81" i="4"/>
  <c r="N81" i="4"/>
  <c r="M81" i="4"/>
  <c r="L81" i="4"/>
  <c r="S80" i="4"/>
  <c r="R80" i="4"/>
  <c r="Q80" i="4"/>
  <c r="P80" i="4"/>
  <c r="O80" i="4"/>
  <c r="N80" i="4"/>
  <c r="M80" i="4"/>
  <c r="L80" i="4"/>
  <c r="M57" i="4"/>
  <c r="N57" i="4"/>
  <c r="O57" i="4"/>
  <c r="P57" i="4"/>
  <c r="Q57" i="4"/>
  <c r="R57" i="4"/>
  <c r="S57" i="4"/>
  <c r="L57" i="4"/>
  <c r="M56" i="4"/>
  <c r="N56" i="4"/>
  <c r="O56" i="4"/>
  <c r="P56" i="4"/>
  <c r="Q56" i="4"/>
  <c r="R56" i="4"/>
  <c r="S56" i="4"/>
  <c r="L56" i="4"/>
  <c r="M55" i="4"/>
  <c r="N55" i="4"/>
  <c r="O55" i="4"/>
  <c r="P55" i="4"/>
  <c r="Q55" i="4"/>
  <c r="R55" i="4"/>
  <c r="S55" i="4"/>
  <c r="L55" i="4"/>
  <c r="L52" i="4"/>
  <c r="M52" i="4"/>
  <c r="N52" i="4"/>
  <c r="O52" i="4"/>
  <c r="P52" i="4"/>
  <c r="Q52" i="4"/>
  <c r="R52" i="4"/>
  <c r="S52" i="4"/>
  <c r="M68" i="4"/>
  <c r="N68" i="4"/>
  <c r="O68" i="4"/>
  <c r="P68" i="4"/>
  <c r="Q68" i="4"/>
  <c r="R68" i="4"/>
  <c r="S68" i="4"/>
  <c r="L68" i="4"/>
  <c r="M69" i="4"/>
  <c r="N69" i="4"/>
  <c r="O69" i="4"/>
  <c r="P69" i="4"/>
  <c r="Q69" i="4"/>
  <c r="R69" i="4"/>
  <c r="S69" i="4"/>
  <c r="M70" i="4"/>
  <c r="N70" i="4"/>
  <c r="O70" i="4"/>
  <c r="P70" i="4"/>
  <c r="Q70" i="4"/>
  <c r="R70" i="4"/>
  <c r="S70" i="4"/>
  <c r="L69" i="4"/>
  <c r="L70" i="4"/>
  <c r="L65" i="4"/>
  <c r="L48" i="4"/>
  <c r="K86" i="16"/>
  <c r="K85" i="16"/>
  <c r="K84" i="16"/>
  <c r="K83" i="16"/>
  <c r="K82" i="16"/>
  <c r="K81" i="16"/>
  <c r="K80" i="16"/>
  <c r="K79" i="16"/>
  <c r="K78" i="16"/>
  <c r="K77" i="16"/>
  <c r="K76" i="16"/>
  <c r="K75" i="16"/>
  <c r="K74" i="16"/>
  <c r="K73" i="16"/>
  <c r="K72" i="16"/>
  <c r="K71" i="16"/>
  <c r="K70" i="16"/>
  <c r="K69" i="16"/>
  <c r="K68" i="16"/>
  <c r="K67" i="16"/>
  <c r="K66" i="16"/>
  <c r="K65" i="16"/>
  <c r="K64" i="16"/>
  <c r="K63" i="16"/>
  <c r="K62" i="16"/>
  <c r="K61" i="16"/>
  <c r="K60" i="16"/>
  <c r="K59" i="16"/>
  <c r="K58" i="16"/>
  <c r="K57" i="16"/>
  <c r="K56" i="16"/>
  <c r="K55" i="16"/>
  <c r="K54" i="16"/>
  <c r="K53" i="16"/>
  <c r="K52" i="16"/>
  <c r="K51" i="16"/>
  <c r="K50" i="16"/>
  <c r="K49" i="16"/>
  <c r="K48" i="16"/>
  <c r="K47" i="16"/>
  <c r="K46" i="16"/>
  <c r="K45" i="16"/>
  <c r="K44" i="16"/>
  <c r="K43" i="16"/>
  <c r="K42" i="16"/>
  <c r="K41" i="16"/>
  <c r="K40" i="16"/>
  <c r="K39" i="16"/>
  <c r="N93" i="9"/>
  <c r="N92" i="9"/>
  <c r="N91" i="9"/>
  <c r="O56" i="9"/>
  <c r="O57" i="9"/>
  <c r="O58" i="9"/>
  <c r="O59" i="9"/>
  <c r="O60" i="9"/>
  <c r="O61" i="9"/>
  <c r="O62" i="9"/>
  <c r="O63" i="9"/>
  <c r="O64" i="9"/>
  <c r="O65" i="9"/>
  <c r="O66" i="9"/>
  <c r="O67" i="9"/>
  <c r="O68" i="9"/>
  <c r="O69" i="9"/>
  <c r="O70" i="9"/>
  <c r="O71" i="9"/>
  <c r="O72" i="9"/>
  <c r="O73" i="9"/>
  <c r="O74" i="9"/>
  <c r="O75" i="9"/>
  <c r="O76" i="9"/>
  <c r="O77" i="9"/>
  <c r="O78" i="9"/>
  <c r="O79" i="9"/>
  <c r="O80" i="9"/>
  <c r="O81" i="9"/>
  <c r="O82" i="9"/>
  <c r="O83" i="9"/>
  <c r="O84" i="9"/>
  <c r="O85" i="9"/>
  <c r="O86" i="9"/>
  <c r="O55" i="9"/>
  <c r="E33" i="1"/>
  <c r="D33" i="1"/>
  <c r="L26" i="16"/>
  <c r="L25" i="16"/>
  <c r="L24" i="16"/>
  <c r="L23" i="16"/>
  <c r="L22" i="16"/>
  <c r="L21" i="16"/>
  <c r="L20" i="16"/>
  <c r="L19" i="16"/>
  <c r="L18" i="16"/>
  <c r="L17" i="16"/>
  <c r="L16" i="16"/>
  <c r="L15" i="16"/>
  <c r="L14" i="16"/>
  <c r="L13" i="16"/>
  <c r="L12" i="16"/>
  <c r="L11" i="16"/>
  <c r="L10" i="16"/>
  <c r="L9" i="16"/>
  <c r="L8" i="16"/>
  <c r="L7" i="16"/>
  <c r="L6" i="16"/>
  <c r="L5" i="16"/>
  <c r="L4" i="16"/>
  <c r="L3" i="16"/>
  <c r="L5" i="9"/>
  <c r="L6" i="9"/>
  <c r="L7" i="9"/>
  <c r="L8" i="9"/>
  <c r="L9" i="9"/>
  <c r="L10" i="9"/>
  <c r="L11" i="9"/>
  <c r="L12" i="9"/>
  <c r="L13" i="9"/>
  <c r="L14" i="9"/>
  <c r="L15" i="9"/>
  <c r="L16" i="9"/>
  <c r="L17" i="9"/>
  <c r="L18" i="9"/>
  <c r="L19" i="9"/>
  <c r="L20" i="9"/>
  <c r="L21" i="9"/>
  <c r="L22" i="9"/>
  <c r="L23" i="9"/>
  <c r="L24" i="9"/>
  <c r="L25" i="9"/>
  <c r="L26" i="9"/>
  <c r="L27" i="9"/>
  <c r="L28" i="9"/>
  <c r="L29" i="9"/>
  <c r="L30" i="9"/>
  <c r="L31" i="9"/>
  <c r="L32" i="9"/>
  <c r="L33" i="9"/>
  <c r="L34" i="9"/>
  <c r="L35" i="9"/>
  <c r="L36" i="9"/>
  <c r="L37" i="9"/>
  <c r="L38" i="9"/>
  <c r="L39" i="9"/>
  <c r="L40" i="9"/>
  <c r="L41" i="9"/>
  <c r="L42" i="9"/>
  <c r="L43" i="9"/>
  <c r="L44" i="9"/>
  <c r="L45" i="9"/>
  <c r="L46" i="9"/>
  <c r="L47" i="9"/>
  <c r="L48" i="9"/>
  <c r="L49" i="9"/>
  <c r="L50" i="9"/>
  <c r="L4" i="9"/>
  <c r="L3" i="9"/>
  <c r="S37" i="4"/>
  <c r="R37" i="4"/>
  <c r="Q37" i="4"/>
  <c r="P37" i="4"/>
  <c r="O37" i="4"/>
  <c r="N37" i="4"/>
  <c r="M37" i="4"/>
  <c r="L37" i="4"/>
  <c r="S36" i="4"/>
  <c r="R36" i="4"/>
  <c r="Q36" i="4"/>
  <c r="P36" i="4"/>
  <c r="O36" i="4"/>
  <c r="N36" i="4"/>
  <c r="M36" i="4"/>
  <c r="L36" i="4"/>
  <c r="S35" i="4"/>
  <c r="R35" i="4"/>
  <c r="Q35" i="4"/>
  <c r="P35" i="4"/>
  <c r="O35" i="4"/>
  <c r="N35" i="4"/>
  <c r="M35" i="4"/>
  <c r="L35" i="4"/>
  <c r="S34" i="4"/>
  <c r="R34" i="4"/>
  <c r="Q34" i="4"/>
  <c r="P34" i="4"/>
  <c r="O34" i="4"/>
  <c r="N34" i="4"/>
  <c r="M34" i="4"/>
  <c r="L34" i="4"/>
  <c r="S33" i="4"/>
  <c r="R33" i="4"/>
  <c r="Q33" i="4"/>
  <c r="P33" i="4"/>
  <c r="O33" i="4"/>
  <c r="N33" i="4"/>
  <c r="M33" i="4"/>
  <c r="L33" i="4"/>
  <c r="S32" i="4"/>
  <c r="R32" i="4"/>
  <c r="Q32" i="4"/>
  <c r="P32" i="4"/>
  <c r="O32" i="4"/>
  <c r="N32" i="4"/>
  <c r="M32" i="4"/>
  <c r="L32" i="4"/>
  <c r="S67" i="4"/>
  <c r="R67" i="4"/>
  <c r="Q67" i="4"/>
  <c r="P67" i="4"/>
  <c r="O67" i="4"/>
  <c r="N67" i="4"/>
  <c r="M67" i="4"/>
  <c r="L67" i="4"/>
  <c r="S66" i="4"/>
  <c r="R66" i="4"/>
  <c r="Q66" i="4"/>
  <c r="P66" i="4"/>
  <c r="O66" i="4"/>
  <c r="N66" i="4"/>
  <c r="M66" i="4"/>
  <c r="L66" i="4"/>
  <c r="S65" i="4"/>
  <c r="R65" i="4"/>
  <c r="Q65" i="4"/>
  <c r="P65" i="4"/>
  <c r="O65" i="4"/>
  <c r="N65" i="4"/>
  <c r="M65" i="4"/>
  <c r="L5" i="2"/>
  <c r="J8" i="2"/>
  <c r="K8" i="2"/>
  <c r="L8" i="2"/>
  <c r="J9" i="2"/>
  <c r="K9" i="2"/>
  <c r="L9" i="2"/>
  <c r="J10" i="2"/>
  <c r="K10" i="2"/>
  <c r="L10" i="2"/>
  <c r="J11" i="2"/>
  <c r="K11" i="2"/>
  <c r="L11" i="2"/>
  <c r="J12" i="2"/>
  <c r="K12" i="2"/>
  <c r="L12" i="2"/>
  <c r="J13" i="2"/>
  <c r="K13" i="2"/>
  <c r="L13" i="2"/>
  <c r="J14" i="2"/>
  <c r="K14" i="2"/>
  <c r="L14" i="2"/>
  <c r="J15" i="2"/>
  <c r="K15" i="2"/>
  <c r="L15" i="2"/>
  <c r="J16" i="2"/>
  <c r="K16" i="2"/>
  <c r="L16" i="2"/>
  <c r="J17" i="2"/>
  <c r="K17" i="2"/>
  <c r="L17" i="2"/>
  <c r="J18" i="2"/>
  <c r="K18" i="2"/>
  <c r="L18" i="2"/>
  <c r="J19" i="2"/>
  <c r="K19" i="2"/>
  <c r="L19" i="2"/>
  <c r="J20" i="2"/>
  <c r="K20" i="2"/>
  <c r="L20" i="2"/>
  <c r="K7" i="2"/>
  <c r="L7" i="2"/>
  <c r="J7" i="2"/>
  <c r="E22" i="3"/>
  <c r="D17" i="3"/>
  <c r="E17" i="3"/>
  <c r="D18" i="3"/>
  <c r="E18" i="3"/>
  <c r="D19" i="3"/>
  <c r="E19" i="3"/>
  <c r="D20" i="3"/>
  <c r="E20" i="3"/>
  <c r="D21" i="3"/>
  <c r="E21" i="3"/>
  <c r="E16" i="3"/>
  <c r="D16" i="3"/>
  <c r="E2" i="1"/>
  <c r="D5" i="1"/>
  <c r="E5" i="1"/>
  <c r="D6" i="1"/>
  <c r="E6" i="1"/>
  <c r="D7" i="1"/>
  <c r="E7" i="1"/>
  <c r="D8" i="1"/>
  <c r="E8" i="1"/>
  <c r="D9" i="1"/>
  <c r="E9" i="1"/>
  <c r="E4" i="1"/>
  <c r="D4" i="1"/>
  <c r="M9" i="4"/>
  <c r="N9" i="4"/>
  <c r="O9" i="4"/>
  <c r="P9" i="4"/>
  <c r="Q9" i="4"/>
  <c r="R9" i="4"/>
  <c r="S9" i="4"/>
  <c r="M8" i="4"/>
  <c r="N8" i="4"/>
  <c r="O8" i="4"/>
  <c r="P8" i="4"/>
  <c r="Q8" i="4"/>
  <c r="R8" i="4"/>
  <c r="S8" i="4"/>
  <c r="M7" i="4"/>
  <c r="N7" i="4"/>
  <c r="O7" i="4"/>
  <c r="P7" i="4"/>
  <c r="Q7" i="4"/>
  <c r="R7" i="4"/>
  <c r="S7" i="4"/>
  <c r="L9" i="4"/>
  <c r="L8" i="4"/>
  <c r="L7" i="4"/>
  <c r="L4" i="4"/>
  <c r="S4" i="4"/>
  <c r="R4" i="4"/>
  <c r="Q4" i="4"/>
  <c r="P4" i="4"/>
  <c r="O4" i="4"/>
  <c r="N4" i="4"/>
  <c r="M4" i="4"/>
  <c r="P21" i="4"/>
  <c r="Q21" i="4"/>
  <c r="R21" i="4"/>
  <c r="S21" i="4"/>
  <c r="M20" i="4"/>
  <c r="N20" i="4"/>
  <c r="O20" i="4"/>
  <c r="P20" i="4"/>
  <c r="Q20" i="4"/>
  <c r="R20" i="4"/>
  <c r="S20" i="4"/>
  <c r="M19" i="4"/>
  <c r="N19" i="4"/>
  <c r="O19" i="4"/>
  <c r="P19" i="4"/>
  <c r="Q19" i="4"/>
  <c r="R19" i="4"/>
  <c r="S19" i="4"/>
  <c r="M18" i="4"/>
  <c r="N18" i="4"/>
  <c r="O18" i="4"/>
  <c r="P18" i="4"/>
  <c r="Q18" i="4"/>
  <c r="R18" i="4"/>
  <c r="S18" i="4"/>
  <c r="L19" i="4"/>
  <c r="L18" i="4"/>
  <c r="M21" i="4"/>
  <c r="N21" i="4"/>
  <c r="O21" i="4"/>
  <c r="L21" i="4"/>
  <c r="L20" i="4"/>
  <c r="M22" i="4"/>
  <c r="N22" i="4"/>
  <c r="O22" i="4"/>
  <c r="P22" i="4"/>
  <c r="Q22" i="4"/>
  <c r="R22" i="4"/>
  <c r="S22" i="4"/>
  <c r="L22" i="4"/>
  <c r="M17" i="4"/>
  <c r="N17" i="4"/>
  <c r="O17" i="4"/>
  <c r="P17" i="4"/>
  <c r="Q17" i="4"/>
  <c r="R17" i="4"/>
  <c r="S17" i="4"/>
  <c r="L17" i="4"/>
  <c r="C29" i="20" l="1"/>
  <c r="C25" i="20"/>
</calcChain>
</file>

<file path=xl/sharedStrings.xml><?xml version="1.0" encoding="utf-8"?>
<sst xmlns="http://schemas.openxmlformats.org/spreadsheetml/2006/main" count="1017" uniqueCount="375">
  <si>
    <t>PUBLIC RELEASE DRAFT - November 2024</t>
  </si>
  <si>
    <t>This worksheet contains the Asbestos Part 2 Risk Evaluation aggregate analysis</t>
  </si>
  <si>
    <t>Tab Color</t>
  </si>
  <si>
    <t>Description</t>
  </si>
  <si>
    <t>Gray</t>
  </si>
  <si>
    <t>Readme and overall worksheet description</t>
  </si>
  <si>
    <t>Green</t>
  </si>
  <si>
    <t>Risk estimates summary tables for each of the main evaluated pathways and receptors taken from Section 5.3 of the Risk Evaluation</t>
  </si>
  <si>
    <t>Blue</t>
  </si>
  <si>
    <t>Aggregate analysis across COUs for lifetime cancer risk (ELCR) and non-cancer chronic risk (MOE)</t>
  </si>
  <si>
    <t>Yellow</t>
  </si>
  <si>
    <t>Aggregate analysis across receptors for lifetime cancer risk (ELCR) and non-cancer chronic risk (MOE)</t>
  </si>
  <si>
    <t>The aggregate analysis is done by combining risks across COUs and receptors for both lifetime cancer and non-cancer chronic estimates.</t>
  </si>
  <si>
    <t>If individual receptor scenarios or COUs resulted in above the benchmark risk estimates these were not included in the aggregation.</t>
  </si>
  <si>
    <t>EPA aimed to aggregate across high-, central-, and low-end tendencies when possible.</t>
  </si>
  <si>
    <t xml:space="preserve">Work to develop uncertainties still under development </t>
  </si>
  <si>
    <t>Population of the US</t>
  </si>
  <si>
    <t>Persons under 18 years</t>
  </si>
  <si>
    <t>Persons over 65 years</t>
  </si>
  <si>
    <t>Persons within working age 18-65 years</t>
  </si>
  <si>
    <t xml:space="preserve">https://www.census.gov/quickfacts/fact/table/US/PST045222 </t>
  </si>
  <si>
    <t>Demolition workers are this percent of the US population (total population)</t>
  </si>
  <si>
    <t>Demolition workers are this percent of the US population (working population population)</t>
  </si>
  <si>
    <t>Career and volunteer firefighters are this percent of the US population (total population)</t>
  </si>
  <si>
    <t>Career and volunteer firefighters are this percent of the US population (working population population)</t>
  </si>
  <si>
    <t xml:space="preserve">Higher-Exposure Potential Workers </t>
  </si>
  <si>
    <t>MOE Worker, f/cc (No PPE)</t>
  </si>
  <si>
    <t>Inverse MOE Worker, f/cc (No PPE)</t>
  </si>
  <si>
    <t>Occupational Exposure</t>
  </si>
  <si>
    <t>8-hr TWA ELCR</t>
  </si>
  <si>
    <t>Benchmark</t>
  </si>
  <si>
    <t>Scenario (OES)</t>
  </si>
  <si>
    <t>HE</t>
  </si>
  <si>
    <t>CT</t>
  </si>
  <si>
    <t xml:space="preserve">Maintenance, Renovation, and Demolition </t>
  </si>
  <si>
    <t>Pink and red values did not pass the MOE benchmark, 0.00333 (inverse benchmark). These are not included in the aggregation</t>
  </si>
  <si>
    <t>Firefighting and Other Disaster Response Activities (Career)</t>
  </si>
  <si>
    <t>Firefighting and Other Disaster Response Activities (Volunteer)</t>
  </si>
  <si>
    <t>Use, Repair, or Removal of Industrial and Commercial Appliances or Machinery Containing Asbestos</t>
  </si>
  <si>
    <t>Handling articles or formulations that contain asbestos (Battery insulators, Burner mats, Plastics, Cured Coatings/Adhesives/Sealants)</t>
  </si>
  <si>
    <t>Waste Handling, Disposal, and Treatment</t>
  </si>
  <si>
    <t>ELCR= excess lifetime cancer risk</t>
  </si>
  <si>
    <t>*Where there is no split between higher and lower-exposure potential workers, workers are grouped with higher-exposure potential workers and lower-exposure potential workers are not assessed.</t>
  </si>
  <si>
    <t>**Short-term ELCR is calculated assuming a 30-minute exposure at the short-term concentration and a 7.5-hour exposure at the 8-hr TWA concentration.</t>
  </si>
  <si>
    <t>ELCR Worker, f/cc (No PPE)</t>
  </si>
  <si>
    <t>Pink and red values did not pass the occupational benchmark, 1E-4. These are not included in the aggregation</t>
  </si>
  <si>
    <t>Yellow values did not pass the general population benchmark, 1E-6. These are not used in the aggregation but are discussed in the narrative.</t>
  </si>
  <si>
    <t xml:space="preserve">Lower-Exposure Potential Workers </t>
  </si>
  <si>
    <t>Handler ELCR</t>
  </si>
  <si>
    <t>Pink and red values did not pass the general population risk benchmark, 1E-6. These are not included in the aggregation</t>
  </si>
  <si>
    <t>Scenario (CES), Handler</t>
  </si>
  <si>
    <t>Handler Less Than Lifetime ELCR (16, 40)</t>
  </si>
  <si>
    <t>Handler Non-Cancer Chronic MOE</t>
  </si>
  <si>
    <t>Pink and red values did not pass the general population risk benchmark, 0.00333. These are not included in the aggregation</t>
  </si>
  <si>
    <t>Handler MOE (16, 40)</t>
  </si>
  <si>
    <t>Inverse Handler MOE (16, 40)</t>
  </si>
  <si>
    <t>Pink and red values did not pass the general population risk benchmark. These are not included in the aggregation.</t>
  </si>
  <si>
    <t>COU</t>
  </si>
  <si>
    <t>Subcategory</t>
  </si>
  <si>
    <t>Product and Activity-Based Scenario</t>
  </si>
  <si>
    <r>
      <rPr>
        <b/>
        <sz val="12"/>
        <color rgb="FF000000"/>
        <rFont val="Times New Roman"/>
        <family val="1"/>
      </rPr>
      <t>Excess Lifteme Cancer Risk</t>
    </r>
    <r>
      <rPr>
        <b/>
        <sz val="11"/>
        <color rgb="FF000000"/>
        <rFont val="Times New Roman"/>
        <family val="1"/>
      </rPr>
      <t xml:space="preserve"> </t>
    </r>
    <r>
      <rPr>
        <b/>
        <sz val="10"/>
        <color rgb="FF000000"/>
        <rFont val="Times New Roman"/>
        <family val="1"/>
      </rPr>
      <t>(risks &gt; 1x10</t>
    </r>
    <r>
      <rPr>
        <b/>
        <vertAlign val="superscript"/>
        <sz val="10"/>
        <color rgb="FF000000"/>
        <rFont val="Times New Roman"/>
        <family val="1"/>
      </rPr>
      <t>-6</t>
    </r>
    <r>
      <rPr>
        <b/>
        <sz val="10"/>
        <color rgb="FF000000"/>
        <rFont val="Times New Roman"/>
        <family val="1"/>
      </rPr>
      <t xml:space="preserve"> are red and &lt; 1x10</t>
    </r>
    <r>
      <rPr>
        <b/>
        <vertAlign val="superscript"/>
        <sz val="10"/>
        <color rgb="FF000000"/>
        <rFont val="Times New Roman"/>
        <family val="1"/>
      </rPr>
      <t>-6</t>
    </r>
    <r>
      <rPr>
        <b/>
        <sz val="10"/>
        <color rgb="FF000000"/>
        <rFont val="Times New Roman"/>
        <family val="1"/>
      </rPr>
      <t xml:space="preserve"> are green)</t>
    </r>
  </si>
  <si>
    <t>Non-Cancer Chronic MOE
Benchmark = 300, Risk &lt; 300 are red</t>
  </si>
  <si>
    <r>
      <t xml:space="preserve">IUR </t>
    </r>
    <r>
      <rPr>
        <b/>
        <vertAlign val="subscript"/>
        <sz val="11"/>
        <color rgb="FF000000"/>
        <rFont val="Times New Roman"/>
        <family val="1"/>
      </rPr>
      <t>LTL</t>
    </r>
    <r>
      <rPr>
        <b/>
        <sz val="11"/>
        <color rgb="FF000000"/>
        <rFont val="Times New Roman"/>
        <family val="1"/>
      </rPr>
      <t>=</t>
    </r>
  </si>
  <si>
    <t>POD (f/cc)=</t>
  </si>
  <si>
    <t>Inverse MOE Calculations</t>
  </si>
  <si>
    <t>16,62</t>
  </si>
  <si>
    <t>ELCR Benchmark</t>
  </si>
  <si>
    <t>Chronic Exposure Duration  (yr) =
Chronic Averaging Time (yr) =</t>
  </si>
  <si>
    <t>62 (ED)
78 (AT)</t>
  </si>
  <si>
    <t>MOE Benchmark</t>
  </si>
  <si>
    <t>Low End</t>
  </si>
  <si>
    <t>Central Tendency</t>
  </si>
  <si>
    <t>High End</t>
  </si>
  <si>
    <t>Chemical Substances in Construction, Paint, Electrical, and Metal Products</t>
  </si>
  <si>
    <t>Construction and building materials covering large surface areas: paper articles; metal articles; stone, plaster, cement, glass and ceramic articles</t>
  </si>
  <si>
    <r>
      <t>Outdoor, disturbance/repair (sanding or scraping) of</t>
    </r>
    <r>
      <rPr>
        <b/>
        <sz val="10"/>
        <rFont val="Times New Roman"/>
        <family val="1"/>
      </rPr>
      <t xml:space="preserve"> roofing materials</t>
    </r>
  </si>
  <si>
    <r>
      <t xml:space="preserve">Outdoor, removal of </t>
    </r>
    <r>
      <rPr>
        <b/>
        <sz val="10"/>
        <rFont val="Times New Roman"/>
        <family val="1"/>
      </rPr>
      <t>roofing materials</t>
    </r>
  </si>
  <si>
    <r>
      <t xml:space="preserve">Indoor, removal of </t>
    </r>
    <r>
      <rPr>
        <b/>
        <sz val="10"/>
        <rFont val="Times New Roman"/>
        <family val="1"/>
      </rPr>
      <t>plaster</t>
    </r>
  </si>
  <si>
    <r>
      <t xml:space="preserve">Indoor, disturbance (sliding) of </t>
    </r>
    <r>
      <rPr>
        <b/>
        <sz val="10"/>
        <rFont val="Times New Roman"/>
        <family val="1"/>
      </rPr>
      <t>ceiling tiles</t>
    </r>
  </si>
  <si>
    <r>
      <t>Indoor, removal of</t>
    </r>
    <r>
      <rPr>
        <b/>
        <sz val="10"/>
        <rFont val="Times New Roman"/>
        <family val="1"/>
      </rPr>
      <t xml:space="preserve"> ceiling tiles</t>
    </r>
  </si>
  <si>
    <r>
      <t xml:space="preserve">Indoor, maintenance (chemical stripping, polishing or buffing) of </t>
    </r>
    <r>
      <rPr>
        <b/>
        <sz val="10"/>
        <color theme="1"/>
        <rFont val="Times New Roman"/>
        <family val="1"/>
      </rPr>
      <t>vinyl floor tiles</t>
    </r>
  </si>
  <si>
    <t>Below LOD</t>
  </si>
  <si>
    <r>
      <t xml:space="preserve">Indoor, removal of </t>
    </r>
    <r>
      <rPr>
        <b/>
        <sz val="10"/>
        <color theme="1"/>
        <rFont val="Times New Roman"/>
        <family val="1"/>
      </rPr>
      <t>vinyl floor tiles</t>
    </r>
  </si>
  <si>
    <r>
      <t xml:space="preserve">Indoor, disturbance/repair (cutting) of </t>
    </r>
    <r>
      <rPr>
        <b/>
        <sz val="10"/>
        <color theme="1"/>
        <rFont val="Times New Roman"/>
        <family val="1"/>
      </rPr>
      <t>attic</t>
    </r>
    <r>
      <rPr>
        <sz val="10"/>
        <color theme="1"/>
        <rFont val="Times New Roman"/>
        <family val="1"/>
      </rPr>
      <t xml:space="preserve"> </t>
    </r>
    <r>
      <rPr>
        <b/>
        <sz val="10"/>
        <color theme="1"/>
        <rFont val="Times New Roman"/>
        <family val="1"/>
      </rPr>
      <t>insulation</t>
    </r>
    <r>
      <rPr>
        <sz val="10"/>
        <color theme="1"/>
        <rFont val="Times New Roman"/>
        <family val="1"/>
      </rPr>
      <t>.</t>
    </r>
  </si>
  <si>
    <r>
      <t xml:space="preserve">Indoor, moving and removal (with vacuum) of </t>
    </r>
    <r>
      <rPr>
        <b/>
        <sz val="10"/>
        <color theme="1"/>
        <rFont val="Times New Roman"/>
        <family val="1"/>
      </rPr>
      <t xml:space="preserve">attic insulation </t>
    </r>
  </si>
  <si>
    <t>Fillers and putties</t>
  </si>
  <si>
    <r>
      <t xml:space="preserve">Indoor, disturbance (pole or hand sanding and cleaning) of </t>
    </r>
    <r>
      <rPr>
        <b/>
        <sz val="10"/>
        <rFont val="Times New Roman"/>
        <family val="1"/>
      </rPr>
      <t>spackle</t>
    </r>
  </si>
  <si>
    <r>
      <t xml:space="preserve">Indoor, disturbance (sanding and cleaning) of </t>
    </r>
    <r>
      <rPr>
        <b/>
        <sz val="10"/>
        <color rgb="FF000000"/>
        <rFont val="Times New Roman"/>
        <family val="1"/>
      </rPr>
      <t>coatings, mastics and adhesives</t>
    </r>
  </si>
  <si>
    <r>
      <t xml:space="preserve">Indoor, removal of </t>
    </r>
    <r>
      <rPr>
        <b/>
        <sz val="10"/>
        <rFont val="Times New Roman"/>
        <family val="1"/>
      </rPr>
      <t xml:space="preserve">floor tile/mastic </t>
    </r>
  </si>
  <si>
    <r>
      <t xml:space="preserve">Indoor, removal of </t>
    </r>
    <r>
      <rPr>
        <b/>
        <sz val="10"/>
        <rFont val="Times New Roman"/>
        <family val="1"/>
      </rPr>
      <t>window caulking</t>
    </r>
  </si>
  <si>
    <t xml:space="preserve">Chemical Substances in Furnishing, Cleaning, Treatment Care Products </t>
  </si>
  <si>
    <t>Construction and building materials covering large surface areas, including fabrics, textiles, and apparel</t>
  </si>
  <si>
    <r>
      <t xml:space="preserve">Use of mittens for glass manufacturing, (proxy for </t>
    </r>
    <r>
      <rPr>
        <b/>
        <sz val="10"/>
        <color theme="1"/>
        <rFont val="Times New Roman"/>
        <family val="1"/>
      </rPr>
      <t>oven mittens and potholders</t>
    </r>
    <r>
      <rPr>
        <sz val="10"/>
        <color theme="1"/>
        <rFont val="Times New Roman"/>
        <family val="1"/>
      </rPr>
      <t>)</t>
    </r>
  </si>
  <si>
    <t>OES</t>
  </si>
  <si>
    <t>Distance From the Source (m)</t>
  </si>
  <si>
    <t>Summary and Aggregation of Fugitive and Stack Emissions of the Same OES</t>
  </si>
  <si>
    <t>100-1000</t>
  </si>
  <si>
    <t>Low-End Tendency Lifetime Cancer ELCR (f/cc)</t>
  </si>
  <si>
    <r>
      <t>Waste Handling, Disposal, and Treatment Fugitive</t>
    </r>
    <r>
      <rPr>
        <vertAlign val="superscript"/>
        <sz val="10"/>
        <color rgb="FF000000"/>
        <rFont val="Times New Roman"/>
        <family val="1"/>
      </rPr>
      <t>a</t>
    </r>
  </si>
  <si>
    <r>
      <t>COU</t>
    </r>
    <r>
      <rPr>
        <sz val="10"/>
        <color theme="1"/>
        <rFont val="Times New Roman"/>
        <family val="1"/>
      </rPr>
      <t>: Disposal, including Distribution for Disposal</t>
    </r>
  </si>
  <si>
    <r>
      <t>Handling Asbestos-Containing Building Materials During Maintenance, Renovation, and Demolition Activities Fugitive</t>
    </r>
    <r>
      <rPr>
        <vertAlign val="superscript"/>
        <sz val="10"/>
        <color rgb="FF000000"/>
        <rFont val="Times New Roman"/>
        <family val="1"/>
      </rPr>
      <t>b</t>
    </r>
  </si>
  <si>
    <r>
      <t>COU</t>
    </r>
    <r>
      <rPr>
        <sz val="10"/>
        <color theme="1"/>
        <rFont val="Times New Roman"/>
        <family val="1"/>
      </rPr>
      <t>: Construction, Paint, Electrical, and Metal Products</t>
    </r>
  </si>
  <si>
    <r>
      <t>COU</t>
    </r>
    <r>
      <rPr>
        <sz val="10"/>
        <color theme="1"/>
        <rFont val="Times New Roman"/>
        <family val="1"/>
      </rPr>
      <t>: Furnishing, Cleaning, Treatment Care Products</t>
    </r>
  </si>
  <si>
    <r>
      <t>Use, Repair, or Disposal of Industrial and Commercial Appliances or Machinery Containing Asbestos Fugitive</t>
    </r>
    <r>
      <rPr>
        <vertAlign val="superscript"/>
        <sz val="10"/>
        <color rgb="FF000000"/>
        <rFont val="Times New Roman"/>
        <family val="1"/>
      </rPr>
      <t>b</t>
    </r>
  </si>
  <si>
    <r>
      <t>Handling Articles or Formulations that Contain Asbestos Fugitive</t>
    </r>
    <r>
      <rPr>
        <vertAlign val="superscript"/>
        <sz val="10"/>
        <color rgb="FF000000"/>
        <rFont val="Times New Roman"/>
        <family val="1"/>
      </rPr>
      <t>a</t>
    </r>
  </si>
  <si>
    <r>
      <t>COU</t>
    </r>
    <r>
      <rPr>
        <sz val="10"/>
        <color theme="1"/>
        <rFont val="Times New Roman"/>
        <family val="1"/>
      </rPr>
      <t>: Packaging, Paper, Plastic, Toys, Hobby Products</t>
    </r>
  </si>
  <si>
    <t>Pink and red values did not pass the general population risk benchmark, 1E-6</t>
  </si>
  <si>
    <r>
      <t>Waste Handling, Disposal, and Treatment Stack</t>
    </r>
    <r>
      <rPr>
        <vertAlign val="superscript"/>
        <sz val="10"/>
        <color rgb="FF000000"/>
        <rFont val="Times New Roman"/>
        <family val="1"/>
      </rPr>
      <t>a</t>
    </r>
  </si>
  <si>
    <t>These are not included in the aggregation</t>
  </si>
  <si>
    <r>
      <t>Handling Articles or Formulations that Contain Asbestos Stack</t>
    </r>
    <r>
      <rPr>
        <vertAlign val="superscript"/>
        <sz val="10"/>
        <color rgb="FF000000"/>
        <rFont val="Times New Roman"/>
        <family val="1"/>
      </rPr>
      <t>a</t>
    </r>
  </si>
  <si>
    <r>
      <t>Use, Repair, or Disposal of Industrial and Commercial Appliances or Machinery Containing Asbestos Stack</t>
    </r>
    <r>
      <rPr>
        <vertAlign val="superscript"/>
        <sz val="10"/>
        <color rgb="FF000000"/>
        <rFont val="Times New Roman"/>
        <family val="1"/>
      </rPr>
      <t>b</t>
    </r>
  </si>
  <si>
    <t>Central Tendency Lifetime Cancer ELCR</t>
  </si>
  <si>
    <r>
      <t>Handling Asbestos-Containing Building Materials During Firefighting or Other Disaster Response Activities Fugitive</t>
    </r>
    <r>
      <rPr>
        <vertAlign val="superscript"/>
        <sz val="10"/>
        <color rgb="FF000000"/>
        <rFont val="Times New Roman"/>
        <family val="1"/>
      </rPr>
      <t>b</t>
    </r>
  </si>
  <si>
    <t>High-End Tendency Lifetime Cancer ELCR (f/cc)</t>
  </si>
  <si>
    <t>Summary and Aggregation of Fugitive and Stack Emissions of the Same OES and Inverse MOE Calculation</t>
  </si>
  <si>
    <t>Low-End Tendency Non-Cancer Chronic MOE</t>
  </si>
  <si>
    <t>Pink and red values did not pass the general population risk benchmark, 0.00333</t>
  </si>
  <si>
    <t>Central Tendency Non-Cancer Chronic MOE</t>
  </si>
  <si>
    <t>High-End Tendency Non-Cancer Chronic MOE</t>
  </si>
  <si>
    <t>Demolition, Renovation, Maintenance</t>
  </si>
  <si>
    <t>Firefighting / Disaster Career</t>
  </si>
  <si>
    <t>Firefighting / Disaster Volunteer</t>
  </si>
  <si>
    <t xml:space="preserve">Removal / Repair Machinery </t>
  </si>
  <si>
    <t>Handling articles or formulations</t>
  </si>
  <si>
    <t>Waste Handling</t>
  </si>
  <si>
    <t>HE GenPop 10m (5)</t>
  </si>
  <si>
    <t>Figure used in RE, Figure 5-14. Shows aggregation across COUs/OESs for GenPop, take-home, and worker. Removed all MOEs that were above the benchmark and added the parenthesis</t>
  </si>
  <si>
    <t>CT GenPop 10m (5)</t>
  </si>
  <si>
    <t>to inform of the number of OES used in the aggregation because sometimes is tough to see the colors. There are 6 total OESs</t>
  </si>
  <si>
    <t>LE GenPop 10m (3)</t>
  </si>
  <si>
    <t>HE GenPop 30m (5)</t>
  </si>
  <si>
    <t>CT GenPop 30m (6)</t>
  </si>
  <si>
    <t>LE GenPop 30m (4)</t>
  </si>
  <si>
    <t>HE GenPop 60m (6)</t>
  </si>
  <si>
    <t>CT GenPop 60m (6)</t>
  </si>
  <si>
    <t>LE GenPop 60m (4)</t>
  </si>
  <si>
    <t>HE GenPop 100m (6)</t>
  </si>
  <si>
    <t>CT GenPop 100m (6)</t>
  </si>
  <si>
    <t>LE GenPop 100m (4)</t>
  </si>
  <si>
    <t>HE GenPop 100-1000m (6)</t>
  </si>
  <si>
    <t>CT GenPop 100-1000m (6)</t>
  </si>
  <si>
    <t>LE GenPop 100-1000m (4)</t>
  </si>
  <si>
    <t>HE GenPop 2500m (6)</t>
  </si>
  <si>
    <t>CT GenPop 2500m (6)</t>
  </si>
  <si>
    <t>LE GenPop 2500m (4)</t>
  </si>
  <si>
    <t>HE GenPop 5000m (6)</t>
  </si>
  <si>
    <t>CT GenPop 5000m (6)</t>
  </si>
  <si>
    <t>LE GenPop 5000m (4)</t>
  </si>
  <si>
    <t>HE GenPop 10000m (6)</t>
  </si>
  <si>
    <t>CT GenPop 10000m (6)</t>
  </si>
  <si>
    <t>LE GenPop 10000m (4)</t>
  </si>
  <si>
    <t>CT High-Exposure Worker (3)</t>
  </si>
  <si>
    <t>CT Take-Home Handler (6)</t>
  </si>
  <si>
    <t>HE Take-Home Handler (2)</t>
  </si>
  <si>
    <t>HE GenPop 10m</t>
  </si>
  <si>
    <t>Figure not used in RE because it has above the benchmark MOE values, this is just to see how much larger some relative contributions are to the overall aggregation for each scenario (bar)</t>
  </si>
  <si>
    <t>HE GenPop 30m</t>
  </si>
  <si>
    <t>HE GenPop 60m</t>
  </si>
  <si>
    <t>HE GenPop 100m</t>
  </si>
  <si>
    <t>HE GenPop 100-1000m</t>
  </si>
  <si>
    <t>HE GenPop 2500m</t>
  </si>
  <si>
    <t>HE GenPop 5000m</t>
  </si>
  <si>
    <t>HE GenPop 10000m</t>
  </si>
  <si>
    <t>CT GenPop 10m</t>
  </si>
  <si>
    <t>CT GenPop 30m</t>
  </si>
  <si>
    <t>CT GenPop 60m</t>
  </si>
  <si>
    <t>CT GenPop 100m</t>
  </si>
  <si>
    <t>CT GenPop 100-1000m</t>
  </si>
  <si>
    <t>CT GenPop 2500m</t>
  </si>
  <si>
    <t>CT GenPop 5000m</t>
  </si>
  <si>
    <t>CT GenPop 10000m</t>
  </si>
  <si>
    <t>LE GenPop 10m</t>
  </si>
  <si>
    <t>LE GenPop 30m</t>
  </si>
  <si>
    <t>LE GenPop 60m</t>
  </si>
  <si>
    <t>LE GenPop 100m</t>
  </si>
  <si>
    <t>LE GenPop 100-1000m</t>
  </si>
  <si>
    <t>LE GenPop 2500m</t>
  </si>
  <si>
    <t>LE GenPop 5000m</t>
  </si>
  <si>
    <t>LE GenPop 10000m</t>
  </si>
  <si>
    <t>CT High-Exposure Worker</t>
  </si>
  <si>
    <t>CT Take-home Handler</t>
  </si>
  <si>
    <t>1, 2</t>
  </si>
  <si>
    <t>1, 2, 3</t>
  </si>
  <si>
    <t>HE GenPop 10m (0)</t>
  </si>
  <si>
    <t>Figure used in RE, Figure 5-10. Numbers in parenthesis show the total number of OES used in the aggregation scenario. There are six total OES. Missing OES from the aggregation were above the GenPop benchmark, 1E-6</t>
  </si>
  <si>
    <t>CT GenPop 10m (2)</t>
  </si>
  <si>
    <t>LE GenPop 10m (2)</t>
  </si>
  <si>
    <t>HE GenPop 30m (2)</t>
  </si>
  <si>
    <t>CT GenPop 30m (4)</t>
  </si>
  <si>
    <t>HE GenPop 60m (3)</t>
  </si>
  <si>
    <t>CT GenPop 60m (4)</t>
  </si>
  <si>
    <t>HE GenPop 100m (4)</t>
  </si>
  <si>
    <t>CT GenPop 100m (4)</t>
  </si>
  <si>
    <t>LE GenPop 100m (5)</t>
  </si>
  <si>
    <t>HE GenPop 100-1000m (5)</t>
  </si>
  <si>
    <t>LE GenPop 100-1000m (6)</t>
  </si>
  <si>
    <t>LE GenPop 2500m (6)</t>
  </si>
  <si>
    <t>LE GenPop 5000m (6)</t>
  </si>
  <si>
    <t>LE GenPop 10000m (6)</t>
  </si>
  <si>
    <t>CT High-Exposure Worker  (3)</t>
  </si>
  <si>
    <t>CT Take-home Handler (5)</t>
  </si>
  <si>
    <t>Central Tendency MOE values Across Receptors Aggregate Analysis</t>
  </si>
  <si>
    <t>CT General Population Ambient Air</t>
  </si>
  <si>
    <t>CT Take-Home Garment Handler</t>
  </si>
  <si>
    <t>CT DIYer Outdoor Disturbance Roof</t>
  </si>
  <si>
    <t>CT DIYer Outdoor Removal Roof</t>
  </si>
  <si>
    <t>CT DIYer Disturbance Ceiling Tiles</t>
  </si>
  <si>
    <t>CT DIYer Removal Ceiling Tiles</t>
  </si>
  <si>
    <t>CT DIYer Removal Vinyl Floor Tiles</t>
  </si>
  <si>
    <t>CT DIYer Indoor Disturbance Fillers</t>
  </si>
  <si>
    <t>CT DIYer Indoor Removal Fillers</t>
  </si>
  <si>
    <t>Demolition 10m</t>
  </si>
  <si>
    <t>Firefighting Career 10m</t>
  </si>
  <si>
    <t>Firefighting Volunteer 10m</t>
  </si>
  <si>
    <t>Repair Machinery 10m</t>
  </si>
  <si>
    <t>Figure not used in RE. Used to show above benchmark values. These above the benchmark values should not be used in the aggregation</t>
  </si>
  <si>
    <t>Handling articles or formulations 10m</t>
  </si>
  <si>
    <t>Waste Handling 10m</t>
  </si>
  <si>
    <t>Demolition 30m</t>
  </si>
  <si>
    <t>Firefighting Career 30m</t>
  </si>
  <si>
    <t>Firefighting Volunteer 30m</t>
  </si>
  <si>
    <t>Repair Machinery 30m</t>
  </si>
  <si>
    <t>Handling articles or formulations 30m</t>
  </si>
  <si>
    <t>Waste Handling 30m</t>
  </si>
  <si>
    <t>Demolition 60m</t>
  </si>
  <si>
    <t>Firefighting Career 60m</t>
  </si>
  <si>
    <t>Firefighting Volunteer 60m</t>
  </si>
  <si>
    <t>Repair Machinery 60m</t>
  </si>
  <si>
    <t>Handling articles or formulations 60m</t>
  </si>
  <si>
    <t>Waste Handling 60m</t>
  </si>
  <si>
    <t>Demolition 100m</t>
  </si>
  <si>
    <t>Firefighting Career 100m</t>
  </si>
  <si>
    <t>Firefighting Volunteer 100m</t>
  </si>
  <si>
    <t>Repair Machinery 100m</t>
  </si>
  <si>
    <t>Handling articles or formulations 100m</t>
  </si>
  <si>
    <t>Waste Handling 100m</t>
  </si>
  <si>
    <t>Demolition 100-1000m</t>
  </si>
  <si>
    <t>Firefighting Career 100-1000m</t>
  </si>
  <si>
    <t>Firefighting Volunteer 100-1000m</t>
  </si>
  <si>
    <t>Repair Machinery 100-1000m</t>
  </si>
  <si>
    <t>Handling articles or formulations 100-1000m</t>
  </si>
  <si>
    <t>Waste Handling 100-1000m</t>
  </si>
  <si>
    <t>Demolition 2500m</t>
  </si>
  <si>
    <t>Firefighting Career 2500m</t>
  </si>
  <si>
    <t>Firefighting Volunteer 2500m</t>
  </si>
  <si>
    <t>Repair Machinery 2500m</t>
  </si>
  <si>
    <t>Handling articles or formulations 2500m</t>
  </si>
  <si>
    <t>Waste Handling 2500m</t>
  </si>
  <si>
    <t>Demolition 5000m</t>
  </si>
  <si>
    <t>Firefighting Career 5000m</t>
  </si>
  <si>
    <t>Firefighting Volunteer 5000m</t>
  </si>
  <si>
    <t>Repair Machinery 5000m</t>
  </si>
  <si>
    <t>Handling articles or formulations 5000m</t>
  </si>
  <si>
    <t>Waste Handling 5000m</t>
  </si>
  <si>
    <t>Demolition 10000m</t>
  </si>
  <si>
    <t>Firefighting Career 10000m</t>
  </si>
  <si>
    <t>Firefighting Volunteer 10000m</t>
  </si>
  <si>
    <t>Repair Machinery 10000m</t>
  </si>
  <si>
    <t>Handling articles or formulations 10000m</t>
  </si>
  <si>
    <t>Waste Handling 10000m</t>
  </si>
  <si>
    <t>Low-End Tendency MOE values Across Receptors Aggregate Analysis</t>
  </si>
  <si>
    <t>LE General Population Ambient Air</t>
  </si>
  <si>
    <t>LE DIYer Outdoor Disturbance Roof</t>
  </si>
  <si>
    <t>LE DIYer Outdoor Removal Roof</t>
  </si>
  <si>
    <t>LE DIYer Plaster Removal</t>
  </si>
  <si>
    <t>LE DIYer Disturbance Ceiling Tiles</t>
  </si>
  <si>
    <t>LE DIYer Removal Ceiling Tiles</t>
  </si>
  <si>
    <t>LE DIYer Removal Vinyl Floor Tiles</t>
  </si>
  <si>
    <t>LE DIYer Disturbance Attic Insulation</t>
  </si>
  <si>
    <t>LE DIYer Disturbance Spackle</t>
  </si>
  <si>
    <t>LE DIYer Indoor Disturbance Fillers</t>
  </si>
  <si>
    <t>LE DIYer Indoor Removal Fillers</t>
  </si>
  <si>
    <t>LE Potholder</t>
  </si>
  <si>
    <t>Figure not used in RE. Built to show DIYer relative contribution to overall aggregation when including GenPop and Take-Home</t>
  </si>
  <si>
    <t>All Tendencies MOE values Across DYI Receptors Aggregate Analysis</t>
  </si>
  <si>
    <t>Figure used in RE, Figure 5-11, to show DIYer low, central, and high-end tendencies and relative contributions of specific DIY scenarios.</t>
  </si>
  <si>
    <t>DIYer Outdoor Disturbance Roof</t>
  </si>
  <si>
    <t>DIYer Outdoor Removal Roof</t>
  </si>
  <si>
    <t>DIYer Plaster Removal</t>
  </si>
  <si>
    <t>DIYer Disturbance Ceiling Tiles</t>
  </si>
  <si>
    <t>DIYer Removal Ceiling Tiles</t>
  </si>
  <si>
    <t>DIYer Removal Vinyl Floor Tiles</t>
  </si>
  <si>
    <t>DIYer Disturbance Attic Insulation</t>
  </si>
  <si>
    <t>DIYer Disturbance Spackle</t>
  </si>
  <si>
    <t>DIYer Indoor Disturbance Fillers</t>
  </si>
  <si>
    <t>DIYer Indoor Removal Fillers</t>
  </si>
  <si>
    <t>Potholder</t>
  </si>
  <si>
    <t xml:space="preserve"> LE Construction Materials and Furnishing Products</t>
  </si>
  <si>
    <t>CT Construction Materials Products</t>
  </si>
  <si>
    <t>HE Construction Materials Products</t>
  </si>
  <si>
    <t xml:space="preserve"> LE Disturbance of Construction and Furnishing Products</t>
  </si>
  <si>
    <t>CT Disturbance of Construction Products</t>
  </si>
  <si>
    <t>Figure used in RE, Figure 5-12. Shows across receptors and risk tendencies (LE, CT, and HE). In this figure LE for DIYers and CT for take-home</t>
  </si>
  <si>
    <t>Max at 7e-2</t>
  </si>
  <si>
    <t>Mixing Tendencies</t>
  </si>
  <si>
    <t>Figure not used in RE. Shows across receptors and risk tendencies (LE, CT, and HE).</t>
  </si>
  <si>
    <t>HE General Population Ambient Air</t>
  </si>
  <si>
    <t>Figure used in RE, Figure 5-13. Shows across receptors and risk tendencies (LE, CT, and HE). Shows all CT aggregation for worker, take-home, GenPop and DIYer when DIYer activities related to removal are not in the aggregation.</t>
  </si>
  <si>
    <t>Removal activies resulted in higher risks, this figure shows activities that may not be about removing the product but about modifying it.</t>
  </si>
  <si>
    <t xml:space="preserve">Demolition </t>
  </si>
  <si>
    <t>Firefighting Career</t>
  </si>
  <si>
    <t>Firefighting Volunteer</t>
  </si>
  <si>
    <t xml:space="preserve">Removal Machinery </t>
  </si>
  <si>
    <t>General Population Ambient Air</t>
  </si>
  <si>
    <t>Take-Home Garment Handler</t>
  </si>
  <si>
    <t>Figure not used in RE.</t>
  </si>
  <si>
    <t>High-End Tendency ELCR values Across Receptors Aggregate Analysis</t>
  </si>
  <si>
    <t>Worker</t>
  </si>
  <si>
    <t>DIYer Outdoor Roof</t>
  </si>
  <si>
    <t>DIYer Ceiling Tiles</t>
  </si>
  <si>
    <t>Non-Worker Benchmark</t>
  </si>
  <si>
    <t>Worker Benchmark</t>
  </si>
  <si>
    <t>Maintenance, Renovation, and Demolition 10m</t>
  </si>
  <si>
    <t>Firefighting and Other Disaster Response Activities (Career)  10m</t>
  </si>
  <si>
    <t>Firefighting and Other Disaster Response Activities (Volunteer)  10m</t>
  </si>
  <si>
    <t>Use, Repair, or Removal of Industrial and Commercial Appliances or Machinery 10m</t>
  </si>
  <si>
    <t>Waste Handling, Disposal, and Treatment  10m</t>
  </si>
  <si>
    <t>Maintenance, Renovation, and Demolition 30m</t>
  </si>
  <si>
    <t>Firefighting and Other Disaster Response Activities (Career)  30m</t>
  </si>
  <si>
    <t>Firefighting and Other Disaster Response Activities (Volunteer)  30m</t>
  </si>
  <si>
    <t>Use, Repair, or Removal of Industrial and Commercial Appliances or Machinery 30m</t>
  </si>
  <si>
    <t>Waste Handling, Disposal, and Treatment  30m</t>
  </si>
  <si>
    <t>Maintenance, Renovation, and Demolition 60m</t>
  </si>
  <si>
    <t>Firefighting and Other Disaster Response Activities (Career)  60m</t>
  </si>
  <si>
    <t>Firefighting and Other Disaster Response Activities (Volunteer)  60m</t>
  </si>
  <si>
    <t>Use, Repair, or Removal of Industrial and Commercial Appliances or Machinery 60m</t>
  </si>
  <si>
    <t>Waste Handling, Disposal, and Treatment  60m</t>
  </si>
  <si>
    <t>Maintenance, Renovation, and Demolition 100m</t>
  </si>
  <si>
    <t>Firefighting and Other Disaster Response Activities (Career)  100m</t>
  </si>
  <si>
    <t>Firefighting and Other Disaster Response Activities (Volunteer)  100m</t>
  </si>
  <si>
    <t>Use, Repair, or Removal of Industrial and Commercial Appliances or Machinery 100m</t>
  </si>
  <si>
    <t>Waste Handling, Disposal, and Treatment  100m</t>
  </si>
  <si>
    <t>Maintenance, Renovation, and Demolition 100-1000m</t>
  </si>
  <si>
    <t>Firefighting and Other Disaster Response Activities (Career)  100-1000m</t>
  </si>
  <si>
    <t>Firefighting and Other Disaster Response Activities (Volunteer)  100-1000m</t>
  </si>
  <si>
    <t>Use, Repair, or Removal of Industrial and Commercial Appliances or Machinery 100-1000m</t>
  </si>
  <si>
    <t>Waste Handling, Disposal, and Treatment  100-1000m</t>
  </si>
  <si>
    <t>Maintenance, Renovation, and Demolition 2500m</t>
  </si>
  <si>
    <t>Firefighting and Other Disaster Response Activities (Career) 2500m</t>
  </si>
  <si>
    <t>Firefighting and Other Disaster Response Activities (Volunteer) 2500m</t>
  </si>
  <si>
    <t>Use, Repair, or Removal of Industrial and Commercial Appliances or Machinery 2500m</t>
  </si>
  <si>
    <t>Waste Handling, Disposal, and Treatment 2500m</t>
  </si>
  <si>
    <t>Maintenance, Renovation, and Demolition 5000m</t>
  </si>
  <si>
    <t>Firefighting and Other Disaster Response Activities (Career) 5000m</t>
  </si>
  <si>
    <t>Firefighting and Other Disaster Response Activities (Volunteer) 5000m</t>
  </si>
  <si>
    <t>Use, Repair, or Removal of Industrial and Commercial Appliances or Machinery 5000m</t>
  </si>
  <si>
    <t>Waste Handling, Disposal, and Treatment 100-1000m</t>
  </si>
  <si>
    <t>Maintenance, Renovation, and Demolition 10000m</t>
  </si>
  <si>
    <t>Firefighting and Other Disaster Response Activities (Career) 10000m</t>
  </si>
  <si>
    <t>Firefighting and Other Disaster Response Activities (Volunteer) 10000m</t>
  </si>
  <si>
    <t>Use, Repair, or Removal of Industrial and Commercial Appliances or Machinery 10000m</t>
  </si>
  <si>
    <t>Waste Handling, Disposal, and Treatment 10000m</t>
  </si>
  <si>
    <t>Central Tendency ELCR values Across Receptors Aggregate Analysis</t>
  </si>
  <si>
    <t>High-Exposure Worker</t>
  </si>
  <si>
    <t>DIYer Disturbance Outdoor Roof</t>
  </si>
  <si>
    <t>Removal Machinery 10m</t>
  </si>
  <si>
    <t>Removal Machinery 30m</t>
  </si>
  <si>
    <t>Removal Machinery 60m</t>
  </si>
  <si>
    <t>Removal Machinery 100m</t>
  </si>
  <si>
    <t>Removal Machinery 100-1000m</t>
  </si>
  <si>
    <t>Removal Machinery 2500m</t>
  </si>
  <si>
    <t>Removal Machinery 5000m</t>
  </si>
  <si>
    <t>Removal Machinery 10000m</t>
  </si>
  <si>
    <t xml:space="preserve">Figure used in RE, Figure 5-9. Shows the aggregation of all receptors, Workers, GenPop, DIYers, and take-home. </t>
  </si>
  <si>
    <t xml:space="preserve">Risk from occupational activities dominates the aggregation for most, except for demolition within 60 m of the activity, which is mainly driven by take-home exposures, and firefighting for volunteers, which seems to be driven by DIYer activities.  </t>
  </si>
  <si>
    <t>Figure used in RE, Figure 5-8. Shows DIYer, take-home, and GenPop at various distance until the aggregation is the same for all OES and distances, supporting evidence that the DIY is the main or only significant contributor to the aggregation.</t>
  </si>
  <si>
    <t>Benchmark 1E-6</t>
  </si>
  <si>
    <t>Firefighting Volunteer  30m</t>
  </si>
  <si>
    <t>Firefighting Career  60m</t>
  </si>
  <si>
    <t>Firefighting Volunteer  60m</t>
  </si>
  <si>
    <t>Removal Machi 100-1000m</t>
  </si>
  <si>
    <t>Figure used in RE, Figure 5-7. Shows DIYer and take-home exposures aggregation contributions for each OES/COU.</t>
  </si>
  <si>
    <t>Maintenance, Renovation, and Demolition</t>
  </si>
  <si>
    <t xml:space="preserve">Firefighting and Other Disaster Response Activities (Career)  </t>
  </si>
  <si>
    <t>Use, Repair, or Removal of Industrial and Commercial Appliances or Machinery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</si>
</sst>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E+00"/>
    <numFmt numFmtId="165" formatCode="0.000%"/>
  </numFmts>
  <fonts count="32">
    <font>
      <sz val="11"/>
      <color theme="1"/>
      <name val="Calibri"/>
      <family val="2"/>
      <scheme val="minor"/>
    </font>
    <font>
      <b/>
      <sz val="12"/>
      <color theme="1"/>
      <name val="Times New Roman"/>
      <family val="1"/>
    </font>
    <font>
      <sz val="11"/>
      <color theme="1"/>
      <name val="Times New Roman"/>
      <family val="1"/>
    </font>
    <font>
      <b/>
      <sz val="11"/>
      <name val="Times New Roman"/>
      <family val="1"/>
    </font>
    <font>
      <u/>
      <sz val="11"/>
      <color theme="10"/>
      <name val="Calibri"/>
      <family val="2"/>
      <scheme val="minor"/>
    </font>
    <font>
      <b/>
      <sz val="14"/>
      <color theme="1"/>
      <name val="Times New Roman"/>
      <family val="1"/>
    </font>
    <font>
      <sz val="10"/>
      <color theme="1"/>
      <name val="Times New Roman"/>
      <family val="1"/>
    </font>
    <font>
      <sz val="10"/>
      <name val="Times New Roman"/>
      <family val="1"/>
    </font>
    <font>
      <sz val="12"/>
      <color theme="1"/>
      <name val="Times New Roman"/>
      <family val="1"/>
    </font>
    <font>
      <b/>
      <sz val="12"/>
      <color rgb="FF000000"/>
      <name val="Times New Roman"/>
      <family val="1"/>
    </font>
    <font>
      <sz val="12"/>
      <color rgb="FF000000"/>
      <name val="Times New Roman"/>
      <family val="1"/>
    </font>
    <font>
      <sz val="10.5"/>
      <color theme="1"/>
      <name val="Times New Roman"/>
      <family val="1"/>
    </font>
    <font>
      <b/>
      <sz val="10"/>
      <name val="Times New Roman"/>
      <family val="1"/>
    </font>
    <font>
      <b/>
      <sz val="10"/>
      <color theme="1"/>
      <name val="Times New Roman"/>
      <family val="1"/>
    </font>
    <font>
      <sz val="10"/>
      <color rgb="FF000000"/>
      <name val="Times New Roman"/>
      <family val="1"/>
    </font>
    <font>
      <b/>
      <sz val="10"/>
      <color rgb="FF000000"/>
      <name val="Times New Roman"/>
      <family val="1"/>
    </font>
    <font>
      <b/>
      <sz val="11"/>
      <color rgb="FF000000"/>
      <name val="Times New Roman"/>
      <family val="1"/>
    </font>
    <font>
      <b/>
      <vertAlign val="superscript"/>
      <sz val="10"/>
      <color rgb="FF000000"/>
      <name val="Times New Roman"/>
      <family val="1"/>
    </font>
    <font>
      <b/>
      <vertAlign val="subscript"/>
      <sz val="11"/>
      <color rgb="FF000000"/>
      <name val="Times New Roman"/>
      <family val="1"/>
    </font>
    <font>
      <b/>
      <sz val="12"/>
      <color theme="0"/>
      <name val="Times New Roman"/>
      <family val="1"/>
    </font>
    <font>
      <b/>
      <sz val="11"/>
      <color theme="1"/>
      <name val="Times New Roman"/>
      <family val="1"/>
    </font>
    <font>
      <sz val="10"/>
      <color rgb="FF9C0006"/>
      <name val="Times New Roman"/>
      <family val="1"/>
    </font>
    <font>
      <vertAlign val="superscript"/>
      <sz val="10"/>
      <color rgb="FF000000"/>
      <name val="Times New Roman"/>
      <family val="1"/>
    </font>
    <font>
      <u/>
      <sz val="10"/>
      <color theme="1"/>
      <name val="Times New Roman"/>
      <family val="1"/>
    </font>
    <font>
      <b/>
      <sz val="11"/>
      <color theme="1"/>
      <name val="Calibri"/>
      <family val="2"/>
      <scheme val="minor"/>
    </font>
    <font>
      <sz val="10"/>
      <color theme="1"/>
      <name val="Calibri"/>
      <family val="2"/>
      <scheme val="minor"/>
    </font>
    <font>
      <b/>
      <sz val="12"/>
      <name val="Times New Roman"/>
      <family val="1"/>
    </font>
    <font>
      <sz val="12"/>
      <color theme="1"/>
      <name val="Calibri"/>
      <family val="2"/>
      <scheme val="minor"/>
    </font>
    <font>
      <sz val="11"/>
      <name val="Times New Roman"/>
      <family val="1"/>
    </font>
    <font>
      <b/>
      <sz val="16"/>
      <color theme="1"/>
      <name val="Times New Roman"/>
      <family val="1"/>
    </font>
    <font>
      <sz val="11"/>
      <color theme="1"/>
      <name val="Calibri"/>
      <family val="2"/>
      <scheme val="minor"/>
    </font>
    <font>
      <sz val="12"/>
      <color rgb="FFFF0000"/>
      <name val="Times New Roman"/>
      <family val="1"/>
    </font>
  </fonts>
  <fills count="19">
    <fill>
      <patternFill patternType="none"/>
    </fill>
    <fill>
      <patternFill patternType="gray125"/>
    </fill>
    <fill>
      <patternFill patternType="solid">
        <fgColor rgb="FFF2F2F2"/>
        <bgColor indexed="64"/>
      </patternFill>
    </fill>
    <fill>
      <patternFill patternType="solid">
        <fgColor theme="0" tint="-0.14999847407452621"/>
        <bgColor indexed="64"/>
      </patternFill>
    </fill>
    <fill>
      <patternFill patternType="gray0625">
        <bgColor rgb="FFF2F2F2"/>
      </patternFill>
    </fill>
    <fill>
      <patternFill patternType="solid">
        <fgColor theme="2"/>
        <bgColor indexed="64"/>
      </patternFill>
    </fill>
    <fill>
      <patternFill patternType="solid">
        <fgColor theme="0" tint="-0.249977111117893"/>
        <bgColor indexed="64"/>
      </patternFill>
    </fill>
    <fill>
      <patternFill patternType="solid">
        <fgColor theme="9"/>
        <bgColor indexed="64"/>
      </patternFill>
    </fill>
    <fill>
      <patternFill patternType="solid">
        <fgColor theme="0"/>
        <bgColor indexed="64"/>
      </patternFill>
    </fill>
    <fill>
      <patternFill patternType="solid">
        <fgColor theme="8" tint="-0.249977111117893"/>
        <bgColor indexed="64"/>
      </patternFill>
    </fill>
    <fill>
      <patternFill patternType="solid">
        <fgColor rgb="FF33CCCC"/>
        <bgColor indexed="64"/>
      </patternFill>
    </fill>
    <fill>
      <patternFill patternType="solid">
        <fgColor rgb="FFFFE599"/>
        <bgColor indexed="64"/>
      </patternFill>
    </fill>
    <fill>
      <patternFill patternType="solid">
        <fgColor rgb="FF00CCC7"/>
        <bgColor indexed="64"/>
      </patternFill>
    </fill>
    <fill>
      <patternFill patternType="solid">
        <fgColor theme="2" tint="-9.9978637043366805E-2"/>
        <bgColor indexed="64"/>
      </patternFill>
    </fill>
    <fill>
      <patternFill patternType="solid">
        <fgColor theme="1"/>
        <bgColor indexed="64"/>
      </patternFill>
    </fill>
    <fill>
      <patternFill patternType="solid">
        <fgColor theme="2" tint="-0.249977111117893"/>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39997558519241921"/>
        <bgColor indexed="64"/>
      </patternFill>
    </fill>
  </fills>
  <borders count="42">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style="double">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bottom/>
      <diagonal/>
    </border>
    <border>
      <left style="medium">
        <color indexed="64"/>
      </left>
      <right style="medium">
        <color indexed="64"/>
      </right>
      <top style="medium">
        <color indexed="64"/>
      </top>
      <bottom style="thin">
        <color indexed="64"/>
      </bottom>
      <diagonal/>
    </border>
    <border>
      <left/>
      <right/>
      <top/>
      <bottom style="double">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diagonal/>
    </border>
    <border>
      <left style="medium">
        <color indexed="64"/>
      </left>
      <right style="medium">
        <color indexed="64"/>
      </right>
      <top style="thin">
        <color indexed="64"/>
      </top>
      <bottom/>
      <diagonal/>
    </border>
    <border>
      <left/>
      <right style="thin">
        <color indexed="64"/>
      </right>
      <top style="thin">
        <color indexed="64"/>
      </top>
      <bottom/>
      <diagonal/>
    </border>
  </borders>
  <cellStyleXfs count="3">
    <xf numFmtId="0" fontId="0" fillId="0" borderId="0"/>
    <xf numFmtId="0" fontId="4" fillId="0" borderId="0" applyNumberFormat="0" applyFill="0" applyBorder="0" applyAlignment="0" applyProtection="0"/>
    <xf numFmtId="9" fontId="30" fillId="0" borderId="0" applyFont="0" applyFill="0" applyBorder="0" applyAlignment="0" applyProtection="0"/>
  </cellStyleXfs>
  <cellXfs count="206">
    <xf numFmtId="0" fontId="0" fillId="0" borderId="0" xfId="0"/>
    <xf numFmtId="0" fontId="2" fillId="0" borderId="0" xfId="0" applyFont="1"/>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4" borderId="3" xfId="0" applyFont="1" applyFill="1" applyBorder="1" applyAlignment="1">
      <alignment horizontal="center" vertical="center" wrapText="1"/>
    </xf>
    <xf numFmtId="0" fontId="10" fillId="0" borderId="8" xfId="0" applyFont="1" applyBorder="1" applyAlignment="1">
      <alignment vertical="center" wrapText="1"/>
    </xf>
    <xf numFmtId="11" fontId="8" fillId="0" borderId="6" xfId="0" applyNumberFormat="1" applyFont="1" applyBorder="1" applyAlignment="1">
      <alignment horizontal="center" vertical="center" wrapText="1"/>
    </xf>
    <xf numFmtId="0" fontId="8" fillId="0" borderId="0" xfId="0" applyFont="1"/>
    <xf numFmtId="0" fontId="1" fillId="5" borderId="0" xfId="0" applyFont="1" applyFill="1"/>
    <xf numFmtId="0" fontId="1" fillId="0" borderId="0" xfId="0" applyFont="1"/>
    <xf numFmtId="0" fontId="0" fillId="0" borderId="0" xfId="0" applyAlignment="1">
      <alignment horizontal="center"/>
    </xf>
    <xf numFmtId="0" fontId="2" fillId="0" borderId="0" xfId="0" applyFont="1" applyAlignment="1">
      <alignment horizontal="center"/>
    </xf>
    <xf numFmtId="0" fontId="7" fillId="0" borderId="10" xfId="0" applyFont="1" applyBorder="1" applyAlignment="1">
      <alignment horizontal="center" vertical="center" wrapText="1"/>
    </xf>
    <xf numFmtId="0" fontId="6" fillId="0" borderId="10" xfId="0" applyFont="1" applyBorder="1" applyAlignment="1">
      <alignment horizontal="center" vertical="center" wrapText="1"/>
    </xf>
    <xf numFmtId="0" fontId="2" fillId="0" borderId="0" xfId="0" applyFont="1" applyAlignment="1">
      <alignment horizontal="center" wrapText="1"/>
    </xf>
    <xf numFmtId="0" fontId="2" fillId="0" borderId="0" xfId="0" applyFont="1" applyAlignment="1">
      <alignment horizontal="left"/>
    </xf>
    <xf numFmtId="0" fontId="4" fillId="0" borderId="0" xfId="1" applyAlignment="1">
      <alignment horizontal="left"/>
    </xf>
    <xf numFmtId="0" fontId="0" fillId="0" borderId="0" xfId="0" applyAlignment="1">
      <alignment horizontal="left"/>
    </xf>
    <xf numFmtId="0" fontId="3" fillId="7" borderId="10" xfId="0" applyFont="1" applyFill="1" applyBorder="1" applyAlignment="1">
      <alignment horizontal="center" vertical="center" wrapText="1"/>
    </xf>
    <xf numFmtId="164" fontId="6" fillId="0" borderId="10" xfId="0" applyNumberFormat="1" applyFont="1" applyBorder="1" applyAlignment="1">
      <alignment horizontal="center" vertical="center" wrapText="1"/>
    </xf>
    <xf numFmtId="164" fontId="6" fillId="8" borderId="10" xfId="0" applyNumberFormat="1" applyFont="1" applyFill="1" applyBorder="1" applyAlignment="1">
      <alignment horizontal="center" vertical="center" wrapText="1"/>
    </xf>
    <xf numFmtId="0" fontId="19" fillId="9" borderId="28" xfId="0" applyFont="1" applyFill="1" applyBorder="1" applyAlignment="1">
      <alignment horizontal="center" vertical="center" wrapText="1"/>
    </xf>
    <xf numFmtId="0" fontId="19" fillId="9" borderId="29" xfId="0" applyFont="1" applyFill="1" applyBorder="1" applyAlignment="1">
      <alignment horizontal="center" vertical="center" wrapText="1"/>
    </xf>
    <xf numFmtId="164" fontId="14" fillId="0" borderId="29" xfId="0" applyNumberFormat="1" applyFont="1" applyBorder="1" applyAlignment="1">
      <alignment horizontal="center" vertical="center" wrapText="1"/>
    </xf>
    <xf numFmtId="164" fontId="14" fillId="0" borderId="32" xfId="0" applyNumberFormat="1" applyFont="1" applyBorder="1" applyAlignment="1">
      <alignment horizontal="center" vertical="center" wrapText="1"/>
    </xf>
    <xf numFmtId="0" fontId="5" fillId="0" borderId="0" xfId="0" applyFont="1"/>
    <xf numFmtId="0" fontId="12" fillId="5" borderId="10" xfId="0" applyFont="1" applyFill="1" applyBorder="1" applyAlignment="1">
      <alignment horizontal="center" vertical="center" wrapText="1"/>
    </xf>
    <xf numFmtId="0" fontId="20" fillId="10" borderId="10" xfId="0" applyFont="1" applyFill="1" applyBorder="1" applyAlignment="1">
      <alignment wrapText="1"/>
    </xf>
    <xf numFmtId="0" fontId="16" fillId="10" borderId="10" xfId="0" applyFont="1" applyFill="1" applyBorder="1" applyAlignment="1">
      <alignment horizontal="center" vertical="center" wrapText="1"/>
    </xf>
    <xf numFmtId="164" fontId="6" fillId="0" borderId="10" xfId="0" applyNumberFormat="1" applyFont="1" applyBorder="1" applyAlignment="1">
      <alignment horizontal="center" vertical="center"/>
    </xf>
    <xf numFmtId="0" fontId="12" fillId="5" borderId="33" xfId="0" applyFont="1" applyFill="1" applyBorder="1" applyAlignment="1">
      <alignment horizontal="center" vertical="center" wrapText="1"/>
    </xf>
    <xf numFmtId="0" fontId="6" fillId="0" borderId="0" xfId="0" applyFont="1"/>
    <xf numFmtId="164" fontId="14" fillId="0" borderId="16" xfId="0" applyNumberFormat="1" applyFont="1" applyBorder="1" applyAlignment="1">
      <alignment horizontal="center" vertical="center" wrapText="1"/>
    </xf>
    <xf numFmtId="164" fontId="6" fillId="0" borderId="0" xfId="0" applyNumberFormat="1" applyFont="1"/>
    <xf numFmtId="164" fontId="12" fillId="5" borderId="10" xfId="0" applyNumberFormat="1" applyFont="1" applyFill="1" applyBorder="1" applyAlignment="1">
      <alignment horizontal="center" vertical="center" wrapText="1"/>
    </xf>
    <xf numFmtId="0" fontId="6" fillId="0" borderId="0" xfId="0" applyNumberFormat="1" applyFont="1"/>
    <xf numFmtId="0" fontId="15" fillId="2" borderId="6" xfId="0" applyFont="1" applyFill="1" applyBorder="1" applyAlignment="1">
      <alignment horizontal="center" vertical="center" wrapText="1"/>
    </xf>
    <xf numFmtId="0" fontId="23" fillId="0" borderId="6" xfId="0" applyFont="1" applyBorder="1" applyAlignment="1">
      <alignment vertical="center" wrapText="1"/>
    </xf>
    <xf numFmtId="11" fontId="21" fillId="11" borderId="6" xfId="0" applyNumberFormat="1" applyFont="1" applyFill="1" applyBorder="1" applyAlignment="1">
      <alignment horizontal="center" vertical="center" wrapText="1"/>
    </xf>
    <xf numFmtId="11" fontId="14" fillId="0" borderId="6" xfId="0" applyNumberFormat="1" applyFont="1" applyBorder="1" applyAlignment="1">
      <alignment horizontal="center" vertical="center" wrapText="1"/>
    </xf>
    <xf numFmtId="0" fontId="23" fillId="0" borderId="18" xfId="0" applyFont="1" applyBorder="1" applyAlignment="1">
      <alignment vertical="center" wrapText="1"/>
    </xf>
    <xf numFmtId="11" fontId="2" fillId="0" borderId="0" xfId="0" applyNumberFormat="1" applyFont="1"/>
    <xf numFmtId="11" fontId="14" fillId="0" borderId="7" xfId="0" applyNumberFormat="1" applyFont="1" applyBorder="1" applyAlignment="1">
      <alignment horizontal="center" vertical="center" wrapText="1"/>
    </xf>
    <xf numFmtId="11" fontId="2" fillId="0" borderId="10" xfId="0" applyNumberFormat="1" applyFont="1" applyBorder="1"/>
    <xf numFmtId="0" fontId="7" fillId="0" borderId="10" xfId="0" applyFont="1" applyBorder="1" applyAlignment="1">
      <alignment vertical="center" wrapText="1"/>
    </xf>
    <xf numFmtId="11" fontId="7" fillId="0" borderId="10" xfId="0" applyNumberFormat="1" applyFont="1" applyBorder="1"/>
    <xf numFmtId="164" fontId="7" fillId="0" borderId="10" xfId="0" applyNumberFormat="1" applyFont="1" applyBorder="1" applyAlignment="1">
      <alignment horizontal="center" vertical="center" wrapText="1"/>
    </xf>
    <xf numFmtId="0" fontId="7" fillId="0" borderId="10" xfId="0" applyFont="1" applyFill="1" applyBorder="1" applyAlignment="1">
      <alignment vertical="center" wrapText="1"/>
    </xf>
    <xf numFmtId="0" fontId="7" fillId="2" borderId="10" xfId="0" applyFont="1" applyFill="1" applyBorder="1" applyAlignment="1">
      <alignment horizontal="center" vertical="center" wrapText="1"/>
    </xf>
    <xf numFmtId="11" fontId="0" fillId="0" borderId="0" xfId="0" applyNumberFormat="1"/>
    <xf numFmtId="11" fontId="6" fillId="0" borderId="6" xfId="0" applyNumberFormat="1" applyFont="1" applyBorder="1" applyAlignment="1">
      <alignment horizontal="center" vertical="center" wrapText="1"/>
    </xf>
    <xf numFmtId="0" fontId="10" fillId="0" borderId="19" xfId="0" applyFont="1" applyBorder="1" applyAlignment="1">
      <alignment vertical="center" wrapText="1"/>
    </xf>
    <xf numFmtId="0" fontId="9" fillId="4" borderId="18" xfId="0" applyFont="1" applyFill="1" applyBorder="1" applyAlignment="1">
      <alignment horizontal="center" vertical="center" wrapText="1"/>
    </xf>
    <xf numFmtId="11" fontId="6" fillId="0" borderId="10" xfId="0" applyNumberFormat="1" applyFont="1" applyBorder="1" applyAlignment="1">
      <alignment horizontal="center" vertical="center" wrapText="1"/>
    </xf>
    <xf numFmtId="11" fontId="6" fillId="0" borderId="10" xfId="0" applyNumberFormat="1" applyFont="1" applyBorder="1" applyAlignment="1">
      <alignment horizontal="center" vertical="center"/>
    </xf>
    <xf numFmtId="11" fontId="6" fillId="0" borderId="10" xfId="0" applyNumberFormat="1" applyFont="1" applyBorder="1"/>
    <xf numFmtId="164" fontId="14" fillId="0" borderId="30" xfId="0" applyNumberFormat="1" applyFont="1" applyBorder="1" applyAlignment="1">
      <alignment horizontal="center" vertical="center" wrapText="1"/>
    </xf>
    <xf numFmtId="164" fontId="14" fillId="0" borderId="31" xfId="0" applyNumberFormat="1" applyFont="1" applyBorder="1" applyAlignment="1">
      <alignment horizontal="center" vertical="center" wrapText="1"/>
    </xf>
    <xf numFmtId="0" fontId="12" fillId="5" borderId="12" xfId="0" applyFont="1" applyFill="1" applyBorder="1" applyAlignment="1">
      <alignment horizontal="center" vertical="center" wrapText="1"/>
    </xf>
    <xf numFmtId="0" fontId="7" fillId="0" borderId="34" xfId="0" applyFont="1" applyBorder="1" applyAlignment="1">
      <alignment vertical="center" wrapText="1"/>
    </xf>
    <xf numFmtId="0" fontId="7" fillId="0" borderId="30" xfId="0" applyFont="1" applyBorder="1" applyAlignment="1">
      <alignment vertical="center" wrapText="1"/>
    </xf>
    <xf numFmtId="0" fontId="7" fillId="0" borderId="30" xfId="0" applyFont="1" applyFill="1" applyBorder="1" applyAlignment="1">
      <alignment vertical="center" wrapText="1"/>
    </xf>
    <xf numFmtId="0" fontId="7" fillId="0" borderId="31" xfId="0" applyFont="1" applyBorder="1" applyAlignment="1">
      <alignment vertical="center" wrapText="1"/>
    </xf>
    <xf numFmtId="0" fontId="13" fillId="0" borderId="0" xfId="0" applyFont="1"/>
    <xf numFmtId="0" fontId="13" fillId="5" borderId="10" xfId="0" applyFont="1" applyFill="1" applyBorder="1" applyAlignment="1">
      <alignment horizontal="center" vertical="center" wrapText="1"/>
    </xf>
    <xf numFmtId="164" fontId="0" fillId="0" borderId="0" xfId="0" applyNumberFormat="1"/>
    <xf numFmtId="11" fontId="6" fillId="0" borderId="0" xfId="0" applyNumberFormat="1" applyFont="1"/>
    <xf numFmtId="0" fontId="7" fillId="0" borderId="10" xfId="0" applyFont="1" applyBorder="1" applyAlignment="1">
      <alignment horizontal="left" vertical="center" wrapText="1"/>
    </xf>
    <xf numFmtId="0" fontId="6" fillId="0" borderId="10" xfId="0" applyFont="1" applyBorder="1" applyAlignment="1">
      <alignment horizontal="left" vertical="center" wrapText="1"/>
    </xf>
    <xf numFmtId="0" fontId="14" fillId="0" borderId="10" xfId="0" applyFont="1" applyBorder="1" applyAlignment="1">
      <alignment horizontal="left" vertical="center" wrapText="1"/>
    </xf>
    <xf numFmtId="0" fontId="6" fillId="6" borderId="10" xfId="0" applyFont="1" applyFill="1" applyBorder="1" applyAlignment="1">
      <alignment horizontal="left" vertical="center" wrapText="1"/>
    </xf>
    <xf numFmtId="0" fontId="9" fillId="4" borderId="35" xfId="0" applyFont="1" applyFill="1" applyBorder="1" applyAlignment="1">
      <alignment horizontal="center" vertical="center" wrapText="1"/>
    </xf>
    <xf numFmtId="11" fontId="6" fillId="0" borderId="7" xfId="0" applyNumberFormat="1" applyFont="1" applyBorder="1" applyAlignment="1">
      <alignment horizontal="center" vertical="center" wrapText="1"/>
    </xf>
    <xf numFmtId="11" fontId="6" fillId="0" borderId="13" xfId="0" applyNumberFormat="1" applyFont="1" applyBorder="1"/>
    <xf numFmtId="0" fontId="15" fillId="4" borderId="32" xfId="0" applyFont="1" applyFill="1" applyBorder="1" applyAlignment="1">
      <alignment horizontal="center" vertical="center" wrapText="1"/>
    </xf>
    <xf numFmtId="0" fontId="15" fillId="4" borderId="36" xfId="0" applyFont="1" applyFill="1" applyBorder="1" applyAlignment="1">
      <alignment horizontal="center" vertical="center" wrapText="1"/>
    </xf>
    <xf numFmtId="0" fontId="15" fillId="4" borderId="37" xfId="0" applyFont="1" applyFill="1" applyBorder="1" applyAlignment="1">
      <alignment horizontal="center" vertical="center" wrapText="1"/>
    </xf>
    <xf numFmtId="0" fontId="15" fillId="4" borderId="38" xfId="0" applyFont="1" applyFill="1" applyBorder="1" applyAlignment="1">
      <alignment horizontal="center" vertical="center" wrapText="1"/>
    </xf>
    <xf numFmtId="0" fontId="13" fillId="5" borderId="29" xfId="0" applyFont="1" applyFill="1" applyBorder="1"/>
    <xf numFmtId="0" fontId="24" fillId="5" borderId="28" xfId="0" applyFont="1" applyFill="1" applyBorder="1"/>
    <xf numFmtId="0" fontId="25" fillId="0" borderId="0" xfId="0" applyFont="1"/>
    <xf numFmtId="0" fontId="14" fillId="0" borderId="30" xfId="0" applyFont="1" applyBorder="1" applyAlignment="1">
      <alignment vertical="center" wrapText="1"/>
    </xf>
    <xf numFmtId="0" fontId="14" fillId="0" borderId="31" xfId="0" applyFont="1" applyBorder="1" applyAlignment="1">
      <alignment vertical="center" wrapText="1"/>
    </xf>
    <xf numFmtId="0" fontId="26" fillId="0" borderId="0" xfId="0" applyFont="1"/>
    <xf numFmtId="0" fontId="27" fillId="0" borderId="0" xfId="0" applyFont="1"/>
    <xf numFmtId="0" fontId="20" fillId="12" borderId="10" xfId="0" applyFont="1" applyFill="1" applyBorder="1"/>
    <xf numFmtId="0" fontId="14" fillId="0" borderId="10" xfId="0" applyFont="1" applyBorder="1" applyAlignment="1">
      <alignment vertical="center" wrapText="1"/>
    </xf>
    <xf numFmtId="0" fontId="7" fillId="0" borderId="12" xfId="0" applyFont="1" applyFill="1" applyBorder="1" applyAlignment="1">
      <alignment vertical="center" wrapText="1"/>
    </xf>
    <xf numFmtId="0" fontId="2" fillId="0" borderId="39" xfId="0" applyNumberFormat="1" applyFont="1" applyFill="1" applyBorder="1"/>
    <xf numFmtId="0" fontId="2" fillId="0" borderId="0" xfId="0" applyNumberFormat="1" applyFont="1" applyFill="1" applyBorder="1"/>
    <xf numFmtId="0" fontId="7" fillId="0" borderId="10" xfId="0" applyFont="1" applyFill="1" applyBorder="1" applyAlignment="1">
      <alignment horizontal="center" vertical="center" wrapText="1"/>
    </xf>
    <xf numFmtId="0" fontId="23" fillId="0" borderId="10" xfId="0" applyFont="1" applyBorder="1" applyAlignment="1">
      <alignment vertical="center" wrapText="1"/>
    </xf>
    <xf numFmtId="0" fontId="0" fillId="0" borderId="10" xfId="0" applyBorder="1"/>
    <xf numFmtId="0" fontId="0" fillId="0" borderId="0" xfId="0" applyBorder="1"/>
    <xf numFmtId="0" fontId="12" fillId="0" borderId="0" xfId="0" applyFont="1" applyFill="1" applyBorder="1" applyAlignment="1">
      <alignment horizontal="center" vertical="center" wrapText="1"/>
    </xf>
    <xf numFmtId="164" fontId="7" fillId="0" borderId="0" xfId="0" applyNumberFormat="1" applyFont="1" applyFill="1" applyBorder="1" applyAlignment="1">
      <alignment horizontal="center" vertical="center" wrapText="1"/>
    </xf>
    <xf numFmtId="0" fontId="7" fillId="0" borderId="10" xfId="0" applyFont="1" applyFill="1" applyBorder="1" applyAlignment="1">
      <alignment horizontal="center" vertical="center"/>
    </xf>
    <xf numFmtId="0" fontId="7" fillId="0" borderId="0" xfId="0" applyFont="1" applyFill="1" applyBorder="1" applyAlignment="1">
      <alignment horizontal="left" vertical="center" wrapText="1"/>
    </xf>
    <xf numFmtId="164" fontId="6" fillId="0" borderId="0" xfId="0" applyNumberFormat="1" applyFont="1" applyBorder="1" applyAlignment="1">
      <alignment horizontal="center" vertical="center" wrapText="1"/>
    </xf>
    <xf numFmtId="11" fontId="6" fillId="0" borderId="0" xfId="0" applyNumberFormat="1" applyFont="1" applyBorder="1" applyAlignment="1">
      <alignment horizontal="center" vertical="center" wrapText="1"/>
    </xf>
    <xf numFmtId="164" fontId="6" fillId="0" borderId="0" xfId="0" applyNumberFormat="1" applyFont="1" applyBorder="1"/>
    <xf numFmtId="0" fontId="6" fillId="0" borderId="0" xfId="0" applyNumberFormat="1" applyFont="1" applyFill="1" applyBorder="1"/>
    <xf numFmtId="0" fontId="19" fillId="14" borderId="10" xfId="0" applyFont="1" applyFill="1" applyBorder="1" applyAlignment="1">
      <alignment horizontal="center" vertical="center"/>
    </xf>
    <xf numFmtId="0" fontId="8" fillId="15" borderId="10" xfId="0" applyFont="1" applyFill="1" applyBorder="1"/>
    <xf numFmtId="0" fontId="8" fillId="16" borderId="10" xfId="0" applyFont="1" applyFill="1" applyBorder="1"/>
    <xf numFmtId="0" fontId="8" fillId="17" borderId="10" xfId="0" applyFont="1" applyFill="1" applyBorder="1"/>
    <xf numFmtId="0" fontId="8" fillId="18" borderId="10" xfId="0" applyFont="1" applyFill="1" applyBorder="1"/>
    <xf numFmtId="0" fontId="8" fillId="18" borderId="10" xfId="0" applyFont="1" applyFill="1" applyBorder="1" applyAlignment="1">
      <alignment wrapText="1"/>
    </xf>
    <xf numFmtId="0" fontId="8" fillId="17" borderId="10" xfId="0" applyFont="1" applyFill="1" applyBorder="1" applyAlignment="1">
      <alignment wrapText="1"/>
    </xf>
    <xf numFmtId="0" fontId="8" fillId="16" borderId="10" xfId="0" applyFont="1" applyFill="1" applyBorder="1" applyAlignment="1">
      <alignment wrapText="1"/>
    </xf>
    <xf numFmtId="0" fontId="8" fillId="15" borderId="10" xfId="0" applyFont="1" applyFill="1" applyBorder="1" applyAlignment="1">
      <alignment wrapText="1"/>
    </xf>
    <xf numFmtId="0" fontId="16" fillId="7" borderId="23" xfId="0" applyFont="1" applyFill="1" applyBorder="1" applyAlignment="1">
      <alignment vertical="center" wrapText="1"/>
    </xf>
    <xf numFmtId="0" fontId="16" fillId="7" borderId="24" xfId="0" applyFont="1" applyFill="1" applyBorder="1" applyAlignment="1">
      <alignment vertical="center" wrapText="1"/>
    </xf>
    <xf numFmtId="11" fontId="16" fillId="7" borderId="10" xfId="0" applyNumberFormat="1" applyFont="1" applyFill="1" applyBorder="1" applyAlignment="1">
      <alignment horizontal="center" vertical="center" wrapText="1"/>
    </xf>
    <xf numFmtId="0" fontId="2" fillId="0" borderId="10" xfId="0" applyFont="1" applyBorder="1"/>
    <xf numFmtId="0" fontId="2" fillId="0" borderId="0" xfId="0" applyNumberFormat="1" applyFont="1"/>
    <xf numFmtId="0" fontId="2" fillId="0" borderId="39" xfId="0" applyNumberFormat="1" applyFont="1" applyBorder="1"/>
    <xf numFmtId="164" fontId="2" fillId="0" borderId="0" xfId="0" applyNumberFormat="1" applyFont="1"/>
    <xf numFmtId="0" fontId="12" fillId="5" borderId="39" xfId="0" applyFont="1" applyFill="1" applyBorder="1" applyAlignment="1">
      <alignment horizontal="center" vertical="center" wrapText="1"/>
    </xf>
    <xf numFmtId="0" fontId="28" fillId="0" borderId="39" xfId="0" applyFont="1" applyFill="1" applyBorder="1" applyAlignment="1">
      <alignment horizontal="left" vertical="center"/>
    </xf>
    <xf numFmtId="0" fontId="29" fillId="0" borderId="0" xfId="0" applyFont="1"/>
    <xf numFmtId="0" fontId="7" fillId="0" borderId="40" xfId="0" applyFont="1" applyBorder="1" applyAlignment="1">
      <alignment vertical="center" wrapText="1"/>
    </xf>
    <xf numFmtId="11" fontId="6" fillId="0" borderId="18" xfId="0" applyNumberFormat="1" applyFont="1" applyBorder="1" applyAlignment="1">
      <alignment horizontal="center" vertical="center" wrapText="1"/>
    </xf>
    <xf numFmtId="164" fontId="14" fillId="0" borderId="41" xfId="0" applyNumberFormat="1" applyFont="1" applyBorder="1" applyAlignment="1">
      <alignment horizontal="center" vertical="center" wrapText="1"/>
    </xf>
    <xf numFmtId="0" fontId="7" fillId="0" borderId="0" xfId="0" applyFont="1" applyBorder="1" applyAlignment="1">
      <alignment vertical="center" wrapText="1"/>
    </xf>
    <xf numFmtId="0" fontId="6" fillId="0" borderId="0" xfId="0" applyFont="1" applyBorder="1"/>
    <xf numFmtId="164" fontId="2" fillId="0" borderId="0" xfId="0" applyNumberFormat="1" applyFont="1" applyBorder="1"/>
    <xf numFmtId="0" fontId="2" fillId="0" borderId="0" xfId="0" applyFont="1" applyBorder="1"/>
    <xf numFmtId="0" fontId="2" fillId="0" borderId="0" xfId="0" applyFont="1" applyFill="1" applyBorder="1"/>
    <xf numFmtId="0" fontId="7" fillId="0" borderId="39" xfId="0" applyFont="1" applyFill="1" applyBorder="1" applyAlignment="1">
      <alignment horizontal="left" vertical="center"/>
    </xf>
    <xf numFmtId="10" fontId="0" fillId="0" borderId="0" xfId="0" applyNumberFormat="1"/>
    <xf numFmtId="0" fontId="4" fillId="0" borderId="0" xfId="1"/>
    <xf numFmtId="165" fontId="0" fillId="0" borderId="0" xfId="2" applyNumberFormat="1" applyFont="1"/>
    <xf numFmtId="0" fontId="12" fillId="5" borderId="0" xfId="0" applyFont="1" applyFill="1" applyAlignment="1">
      <alignment horizontal="center" vertical="center" wrapText="1"/>
    </xf>
    <xf numFmtId="0" fontId="0" fillId="0" borderId="0" xfId="0" applyAlignment="1">
      <alignment wrapText="1"/>
    </xf>
    <xf numFmtId="0" fontId="20" fillId="10" borderId="10" xfId="0" applyFont="1" applyFill="1" applyBorder="1" applyAlignment="1">
      <alignment horizontal="center" vertical="center"/>
    </xf>
    <xf numFmtId="0" fontId="16" fillId="7" borderId="10" xfId="0" applyFont="1" applyFill="1" applyBorder="1" applyAlignment="1">
      <alignment horizontal="center" vertical="center" wrapText="1"/>
    </xf>
    <xf numFmtId="0" fontId="14" fillId="0" borderId="8" xfId="0" applyFont="1" applyBorder="1" applyAlignment="1">
      <alignment vertical="center" wrapText="1"/>
    </xf>
    <xf numFmtId="0" fontId="14" fillId="0" borderId="8" xfId="0" applyFont="1" applyFill="1" applyBorder="1" applyAlignment="1">
      <alignment vertical="center" wrapText="1"/>
    </xf>
    <xf numFmtId="0" fontId="31" fillId="0" borderId="0" xfId="0" applyFont="1"/>
    <xf numFmtId="0" fontId="19" fillId="14" borderId="0" xfId="0" applyFont="1" applyFill="1" applyAlignment="1">
      <alignment horizontal="left" vertical="center" wrapText="1"/>
    </xf>
    <xf numFmtId="0" fontId="2" fillId="0" borderId="19" xfId="0" applyFont="1" applyBorder="1" applyAlignment="1">
      <alignment vertical="center" wrapText="1"/>
    </xf>
    <xf numFmtId="0" fontId="2" fillId="0" borderId="7" xfId="0" applyFont="1" applyBorder="1" applyAlignment="1">
      <alignment vertical="center" wrapText="1"/>
    </xf>
    <xf numFmtId="0" fontId="2" fillId="0" borderId="6" xfId="0" applyFont="1" applyBorder="1" applyAlignment="1">
      <alignment vertical="center" wrapText="1"/>
    </xf>
    <xf numFmtId="0" fontId="9" fillId="2" borderId="9"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1" fillId="0" borderId="19" xfId="0" applyFont="1" applyBorder="1" applyAlignment="1">
      <alignment vertical="center" wrapText="1"/>
    </xf>
    <xf numFmtId="0" fontId="11" fillId="0" borderId="7" xfId="0" applyFont="1" applyBorder="1" applyAlignment="1">
      <alignment vertical="center" wrapText="1"/>
    </xf>
    <xf numFmtId="0" fontId="11" fillId="0" borderId="6" xfId="0" applyFont="1" applyBorder="1" applyAlignment="1">
      <alignment vertical="center" wrapText="1"/>
    </xf>
    <xf numFmtId="0" fontId="2" fillId="0" borderId="20" xfId="0" applyFont="1" applyBorder="1" applyAlignment="1">
      <alignment vertical="center" wrapText="1"/>
    </xf>
    <xf numFmtId="0" fontId="2" fillId="0" borderId="21" xfId="0" applyFont="1" applyBorder="1" applyAlignment="1">
      <alignment vertical="center" wrapText="1"/>
    </xf>
    <xf numFmtId="0" fontId="2" fillId="0" borderId="22" xfId="0" applyFont="1" applyBorder="1" applyAlignment="1">
      <alignment vertical="center" wrapText="1"/>
    </xf>
    <xf numFmtId="0" fontId="2" fillId="0" borderId="17" xfId="0" applyFont="1" applyBorder="1" applyAlignment="1">
      <alignment vertical="center" wrapText="1"/>
    </xf>
    <xf numFmtId="0" fontId="2" fillId="0" borderId="0" xfId="0" applyFont="1" applyBorder="1" applyAlignment="1">
      <alignment vertical="center" wrapText="1"/>
    </xf>
    <xf numFmtId="0" fontId="2" fillId="0" borderId="18" xfId="0" applyFont="1" applyBorder="1" applyAlignment="1">
      <alignment vertical="center" wrapText="1"/>
    </xf>
    <xf numFmtId="0" fontId="9" fillId="4" borderId="9"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20" fillId="5" borderId="26" xfId="0" applyFont="1" applyFill="1" applyBorder="1" applyAlignment="1">
      <alignment horizontal="center" wrapText="1"/>
    </xf>
    <xf numFmtId="0" fontId="20" fillId="5" borderId="25" xfId="0" applyFont="1" applyFill="1" applyBorder="1" applyAlignment="1">
      <alignment horizontal="center" wrapText="1"/>
    </xf>
    <xf numFmtId="0" fontId="19" fillId="9" borderId="1" xfId="0" applyFont="1" applyFill="1" applyBorder="1" applyAlignment="1">
      <alignment horizontal="center" vertical="center" wrapText="1"/>
    </xf>
    <xf numFmtId="0" fontId="19" fillId="9" borderId="27" xfId="0" applyFont="1" applyFill="1" applyBorder="1" applyAlignment="1">
      <alignment horizontal="center" vertical="center" wrapText="1"/>
    </xf>
    <xf numFmtId="0" fontId="19" fillId="9" borderId="26" xfId="0" applyFont="1" applyFill="1" applyBorder="1" applyAlignment="1">
      <alignment horizontal="center" vertical="center" wrapText="1"/>
    </xf>
    <xf numFmtId="0" fontId="19" fillId="9" borderId="25" xfId="0" applyFont="1" applyFill="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16" fillId="7" borderId="14" xfId="0" applyFont="1" applyFill="1" applyBorder="1" applyAlignment="1">
      <alignment horizontal="center" vertical="center" wrapText="1"/>
    </xf>
    <xf numFmtId="0" fontId="16" fillId="7" borderId="15" xfId="0" applyFont="1" applyFill="1" applyBorder="1" applyAlignment="1">
      <alignment horizontal="center" vertical="center" wrapText="1"/>
    </xf>
    <xf numFmtId="0" fontId="16" fillId="7" borderId="16" xfId="0" applyFont="1" applyFill="1" applyBorder="1" applyAlignment="1">
      <alignment horizontal="center" vertical="center" wrapText="1"/>
    </xf>
    <xf numFmtId="0" fontId="2" fillId="7" borderId="14" xfId="0" applyFont="1" applyFill="1" applyBorder="1" applyAlignment="1">
      <alignment horizontal="center" wrapText="1"/>
    </xf>
    <xf numFmtId="0" fontId="2" fillId="7" borderId="15" xfId="0" applyFont="1" applyFill="1" applyBorder="1" applyAlignment="1">
      <alignment horizontal="center" wrapText="1"/>
    </xf>
    <xf numFmtId="0" fontId="2" fillId="7" borderId="16" xfId="0" applyFont="1" applyFill="1" applyBorder="1" applyAlignment="1">
      <alignment horizontal="center" wrapText="1"/>
    </xf>
    <xf numFmtId="0" fontId="16" fillId="7" borderId="10" xfId="0" applyFont="1" applyFill="1" applyBorder="1" applyAlignment="1">
      <alignment horizontal="center" vertical="center" wrapText="1"/>
    </xf>
    <xf numFmtId="0" fontId="5" fillId="3" borderId="10" xfId="0" applyFont="1" applyFill="1" applyBorder="1" applyAlignment="1">
      <alignment horizontal="center" vertical="center"/>
    </xf>
    <xf numFmtId="0" fontId="20" fillId="10" borderId="10" xfId="0" applyFont="1" applyFill="1" applyBorder="1" applyAlignment="1">
      <alignment horizontal="center" vertical="center"/>
    </xf>
    <xf numFmtId="0" fontId="13" fillId="10" borderId="10" xfId="0" applyFont="1" applyFill="1" applyBorder="1" applyAlignment="1">
      <alignment horizontal="right" wrapText="1"/>
    </xf>
    <xf numFmtId="0" fontId="13" fillId="10" borderId="10" xfId="0" applyFont="1" applyFill="1" applyBorder="1" applyAlignment="1">
      <alignment horizontal="right"/>
    </xf>
    <xf numFmtId="0" fontId="5" fillId="3" borderId="10" xfId="0" applyFont="1" applyFill="1" applyBorder="1" applyAlignment="1">
      <alignment horizontal="center" vertical="center" wrapText="1"/>
    </xf>
    <xf numFmtId="0" fontId="20" fillId="10" borderId="10" xfId="0" applyFont="1" applyFill="1" applyBorder="1" applyAlignment="1">
      <alignment horizontal="center" vertical="center" wrapText="1"/>
    </xf>
    <xf numFmtId="0" fontId="2" fillId="10" borderId="10" xfId="0" applyFont="1" applyFill="1" applyBorder="1" applyAlignment="1">
      <alignment horizontal="center"/>
    </xf>
    <xf numFmtId="0" fontId="20" fillId="12" borderId="10" xfId="0" applyFont="1" applyFill="1" applyBorder="1" applyAlignment="1">
      <alignment horizontal="center" wrapText="1"/>
    </xf>
    <xf numFmtId="0" fontId="20" fillId="12" borderId="10" xfId="0" applyFont="1" applyFill="1" applyBorder="1" applyAlignment="1">
      <alignment horizontal="center"/>
    </xf>
    <xf numFmtId="0" fontId="14" fillId="0" borderId="1" xfId="0" applyFont="1" applyBorder="1" applyAlignment="1">
      <alignment vertical="center" wrapText="1"/>
    </xf>
    <xf numFmtId="0" fontId="14" fillId="0" borderId="2" xfId="0" applyFont="1" applyBorder="1" applyAlignment="1">
      <alignment vertical="center" wrapText="1"/>
    </xf>
    <xf numFmtId="0" fontId="14" fillId="0" borderId="8" xfId="0" applyFont="1" applyBorder="1" applyAlignment="1">
      <alignment vertical="center" wrapText="1"/>
    </xf>
    <xf numFmtId="11" fontId="14" fillId="0" borderId="1" xfId="0" applyNumberFormat="1" applyFont="1" applyBorder="1" applyAlignment="1">
      <alignment horizontal="center" vertical="center" wrapText="1"/>
    </xf>
    <xf numFmtId="11" fontId="14" fillId="0" borderId="2" xfId="0" applyNumberFormat="1" applyFont="1" applyBorder="1" applyAlignment="1">
      <alignment horizontal="center" vertical="center" wrapText="1"/>
    </xf>
    <xf numFmtId="11" fontId="14" fillId="0" borderId="8" xfId="0" applyNumberFormat="1" applyFont="1" applyBorder="1" applyAlignment="1">
      <alignment horizontal="center" vertical="center" wrapText="1"/>
    </xf>
    <xf numFmtId="0" fontId="15" fillId="2" borderId="9" xfId="0" applyFont="1" applyFill="1" applyBorder="1" applyAlignment="1">
      <alignment horizontal="center" vertical="center" wrapText="1"/>
    </xf>
    <xf numFmtId="0" fontId="15" fillId="2" borderId="5" xfId="0" applyFont="1" applyFill="1" applyBorder="1" applyAlignment="1">
      <alignment horizontal="center" vertical="center" wrapText="1"/>
    </xf>
    <xf numFmtId="0" fontId="15" fillId="2" borderId="4"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8" xfId="0" applyFont="1" applyFill="1" applyBorder="1" applyAlignment="1">
      <alignment horizontal="center" vertical="center" wrapText="1"/>
    </xf>
    <xf numFmtId="11" fontId="21" fillId="11" borderId="1" xfId="0" applyNumberFormat="1" applyFont="1" applyFill="1" applyBorder="1" applyAlignment="1">
      <alignment horizontal="center" vertical="center" wrapText="1"/>
    </xf>
    <xf numFmtId="11" fontId="21" fillId="11" borderId="8" xfId="0" applyNumberFormat="1" applyFont="1" applyFill="1" applyBorder="1" applyAlignment="1">
      <alignment horizontal="center" vertical="center" wrapText="1"/>
    </xf>
    <xf numFmtId="11" fontId="21" fillId="11" borderId="2" xfId="0" applyNumberFormat="1" applyFont="1" applyFill="1" applyBorder="1" applyAlignment="1">
      <alignment horizontal="center" vertical="center" wrapText="1"/>
    </xf>
    <xf numFmtId="11" fontId="14" fillId="0" borderId="20" xfId="0" applyNumberFormat="1" applyFont="1" applyBorder="1" applyAlignment="1">
      <alignment horizontal="center" vertical="center" wrapText="1"/>
    </xf>
    <xf numFmtId="11" fontId="14" fillId="0" borderId="19" xfId="0" applyNumberFormat="1" applyFont="1" applyBorder="1" applyAlignment="1">
      <alignment horizontal="center" vertical="center" wrapText="1"/>
    </xf>
    <xf numFmtId="0" fontId="14" fillId="0" borderId="1" xfId="0" applyFont="1" applyFill="1" applyBorder="1" applyAlignment="1">
      <alignment vertical="center" wrapText="1"/>
    </xf>
    <xf numFmtId="0" fontId="14" fillId="0" borderId="8" xfId="0" applyFont="1" applyFill="1" applyBorder="1" applyAlignment="1">
      <alignment vertical="center" wrapText="1"/>
    </xf>
    <xf numFmtId="11" fontId="14" fillId="0" borderId="17" xfId="0" applyNumberFormat="1" applyFont="1" applyBorder="1" applyAlignment="1">
      <alignment horizontal="center" vertical="center" wrapText="1"/>
    </xf>
    <xf numFmtId="0" fontId="14" fillId="0" borderId="2" xfId="0" applyFont="1" applyFill="1" applyBorder="1" applyAlignment="1">
      <alignment vertical="center" wrapText="1"/>
    </xf>
    <xf numFmtId="0" fontId="5" fillId="13" borderId="17" xfId="0" applyFont="1" applyFill="1" applyBorder="1" applyAlignment="1">
      <alignment horizontal="center" vertical="center" wrapText="1"/>
    </xf>
    <xf numFmtId="0" fontId="5" fillId="13" borderId="0" xfId="0" applyFont="1" applyFill="1" applyAlignment="1">
      <alignment horizontal="center" vertical="center" wrapText="1"/>
    </xf>
  </cellXfs>
  <cellStyles count="3">
    <cellStyle name="Hyperlink" xfId="1" builtinId="8"/>
    <cellStyle name="Normal" xfId="0" builtinId="0"/>
    <cellStyle name="Percent" xfId="2" builtinId="5"/>
  </cellStyles>
  <dxfs count="1482">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rgb="FFC00000"/>
      </font>
    </dxf>
    <dxf>
      <font>
        <b/>
        <i val="0"/>
        <color theme="9" tint="-0.499984740745262"/>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00CCC7"/>
      <color rgb="FF00DFDA"/>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319492573964076"/>
          <c:y val="2.9294581446066097E-2"/>
          <c:w val="0.8635600411477764"/>
          <c:h val="0.52588784772982056"/>
        </c:manualLayout>
      </c:layout>
      <c:barChart>
        <c:barDir val="col"/>
        <c:grouping val="stacked"/>
        <c:varyColors val="0"/>
        <c:ser>
          <c:idx val="0"/>
          <c:order val="0"/>
          <c:tx>
            <c:strRef>
              <c:f>'MOE Across COUs'!$B$1</c:f>
              <c:strCache>
                <c:ptCount val="1"/>
                <c:pt idx="0">
                  <c:v>Demolition, Renovation, Maintenance</c:v>
                </c:pt>
              </c:strCache>
            </c:strRef>
          </c:tx>
          <c:spPr>
            <a:solidFill>
              <a:schemeClr val="accent1"/>
            </a:solidFill>
            <a:ln>
              <a:noFill/>
            </a:ln>
            <a:effectLst/>
          </c:spPr>
          <c:invertIfNegative val="0"/>
          <c:cat>
            <c:strRef>
              <c:f>'MOE Across COUs'!$A$2:$A$28</c:f>
              <c:strCache>
                <c:ptCount val="27"/>
                <c:pt idx="0">
                  <c:v>HE GenPop 10m (5)</c:v>
                </c:pt>
                <c:pt idx="1">
                  <c:v>CT GenPop 10m (5)</c:v>
                </c:pt>
                <c:pt idx="2">
                  <c:v>LE GenPop 10m (3)</c:v>
                </c:pt>
                <c:pt idx="3">
                  <c:v>HE GenPop 30m (5)</c:v>
                </c:pt>
                <c:pt idx="4">
                  <c:v>CT GenPop 30m (6)</c:v>
                </c:pt>
                <c:pt idx="5">
                  <c:v>LE GenPop 30m (4)</c:v>
                </c:pt>
                <c:pt idx="6">
                  <c:v>HE GenPop 60m (6)</c:v>
                </c:pt>
                <c:pt idx="7">
                  <c:v>CT GenPop 60m (6)</c:v>
                </c:pt>
                <c:pt idx="8">
                  <c:v>LE GenPop 60m (4)</c:v>
                </c:pt>
                <c:pt idx="9">
                  <c:v>HE GenPop 100m (6)</c:v>
                </c:pt>
                <c:pt idx="10">
                  <c:v>CT GenPop 100m (6)</c:v>
                </c:pt>
                <c:pt idx="11">
                  <c:v>LE GenPop 100m (4)</c:v>
                </c:pt>
                <c:pt idx="12">
                  <c:v>HE GenPop 100-1000m (6)</c:v>
                </c:pt>
                <c:pt idx="13">
                  <c:v>CT GenPop 100-1000m (6)</c:v>
                </c:pt>
                <c:pt idx="14">
                  <c:v>LE GenPop 100-1000m (4)</c:v>
                </c:pt>
                <c:pt idx="15">
                  <c:v>HE GenPop 2500m (6)</c:v>
                </c:pt>
                <c:pt idx="16">
                  <c:v>CT GenPop 2500m (6)</c:v>
                </c:pt>
                <c:pt idx="17">
                  <c:v>LE GenPop 2500m (4)</c:v>
                </c:pt>
                <c:pt idx="18">
                  <c:v>HE GenPop 5000m (6)</c:v>
                </c:pt>
                <c:pt idx="19">
                  <c:v>CT GenPop 5000m (6)</c:v>
                </c:pt>
                <c:pt idx="20">
                  <c:v>LE GenPop 5000m (4)</c:v>
                </c:pt>
                <c:pt idx="21">
                  <c:v>HE GenPop 10000m (6)</c:v>
                </c:pt>
                <c:pt idx="22">
                  <c:v>CT GenPop 10000m (6)</c:v>
                </c:pt>
                <c:pt idx="23">
                  <c:v>LE GenPop 10000m (4)</c:v>
                </c:pt>
                <c:pt idx="24">
                  <c:v>CT High-Exposure Worker (3)</c:v>
                </c:pt>
                <c:pt idx="25">
                  <c:v>CT Take-Home Handler (6)</c:v>
                </c:pt>
                <c:pt idx="26">
                  <c:v>HE Take-Home Handler (2)</c:v>
                </c:pt>
              </c:strCache>
            </c:strRef>
          </c:cat>
          <c:val>
            <c:numRef>
              <c:f>'MOE Across COUs'!$B$2:$B$28</c:f>
              <c:numCache>
                <c:formatCode>0.0E+00</c:formatCode>
                <c:ptCount val="27"/>
                <c:pt idx="0">
                  <c:v>1.0526315789473684E-3</c:v>
                </c:pt>
                <c:pt idx="1">
                  <c:v>3.4482758620689653E-4</c:v>
                </c:pt>
                <c:pt idx="2">
                  <c:v>4.5454545454545455E-4</c:v>
                </c:pt>
                <c:pt idx="3">
                  <c:v>2.1276595744680851E-4</c:v>
                </c:pt>
                <c:pt idx="4">
                  <c:v>6.2500000000000001E-5</c:v>
                </c:pt>
                <c:pt idx="5">
                  <c:v>6.666666666666667E-5</c:v>
                </c:pt>
                <c:pt idx="6">
                  <c:v>5.5555555555555558E-5</c:v>
                </c:pt>
                <c:pt idx="7">
                  <c:v>1.5384615384615384E-5</c:v>
                </c:pt>
                <c:pt idx="8">
                  <c:v>1.2345679012345678E-5</c:v>
                </c:pt>
                <c:pt idx="9">
                  <c:v>1.6393442622950821E-5</c:v>
                </c:pt>
                <c:pt idx="10">
                  <c:v>4.5454545454545455E-6</c:v>
                </c:pt>
                <c:pt idx="11">
                  <c:v>3.1250000000000001E-6</c:v>
                </c:pt>
                <c:pt idx="12">
                  <c:v>9.9999999999999995E-7</c:v>
                </c:pt>
                <c:pt idx="13">
                  <c:v>1.3513513513513515E-7</c:v>
                </c:pt>
                <c:pt idx="14">
                  <c:v>2.564102564102564E-8</c:v>
                </c:pt>
                <c:pt idx="15">
                  <c:v>1.9230769230769231E-8</c:v>
                </c:pt>
                <c:pt idx="16">
                  <c:v>5.2631578947368421E-9</c:v>
                </c:pt>
                <c:pt idx="17">
                  <c:v>2.380952380952381E-9</c:v>
                </c:pt>
                <c:pt idx="18">
                  <c:v>6.6666666666666668E-9</c:v>
                </c:pt>
                <c:pt idx="19">
                  <c:v>1.8867924528301888E-9</c:v>
                </c:pt>
                <c:pt idx="20">
                  <c:v>9.090909090909091E-10</c:v>
                </c:pt>
                <c:pt idx="21">
                  <c:v>2.5000000000000001E-9</c:v>
                </c:pt>
                <c:pt idx="22">
                  <c:v>7.142857142857143E-10</c:v>
                </c:pt>
                <c:pt idx="23">
                  <c:v>3.5714285714285715E-10</c:v>
                </c:pt>
                <c:pt idx="24">
                  <c:v>1.9455252918287938E-3</c:v>
                </c:pt>
                <c:pt idx="25">
                  <c:v>3.2721076630081641E-6</c:v>
                </c:pt>
              </c:numCache>
            </c:numRef>
          </c:val>
          <c:extLst>
            <c:ext xmlns:c16="http://schemas.microsoft.com/office/drawing/2014/chart" uri="{C3380CC4-5D6E-409C-BE32-E72D297353CC}">
              <c16:uniqueId val="{00000000-A76F-42E4-B0EE-EFDB1984A885}"/>
            </c:ext>
          </c:extLst>
        </c:ser>
        <c:ser>
          <c:idx val="1"/>
          <c:order val="1"/>
          <c:tx>
            <c:strRef>
              <c:f>'MOE Across COUs'!$C$1</c:f>
              <c:strCache>
                <c:ptCount val="1"/>
                <c:pt idx="0">
                  <c:v>Firefighting / Disaster Career</c:v>
                </c:pt>
              </c:strCache>
            </c:strRef>
          </c:tx>
          <c:spPr>
            <a:solidFill>
              <a:schemeClr val="accent2"/>
            </a:solidFill>
            <a:ln>
              <a:noFill/>
            </a:ln>
            <a:effectLst/>
          </c:spPr>
          <c:invertIfNegative val="0"/>
          <c:cat>
            <c:strRef>
              <c:f>'MOE Across COUs'!$A$2:$A$28</c:f>
              <c:strCache>
                <c:ptCount val="27"/>
                <c:pt idx="0">
                  <c:v>HE GenPop 10m (5)</c:v>
                </c:pt>
                <c:pt idx="1">
                  <c:v>CT GenPop 10m (5)</c:v>
                </c:pt>
                <c:pt idx="2">
                  <c:v>LE GenPop 10m (3)</c:v>
                </c:pt>
                <c:pt idx="3">
                  <c:v>HE GenPop 30m (5)</c:v>
                </c:pt>
                <c:pt idx="4">
                  <c:v>CT GenPop 30m (6)</c:v>
                </c:pt>
                <c:pt idx="5">
                  <c:v>LE GenPop 30m (4)</c:v>
                </c:pt>
                <c:pt idx="6">
                  <c:v>HE GenPop 60m (6)</c:v>
                </c:pt>
                <c:pt idx="7">
                  <c:v>CT GenPop 60m (6)</c:v>
                </c:pt>
                <c:pt idx="8">
                  <c:v>LE GenPop 60m (4)</c:v>
                </c:pt>
                <c:pt idx="9">
                  <c:v>HE GenPop 100m (6)</c:v>
                </c:pt>
                <c:pt idx="10">
                  <c:v>CT GenPop 100m (6)</c:v>
                </c:pt>
                <c:pt idx="11">
                  <c:v>LE GenPop 100m (4)</c:v>
                </c:pt>
                <c:pt idx="12">
                  <c:v>HE GenPop 100-1000m (6)</c:v>
                </c:pt>
                <c:pt idx="13">
                  <c:v>CT GenPop 100-1000m (6)</c:v>
                </c:pt>
                <c:pt idx="14">
                  <c:v>LE GenPop 100-1000m (4)</c:v>
                </c:pt>
                <c:pt idx="15">
                  <c:v>HE GenPop 2500m (6)</c:v>
                </c:pt>
                <c:pt idx="16">
                  <c:v>CT GenPop 2500m (6)</c:v>
                </c:pt>
                <c:pt idx="17">
                  <c:v>LE GenPop 2500m (4)</c:v>
                </c:pt>
                <c:pt idx="18">
                  <c:v>HE GenPop 5000m (6)</c:v>
                </c:pt>
                <c:pt idx="19">
                  <c:v>CT GenPop 5000m (6)</c:v>
                </c:pt>
                <c:pt idx="20">
                  <c:v>LE GenPop 5000m (4)</c:v>
                </c:pt>
                <c:pt idx="21">
                  <c:v>HE GenPop 10000m (6)</c:v>
                </c:pt>
                <c:pt idx="22">
                  <c:v>CT GenPop 10000m (6)</c:v>
                </c:pt>
                <c:pt idx="23">
                  <c:v>LE GenPop 10000m (4)</c:v>
                </c:pt>
                <c:pt idx="24">
                  <c:v>CT High-Exposure Worker (3)</c:v>
                </c:pt>
                <c:pt idx="25">
                  <c:v>CT Take-Home Handler (6)</c:v>
                </c:pt>
                <c:pt idx="26">
                  <c:v>HE Take-Home Handler (2)</c:v>
                </c:pt>
              </c:strCache>
            </c:strRef>
          </c:cat>
          <c:val>
            <c:numRef>
              <c:f>'MOE Across COUs'!$C$2:$C$28</c:f>
              <c:numCache>
                <c:formatCode>0.0E+00</c:formatCode>
                <c:ptCount val="27"/>
                <c:pt idx="0">
                  <c:v>1.3888888888888889E-4</c:v>
                </c:pt>
                <c:pt idx="1">
                  <c:v>4.3478260869565219E-7</c:v>
                </c:pt>
                <c:pt idx="3">
                  <c:v>3.5714285714285717E-5</c:v>
                </c:pt>
                <c:pt idx="4">
                  <c:v>1.0752688172043011E-7</c:v>
                </c:pt>
                <c:pt idx="6">
                  <c:v>1.0204081632653061E-5</c:v>
                </c:pt>
                <c:pt idx="7">
                  <c:v>3.1249999999999999E-8</c:v>
                </c:pt>
                <c:pt idx="9">
                  <c:v>3.3333333333333333E-6</c:v>
                </c:pt>
                <c:pt idx="10">
                  <c:v>1.0204081632653062E-8</c:v>
                </c:pt>
                <c:pt idx="12">
                  <c:v>1.0989010989010989E-7</c:v>
                </c:pt>
                <c:pt idx="13">
                  <c:v>3.3333333333333332E-10</c:v>
                </c:pt>
                <c:pt idx="15">
                  <c:v>3.4482758620689654E-9</c:v>
                </c:pt>
                <c:pt idx="16">
                  <c:v>1.0526315789473685E-11</c:v>
                </c:pt>
                <c:pt idx="18">
                  <c:v>1.0309278350515464E-9</c:v>
                </c:pt>
                <c:pt idx="19">
                  <c:v>3.1250000000000001E-12</c:v>
                </c:pt>
                <c:pt idx="21">
                  <c:v>3.8461538461538462E-10</c:v>
                </c:pt>
                <c:pt idx="22">
                  <c:v>1.1627906976744186E-12</c:v>
                </c:pt>
                <c:pt idx="24">
                  <c:v>2.1052631578947368E-3</c:v>
                </c:pt>
                <c:pt idx="25">
                  <c:v>3.5695719960089059E-6</c:v>
                </c:pt>
                <c:pt idx="26">
                  <c:v>6.1905445772368368E-4</c:v>
                </c:pt>
              </c:numCache>
            </c:numRef>
          </c:val>
          <c:extLst>
            <c:ext xmlns:c16="http://schemas.microsoft.com/office/drawing/2014/chart" uri="{C3380CC4-5D6E-409C-BE32-E72D297353CC}">
              <c16:uniqueId val="{00000001-A76F-42E4-B0EE-EFDB1984A885}"/>
            </c:ext>
          </c:extLst>
        </c:ser>
        <c:ser>
          <c:idx val="2"/>
          <c:order val="2"/>
          <c:tx>
            <c:strRef>
              <c:f>'MOE Across COUs'!$D$1</c:f>
              <c:strCache>
                <c:ptCount val="1"/>
                <c:pt idx="0">
                  <c:v>Firefighting / Disaster Volunteer</c:v>
                </c:pt>
              </c:strCache>
            </c:strRef>
          </c:tx>
          <c:spPr>
            <a:solidFill>
              <a:schemeClr val="accent3"/>
            </a:solidFill>
            <a:ln>
              <a:noFill/>
            </a:ln>
            <a:effectLst/>
          </c:spPr>
          <c:invertIfNegative val="0"/>
          <c:cat>
            <c:strRef>
              <c:f>'MOE Across COUs'!$A$2:$A$28</c:f>
              <c:strCache>
                <c:ptCount val="27"/>
                <c:pt idx="0">
                  <c:v>HE GenPop 10m (5)</c:v>
                </c:pt>
                <c:pt idx="1">
                  <c:v>CT GenPop 10m (5)</c:v>
                </c:pt>
                <c:pt idx="2">
                  <c:v>LE GenPop 10m (3)</c:v>
                </c:pt>
                <c:pt idx="3">
                  <c:v>HE GenPop 30m (5)</c:v>
                </c:pt>
                <c:pt idx="4">
                  <c:v>CT GenPop 30m (6)</c:v>
                </c:pt>
                <c:pt idx="5">
                  <c:v>LE GenPop 30m (4)</c:v>
                </c:pt>
                <c:pt idx="6">
                  <c:v>HE GenPop 60m (6)</c:v>
                </c:pt>
                <c:pt idx="7">
                  <c:v>CT GenPop 60m (6)</c:v>
                </c:pt>
                <c:pt idx="8">
                  <c:v>LE GenPop 60m (4)</c:v>
                </c:pt>
                <c:pt idx="9">
                  <c:v>HE GenPop 100m (6)</c:v>
                </c:pt>
                <c:pt idx="10">
                  <c:v>CT GenPop 100m (6)</c:v>
                </c:pt>
                <c:pt idx="11">
                  <c:v>LE GenPop 100m (4)</c:v>
                </c:pt>
                <c:pt idx="12">
                  <c:v>HE GenPop 100-1000m (6)</c:v>
                </c:pt>
                <c:pt idx="13">
                  <c:v>CT GenPop 100-1000m (6)</c:v>
                </c:pt>
                <c:pt idx="14">
                  <c:v>LE GenPop 100-1000m (4)</c:v>
                </c:pt>
                <c:pt idx="15">
                  <c:v>HE GenPop 2500m (6)</c:v>
                </c:pt>
                <c:pt idx="16">
                  <c:v>CT GenPop 2500m (6)</c:v>
                </c:pt>
                <c:pt idx="17">
                  <c:v>LE GenPop 2500m (4)</c:v>
                </c:pt>
                <c:pt idx="18">
                  <c:v>HE GenPop 5000m (6)</c:v>
                </c:pt>
                <c:pt idx="19">
                  <c:v>CT GenPop 5000m (6)</c:v>
                </c:pt>
                <c:pt idx="20">
                  <c:v>LE GenPop 5000m (4)</c:v>
                </c:pt>
                <c:pt idx="21">
                  <c:v>HE GenPop 10000m (6)</c:v>
                </c:pt>
                <c:pt idx="22">
                  <c:v>CT GenPop 10000m (6)</c:v>
                </c:pt>
                <c:pt idx="23">
                  <c:v>LE GenPop 10000m (4)</c:v>
                </c:pt>
                <c:pt idx="24">
                  <c:v>CT High-Exposure Worker (3)</c:v>
                </c:pt>
                <c:pt idx="25">
                  <c:v>CT Take-Home Handler (6)</c:v>
                </c:pt>
                <c:pt idx="26">
                  <c:v>HE Take-Home Handler (2)</c:v>
                </c:pt>
              </c:strCache>
            </c:strRef>
          </c:cat>
          <c:val>
            <c:numRef>
              <c:f>'MOE Across COUs'!$D$2:$D$28</c:f>
              <c:numCache>
                <c:formatCode>0.0E+00</c:formatCode>
                <c:ptCount val="27"/>
                <c:pt idx="0">
                  <c:v>1.3888888888888889E-4</c:v>
                </c:pt>
                <c:pt idx="1">
                  <c:v>4.3478260869565219E-7</c:v>
                </c:pt>
                <c:pt idx="3">
                  <c:v>3.5714285714285717E-5</c:v>
                </c:pt>
                <c:pt idx="4">
                  <c:v>1.0752688172043011E-7</c:v>
                </c:pt>
                <c:pt idx="6">
                  <c:v>1.0204081632653061E-5</c:v>
                </c:pt>
                <c:pt idx="7">
                  <c:v>3.1249999999999999E-8</c:v>
                </c:pt>
                <c:pt idx="9">
                  <c:v>3.3333333333333333E-6</c:v>
                </c:pt>
                <c:pt idx="10">
                  <c:v>1.0204081632653062E-8</c:v>
                </c:pt>
                <c:pt idx="12">
                  <c:v>1.0989010989010989E-7</c:v>
                </c:pt>
                <c:pt idx="13">
                  <c:v>3.3333333333333332E-10</c:v>
                </c:pt>
                <c:pt idx="15">
                  <c:v>3.4482758620689654E-9</c:v>
                </c:pt>
                <c:pt idx="16">
                  <c:v>1.0526315789473685E-11</c:v>
                </c:pt>
                <c:pt idx="18">
                  <c:v>1.0309278350515464E-9</c:v>
                </c:pt>
                <c:pt idx="19">
                  <c:v>3.1250000000000001E-12</c:v>
                </c:pt>
                <c:pt idx="21">
                  <c:v>3.8461538461538462E-10</c:v>
                </c:pt>
                <c:pt idx="22">
                  <c:v>1.1627906976744186E-12</c:v>
                </c:pt>
                <c:pt idx="24">
                  <c:v>7.0224719101123594E-4</c:v>
                </c:pt>
                <c:pt idx="25">
                  <c:v>1.1898573320029687E-6</c:v>
                </c:pt>
                <c:pt idx="26">
                  <c:v>2.0635148590789459E-4</c:v>
                </c:pt>
              </c:numCache>
            </c:numRef>
          </c:val>
          <c:extLst>
            <c:ext xmlns:c16="http://schemas.microsoft.com/office/drawing/2014/chart" uri="{C3380CC4-5D6E-409C-BE32-E72D297353CC}">
              <c16:uniqueId val="{00000002-A76F-42E4-B0EE-EFDB1984A885}"/>
            </c:ext>
          </c:extLst>
        </c:ser>
        <c:ser>
          <c:idx val="3"/>
          <c:order val="3"/>
          <c:tx>
            <c:strRef>
              <c:f>'MOE Across COUs'!$E$1</c:f>
              <c:strCache>
                <c:ptCount val="1"/>
                <c:pt idx="0">
                  <c:v>Removal / Repair Machinery </c:v>
                </c:pt>
              </c:strCache>
            </c:strRef>
          </c:tx>
          <c:spPr>
            <a:solidFill>
              <a:schemeClr val="accent4"/>
            </a:solidFill>
            <a:ln>
              <a:noFill/>
            </a:ln>
            <a:effectLst/>
          </c:spPr>
          <c:invertIfNegative val="0"/>
          <c:cat>
            <c:strRef>
              <c:f>'MOE Across COUs'!$A$2:$A$28</c:f>
              <c:strCache>
                <c:ptCount val="27"/>
                <c:pt idx="0">
                  <c:v>HE GenPop 10m (5)</c:v>
                </c:pt>
                <c:pt idx="1">
                  <c:v>CT GenPop 10m (5)</c:v>
                </c:pt>
                <c:pt idx="2">
                  <c:v>LE GenPop 10m (3)</c:v>
                </c:pt>
                <c:pt idx="3">
                  <c:v>HE GenPop 30m (5)</c:v>
                </c:pt>
                <c:pt idx="4">
                  <c:v>CT GenPop 30m (6)</c:v>
                </c:pt>
                <c:pt idx="5">
                  <c:v>LE GenPop 30m (4)</c:v>
                </c:pt>
                <c:pt idx="6">
                  <c:v>HE GenPop 60m (6)</c:v>
                </c:pt>
                <c:pt idx="7">
                  <c:v>CT GenPop 60m (6)</c:v>
                </c:pt>
                <c:pt idx="8">
                  <c:v>LE GenPop 60m (4)</c:v>
                </c:pt>
                <c:pt idx="9">
                  <c:v>HE GenPop 100m (6)</c:v>
                </c:pt>
                <c:pt idx="10">
                  <c:v>CT GenPop 100m (6)</c:v>
                </c:pt>
                <c:pt idx="11">
                  <c:v>LE GenPop 100m (4)</c:v>
                </c:pt>
                <c:pt idx="12">
                  <c:v>HE GenPop 100-1000m (6)</c:v>
                </c:pt>
                <c:pt idx="13">
                  <c:v>CT GenPop 100-1000m (6)</c:v>
                </c:pt>
                <c:pt idx="14">
                  <c:v>LE GenPop 100-1000m (4)</c:v>
                </c:pt>
                <c:pt idx="15">
                  <c:v>HE GenPop 2500m (6)</c:v>
                </c:pt>
                <c:pt idx="16">
                  <c:v>CT GenPop 2500m (6)</c:v>
                </c:pt>
                <c:pt idx="17">
                  <c:v>LE GenPop 2500m (4)</c:v>
                </c:pt>
                <c:pt idx="18">
                  <c:v>HE GenPop 5000m (6)</c:v>
                </c:pt>
                <c:pt idx="19">
                  <c:v>CT GenPop 5000m (6)</c:v>
                </c:pt>
                <c:pt idx="20">
                  <c:v>LE GenPop 5000m (4)</c:v>
                </c:pt>
                <c:pt idx="21">
                  <c:v>HE GenPop 10000m (6)</c:v>
                </c:pt>
                <c:pt idx="22">
                  <c:v>CT GenPop 10000m (6)</c:v>
                </c:pt>
                <c:pt idx="23">
                  <c:v>LE GenPop 10000m (4)</c:v>
                </c:pt>
                <c:pt idx="24">
                  <c:v>CT High-Exposure Worker (3)</c:v>
                </c:pt>
                <c:pt idx="25">
                  <c:v>CT Take-Home Handler (6)</c:v>
                </c:pt>
                <c:pt idx="26">
                  <c:v>HE Take-Home Handler (2)</c:v>
                </c:pt>
              </c:strCache>
            </c:strRef>
          </c:cat>
          <c:val>
            <c:numRef>
              <c:f>'MOE Across COUs'!$E$2:$E$28</c:f>
              <c:numCache>
                <c:formatCode>0.0E+00</c:formatCode>
                <c:ptCount val="27"/>
                <c:pt idx="0">
                  <c:v>2.2727272883522726E-3</c:v>
                </c:pt>
                <c:pt idx="1">
                  <c:v>2.1276595746196002E-4</c:v>
                </c:pt>
                <c:pt idx="2">
                  <c:v>2.7027027028231847E-4</c:v>
                </c:pt>
                <c:pt idx="3">
                  <c:v>4.5454628787878787E-4</c:v>
                </c:pt>
                <c:pt idx="4">
                  <c:v>3.4482767711598746E-5</c:v>
                </c:pt>
                <c:pt idx="5">
                  <c:v>3.0303037445887446E-5</c:v>
                </c:pt>
                <c:pt idx="6">
                  <c:v>1.1494919540229885E-4</c:v>
                </c:pt>
                <c:pt idx="7">
                  <c:v>7.6924862637362625E-6</c:v>
                </c:pt>
                <c:pt idx="8">
                  <c:v>5.8824845201238394E-6</c:v>
                </c:pt>
                <c:pt idx="9">
                  <c:v>3.5724285714285719E-5</c:v>
                </c:pt>
                <c:pt idx="10">
                  <c:v>2.2735606060606062E-6</c:v>
                </c:pt>
                <c:pt idx="11">
                  <c:v>1.6671929824561404E-6</c:v>
                </c:pt>
                <c:pt idx="12">
                  <c:v>1.2835664335664336E-6</c:v>
                </c:pt>
                <c:pt idx="13">
                  <c:v>8.378787878787879E-8</c:v>
                </c:pt>
                <c:pt idx="14">
                  <c:v>2.0935374149659865E-8</c:v>
                </c:pt>
                <c:pt idx="15">
                  <c:v>4.3512743628185906E-8</c:v>
                </c:pt>
                <c:pt idx="16">
                  <c:v>3.5865800865800867E-9</c:v>
                </c:pt>
                <c:pt idx="17">
                  <c:v>2.9488687782805429E-9</c:v>
                </c:pt>
                <c:pt idx="18">
                  <c:v>1.4936867387201922E-8</c:v>
                </c:pt>
                <c:pt idx="19">
                  <c:v>1.3032467532467534E-9</c:v>
                </c:pt>
                <c:pt idx="20">
                  <c:v>1.0550706033376123E-9</c:v>
                </c:pt>
                <c:pt idx="21">
                  <c:v>5.5599033816425127E-9</c:v>
                </c:pt>
                <c:pt idx="22">
                  <c:v>4.5633116883116883E-10</c:v>
                </c:pt>
                <c:pt idx="23">
                  <c:v>3.4573667711598747E-10</c:v>
                </c:pt>
                <c:pt idx="25">
                  <c:v>1.249350198603117E-4</c:v>
                </c:pt>
              </c:numCache>
            </c:numRef>
          </c:val>
          <c:extLst>
            <c:ext xmlns:c16="http://schemas.microsoft.com/office/drawing/2014/chart" uri="{C3380CC4-5D6E-409C-BE32-E72D297353CC}">
              <c16:uniqueId val="{00000003-A76F-42E4-B0EE-EFDB1984A885}"/>
            </c:ext>
          </c:extLst>
        </c:ser>
        <c:ser>
          <c:idx val="4"/>
          <c:order val="4"/>
          <c:tx>
            <c:strRef>
              <c:f>'MOE Across COUs'!$F$1</c:f>
              <c:strCache>
                <c:ptCount val="1"/>
                <c:pt idx="0">
                  <c:v>Handling articles or formulations</c:v>
                </c:pt>
              </c:strCache>
            </c:strRef>
          </c:tx>
          <c:spPr>
            <a:solidFill>
              <a:schemeClr val="accent5"/>
            </a:solidFill>
            <a:ln>
              <a:noFill/>
            </a:ln>
            <a:effectLst/>
          </c:spPr>
          <c:invertIfNegative val="0"/>
          <c:cat>
            <c:strRef>
              <c:f>'MOE Across COUs'!$A$2:$A$28</c:f>
              <c:strCache>
                <c:ptCount val="27"/>
                <c:pt idx="0">
                  <c:v>HE GenPop 10m (5)</c:v>
                </c:pt>
                <c:pt idx="1">
                  <c:v>CT GenPop 10m (5)</c:v>
                </c:pt>
                <c:pt idx="2">
                  <c:v>LE GenPop 10m (3)</c:v>
                </c:pt>
                <c:pt idx="3">
                  <c:v>HE GenPop 30m (5)</c:v>
                </c:pt>
                <c:pt idx="4">
                  <c:v>CT GenPop 30m (6)</c:v>
                </c:pt>
                <c:pt idx="5">
                  <c:v>LE GenPop 30m (4)</c:v>
                </c:pt>
                <c:pt idx="6">
                  <c:v>HE GenPop 60m (6)</c:v>
                </c:pt>
                <c:pt idx="7">
                  <c:v>CT GenPop 60m (6)</c:v>
                </c:pt>
                <c:pt idx="8">
                  <c:v>LE GenPop 60m (4)</c:v>
                </c:pt>
                <c:pt idx="9">
                  <c:v>HE GenPop 100m (6)</c:v>
                </c:pt>
                <c:pt idx="10">
                  <c:v>CT GenPop 100m (6)</c:v>
                </c:pt>
                <c:pt idx="11">
                  <c:v>LE GenPop 100m (4)</c:v>
                </c:pt>
                <c:pt idx="12">
                  <c:v>HE GenPop 100-1000m (6)</c:v>
                </c:pt>
                <c:pt idx="13">
                  <c:v>CT GenPop 100-1000m (6)</c:v>
                </c:pt>
                <c:pt idx="14">
                  <c:v>LE GenPop 100-1000m (4)</c:v>
                </c:pt>
                <c:pt idx="15">
                  <c:v>HE GenPop 2500m (6)</c:v>
                </c:pt>
                <c:pt idx="16">
                  <c:v>CT GenPop 2500m (6)</c:v>
                </c:pt>
                <c:pt idx="17">
                  <c:v>LE GenPop 2500m (4)</c:v>
                </c:pt>
                <c:pt idx="18">
                  <c:v>HE GenPop 5000m (6)</c:v>
                </c:pt>
                <c:pt idx="19">
                  <c:v>CT GenPop 5000m (6)</c:v>
                </c:pt>
                <c:pt idx="20">
                  <c:v>LE GenPop 5000m (4)</c:v>
                </c:pt>
                <c:pt idx="21">
                  <c:v>HE GenPop 10000m (6)</c:v>
                </c:pt>
                <c:pt idx="22">
                  <c:v>CT GenPop 10000m (6)</c:v>
                </c:pt>
                <c:pt idx="23">
                  <c:v>LE GenPop 10000m (4)</c:v>
                </c:pt>
                <c:pt idx="24">
                  <c:v>CT High-Exposure Worker (3)</c:v>
                </c:pt>
                <c:pt idx="25">
                  <c:v>CT Take-Home Handler (6)</c:v>
                </c:pt>
                <c:pt idx="26">
                  <c:v>HE Take-Home Handler (2)</c:v>
                </c:pt>
              </c:strCache>
            </c:strRef>
          </c:cat>
          <c:val>
            <c:numRef>
              <c:f>'MOE Across COUs'!$F$2:$F$28</c:f>
              <c:numCache>
                <c:formatCode>0.0E+00</c:formatCode>
                <c:ptCount val="27"/>
                <c:pt idx="0">
                  <c:v>2.7777995169082125E-3</c:v>
                </c:pt>
                <c:pt idx="1">
                  <c:v>9.0910000000000003E-4</c:v>
                </c:pt>
                <c:pt idx="2">
                  <c:v>6.2500624999999998E-4</c:v>
                </c:pt>
                <c:pt idx="3">
                  <c:v>1.065442690459849E-3</c:v>
                </c:pt>
                <c:pt idx="4">
                  <c:v>4.766904761904762E-4</c:v>
                </c:pt>
                <c:pt idx="5">
                  <c:v>4.1696969696969702E-4</c:v>
                </c:pt>
                <c:pt idx="6">
                  <c:v>7.8127896200185355E-4</c:v>
                </c:pt>
                <c:pt idx="7">
                  <c:v>4.2023809523809527E-4</c:v>
                </c:pt>
                <c:pt idx="8">
                  <c:v>4.0200000000000001E-4</c:v>
                </c:pt>
                <c:pt idx="9">
                  <c:v>6.9444444444444447E-4</c:v>
                </c:pt>
                <c:pt idx="10">
                  <c:v>4.0833333333333336E-4</c:v>
                </c:pt>
                <c:pt idx="11">
                  <c:v>3.8916083916083917E-4</c:v>
                </c:pt>
                <c:pt idx="12">
                  <c:v>5.0000000000000002E-5</c:v>
                </c:pt>
                <c:pt idx="13">
                  <c:v>1.1824429865666978E-5</c:v>
                </c:pt>
                <c:pt idx="14">
                  <c:v>1.1590909090909091E-6</c:v>
                </c:pt>
                <c:pt idx="15">
                  <c:v>1.625870646766169E-6</c:v>
                </c:pt>
                <c:pt idx="16">
                  <c:v>6.0101010101010103E-7</c:v>
                </c:pt>
                <c:pt idx="17">
                  <c:v>2.8443449048152293E-7</c:v>
                </c:pt>
                <c:pt idx="18">
                  <c:v>6.6666666666666671E-7</c:v>
                </c:pt>
                <c:pt idx="19">
                  <c:v>2.4726402188782487E-7</c:v>
                </c:pt>
                <c:pt idx="20">
                  <c:v>1.097331240188383E-7</c:v>
                </c:pt>
                <c:pt idx="21">
                  <c:v>2.4366616989567809E-7</c:v>
                </c:pt>
                <c:pt idx="22">
                  <c:v>8.8888888888888895E-8</c:v>
                </c:pt>
                <c:pt idx="23">
                  <c:v>3.5115207373271892E-8</c:v>
                </c:pt>
                <c:pt idx="25">
                  <c:v>1.487321665003711E-3</c:v>
                </c:pt>
              </c:numCache>
            </c:numRef>
          </c:val>
          <c:extLst>
            <c:ext xmlns:c16="http://schemas.microsoft.com/office/drawing/2014/chart" uri="{C3380CC4-5D6E-409C-BE32-E72D297353CC}">
              <c16:uniqueId val="{00000004-A76F-42E4-B0EE-EFDB1984A885}"/>
            </c:ext>
          </c:extLst>
        </c:ser>
        <c:ser>
          <c:idx val="5"/>
          <c:order val="5"/>
          <c:tx>
            <c:strRef>
              <c:f>'MOE Across COUs'!$G$1</c:f>
              <c:strCache>
                <c:ptCount val="1"/>
                <c:pt idx="0">
                  <c:v>Waste Handling</c:v>
                </c:pt>
              </c:strCache>
            </c:strRef>
          </c:tx>
          <c:spPr>
            <a:solidFill>
              <a:schemeClr val="accent6"/>
            </a:solidFill>
            <a:ln>
              <a:noFill/>
            </a:ln>
            <a:effectLst/>
          </c:spPr>
          <c:invertIfNegative val="0"/>
          <c:cat>
            <c:strRef>
              <c:f>'MOE Across COUs'!$A$2:$A$28</c:f>
              <c:strCache>
                <c:ptCount val="27"/>
                <c:pt idx="0">
                  <c:v>HE GenPop 10m (5)</c:v>
                </c:pt>
                <c:pt idx="1">
                  <c:v>CT GenPop 10m (5)</c:v>
                </c:pt>
                <c:pt idx="2">
                  <c:v>LE GenPop 10m (3)</c:v>
                </c:pt>
                <c:pt idx="3">
                  <c:v>HE GenPop 30m (5)</c:v>
                </c:pt>
                <c:pt idx="4">
                  <c:v>CT GenPop 30m (6)</c:v>
                </c:pt>
                <c:pt idx="5">
                  <c:v>LE GenPop 30m (4)</c:v>
                </c:pt>
                <c:pt idx="6">
                  <c:v>HE GenPop 60m (6)</c:v>
                </c:pt>
                <c:pt idx="7">
                  <c:v>CT GenPop 60m (6)</c:v>
                </c:pt>
                <c:pt idx="8">
                  <c:v>LE GenPop 60m (4)</c:v>
                </c:pt>
                <c:pt idx="9">
                  <c:v>HE GenPop 100m (6)</c:v>
                </c:pt>
                <c:pt idx="10">
                  <c:v>CT GenPop 100m (6)</c:v>
                </c:pt>
                <c:pt idx="11">
                  <c:v>LE GenPop 100m (4)</c:v>
                </c:pt>
                <c:pt idx="12">
                  <c:v>HE GenPop 100-1000m (6)</c:v>
                </c:pt>
                <c:pt idx="13">
                  <c:v>CT GenPop 100-1000m (6)</c:v>
                </c:pt>
                <c:pt idx="14">
                  <c:v>LE GenPop 100-1000m (4)</c:v>
                </c:pt>
                <c:pt idx="15">
                  <c:v>HE GenPop 2500m (6)</c:v>
                </c:pt>
                <c:pt idx="16">
                  <c:v>CT GenPop 2500m (6)</c:v>
                </c:pt>
                <c:pt idx="17">
                  <c:v>LE GenPop 2500m (4)</c:v>
                </c:pt>
                <c:pt idx="18">
                  <c:v>HE GenPop 5000m (6)</c:v>
                </c:pt>
                <c:pt idx="19">
                  <c:v>CT GenPop 5000m (6)</c:v>
                </c:pt>
                <c:pt idx="20">
                  <c:v>LE GenPop 5000m (4)</c:v>
                </c:pt>
                <c:pt idx="21">
                  <c:v>HE GenPop 10000m (6)</c:v>
                </c:pt>
                <c:pt idx="22">
                  <c:v>CT GenPop 10000m (6)</c:v>
                </c:pt>
                <c:pt idx="23">
                  <c:v>LE GenPop 10000m (4)</c:v>
                </c:pt>
                <c:pt idx="24">
                  <c:v>CT High-Exposure Worker (3)</c:v>
                </c:pt>
                <c:pt idx="25">
                  <c:v>CT Take-Home Handler (6)</c:v>
                </c:pt>
                <c:pt idx="26">
                  <c:v>HE Take-Home Handler (2)</c:v>
                </c:pt>
              </c:strCache>
            </c:strRef>
          </c:cat>
          <c:val>
            <c:numRef>
              <c:f>'MOE Across COUs'!$G$2:$G$28</c:f>
              <c:numCache>
                <c:formatCode>0.0E+00</c:formatCode>
                <c:ptCount val="27"/>
                <c:pt idx="4">
                  <c:v>1.6020074696545285E-3</c:v>
                </c:pt>
                <c:pt idx="5">
                  <c:v>5.3631578947368422E-4</c:v>
                </c:pt>
                <c:pt idx="6">
                  <c:v>1.5475113122171945E-3</c:v>
                </c:pt>
                <c:pt idx="7">
                  <c:v>3.7888198757763975E-4</c:v>
                </c:pt>
                <c:pt idx="8">
                  <c:v>1.1776315789473685E-4</c:v>
                </c:pt>
                <c:pt idx="9">
                  <c:v>5.4545454545454548E-4</c:v>
                </c:pt>
                <c:pt idx="10">
                  <c:v>1.3384267119411432E-4</c:v>
                </c:pt>
                <c:pt idx="11">
                  <c:v>4.3110394842868659E-5</c:v>
                </c:pt>
                <c:pt idx="12">
                  <c:v>3.9607843137254908E-5</c:v>
                </c:pt>
                <c:pt idx="13">
                  <c:v>7.1428571428571427E-6</c:v>
                </c:pt>
                <c:pt idx="14">
                  <c:v>9.2156862745098036E-7</c:v>
                </c:pt>
                <c:pt idx="15">
                  <c:v>1.0818713450292397E-6</c:v>
                </c:pt>
                <c:pt idx="16">
                  <c:v>3.1544957774465973E-7</c:v>
                </c:pt>
                <c:pt idx="17">
                  <c:v>1.1688311688311688E-7</c:v>
                </c:pt>
                <c:pt idx="18">
                  <c:v>3.356643356643357E-7</c:v>
                </c:pt>
                <c:pt idx="19">
                  <c:v>1.0025062656641605E-7</c:v>
                </c:pt>
                <c:pt idx="20">
                  <c:v>3.8095238095238096E-8</c:v>
                </c:pt>
                <c:pt idx="21">
                  <c:v>1.2222222222222222E-7</c:v>
                </c:pt>
                <c:pt idx="22">
                  <c:v>3.5759897828863344E-8</c:v>
                </c:pt>
                <c:pt idx="23">
                  <c:v>1.3247863247863248E-8</c:v>
                </c:pt>
                <c:pt idx="25">
                  <c:v>2.2309824975055658E-5</c:v>
                </c:pt>
              </c:numCache>
            </c:numRef>
          </c:val>
          <c:extLst>
            <c:ext xmlns:c16="http://schemas.microsoft.com/office/drawing/2014/chart" uri="{C3380CC4-5D6E-409C-BE32-E72D297353CC}">
              <c16:uniqueId val="{00000005-A76F-42E4-B0EE-EFDB1984A885}"/>
            </c:ext>
          </c:extLst>
        </c:ser>
        <c:dLbls>
          <c:showLegendKey val="0"/>
          <c:showVal val="0"/>
          <c:showCatName val="0"/>
          <c:showSerName val="0"/>
          <c:showPercent val="0"/>
          <c:showBubbleSize val="0"/>
        </c:dLbls>
        <c:gapWidth val="150"/>
        <c:overlap val="100"/>
        <c:axId val="621697183"/>
        <c:axId val="386102879"/>
      </c:barChart>
      <c:scatterChart>
        <c:scatterStyle val="lineMarker"/>
        <c:varyColors val="0"/>
        <c:ser>
          <c:idx val="6"/>
          <c:order val="6"/>
          <c:tx>
            <c:strRef>
              <c:f>'MOE Across COUs'!$H$1</c:f>
              <c:strCache>
                <c:ptCount val="1"/>
                <c:pt idx="0">
                  <c:v>Benchmark</c:v>
                </c:pt>
              </c:strCache>
            </c:strRef>
          </c:tx>
          <c:spPr>
            <a:ln w="28575" cap="rnd">
              <a:solidFill>
                <a:schemeClr val="accent1">
                  <a:lumMod val="60000"/>
                </a:schemeClr>
              </a:solidFill>
              <a:round/>
            </a:ln>
            <a:effectLst/>
          </c:spPr>
          <c:marker>
            <c:symbol val="none"/>
          </c:marker>
          <c:xVal>
            <c:strRef>
              <c:f>'MOE Across COUs'!$A$2:$A$28</c:f>
              <c:strCache>
                <c:ptCount val="27"/>
                <c:pt idx="0">
                  <c:v>HE GenPop 10m (5)</c:v>
                </c:pt>
                <c:pt idx="1">
                  <c:v>CT GenPop 10m (5)</c:v>
                </c:pt>
                <c:pt idx="2">
                  <c:v>LE GenPop 10m (3)</c:v>
                </c:pt>
                <c:pt idx="3">
                  <c:v>HE GenPop 30m (5)</c:v>
                </c:pt>
                <c:pt idx="4">
                  <c:v>CT GenPop 30m (6)</c:v>
                </c:pt>
                <c:pt idx="5">
                  <c:v>LE GenPop 30m (4)</c:v>
                </c:pt>
                <c:pt idx="6">
                  <c:v>HE GenPop 60m (6)</c:v>
                </c:pt>
                <c:pt idx="7">
                  <c:v>CT GenPop 60m (6)</c:v>
                </c:pt>
                <c:pt idx="8">
                  <c:v>LE GenPop 60m (4)</c:v>
                </c:pt>
                <c:pt idx="9">
                  <c:v>HE GenPop 100m (6)</c:v>
                </c:pt>
                <c:pt idx="10">
                  <c:v>CT GenPop 100m (6)</c:v>
                </c:pt>
                <c:pt idx="11">
                  <c:v>LE GenPop 100m (4)</c:v>
                </c:pt>
                <c:pt idx="12">
                  <c:v>HE GenPop 100-1000m (6)</c:v>
                </c:pt>
                <c:pt idx="13">
                  <c:v>CT GenPop 100-1000m (6)</c:v>
                </c:pt>
                <c:pt idx="14">
                  <c:v>LE GenPop 100-1000m (4)</c:v>
                </c:pt>
                <c:pt idx="15">
                  <c:v>HE GenPop 2500m (6)</c:v>
                </c:pt>
                <c:pt idx="16">
                  <c:v>CT GenPop 2500m (6)</c:v>
                </c:pt>
                <c:pt idx="17">
                  <c:v>LE GenPop 2500m (4)</c:v>
                </c:pt>
                <c:pt idx="18">
                  <c:v>HE GenPop 5000m (6)</c:v>
                </c:pt>
                <c:pt idx="19">
                  <c:v>CT GenPop 5000m (6)</c:v>
                </c:pt>
                <c:pt idx="20">
                  <c:v>LE GenPop 5000m (4)</c:v>
                </c:pt>
                <c:pt idx="21">
                  <c:v>HE GenPop 10000m (6)</c:v>
                </c:pt>
                <c:pt idx="22">
                  <c:v>CT GenPop 10000m (6)</c:v>
                </c:pt>
                <c:pt idx="23">
                  <c:v>LE GenPop 10000m (4)</c:v>
                </c:pt>
                <c:pt idx="24">
                  <c:v>CT High-Exposure Worker (3)</c:v>
                </c:pt>
                <c:pt idx="25">
                  <c:v>CT Take-Home Handler (6)</c:v>
                </c:pt>
                <c:pt idx="26">
                  <c:v>HE Take-Home Handler (2)</c:v>
                </c:pt>
              </c:strCache>
            </c:strRef>
          </c:xVal>
          <c:yVal>
            <c:numRef>
              <c:f>'MOE Across COUs'!$H$2:$H$28</c:f>
              <c:numCache>
                <c:formatCode>General</c:formatCode>
                <c:ptCount val="27"/>
                <c:pt idx="0">
                  <c:v>3.3333333333333335E-3</c:v>
                </c:pt>
                <c:pt idx="1">
                  <c:v>3.3333333333333335E-3</c:v>
                </c:pt>
                <c:pt idx="2">
                  <c:v>3.3333333333333335E-3</c:v>
                </c:pt>
                <c:pt idx="3">
                  <c:v>3.3333333333333335E-3</c:v>
                </c:pt>
                <c:pt idx="4">
                  <c:v>3.3333333333333335E-3</c:v>
                </c:pt>
                <c:pt idx="5">
                  <c:v>3.3333333333333335E-3</c:v>
                </c:pt>
                <c:pt idx="6">
                  <c:v>3.3333333333333335E-3</c:v>
                </c:pt>
                <c:pt idx="7">
                  <c:v>3.3333333333333335E-3</c:v>
                </c:pt>
                <c:pt idx="8">
                  <c:v>3.3333333333333335E-3</c:v>
                </c:pt>
                <c:pt idx="9">
                  <c:v>3.3333333333333335E-3</c:v>
                </c:pt>
                <c:pt idx="10">
                  <c:v>3.3333333333333335E-3</c:v>
                </c:pt>
                <c:pt idx="11">
                  <c:v>3.3333333333333335E-3</c:v>
                </c:pt>
                <c:pt idx="12">
                  <c:v>3.3333333333333335E-3</c:v>
                </c:pt>
                <c:pt idx="13">
                  <c:v>3.3333333333333335E-3</c:v>
                </c:pt>
                <c:pt idx="14">
                  <c:v>3.3333333333333335E-3</c:v>
                </c:pt>
                <c:pt idx="15">
                  <c:v>3.3333333333333335E-3</c:v>
                </c:pt>
                <c:pt idx="16">
                  <c:v>3.3333333333333335E-3</c:v>
                </c:pt>
                <c:pt idx="17">
                  <c:v>3.3333333333333335E-3</c:v>
                </c:pt>
                <c:pt idx="18">
                  <c:v>3.3333333333333335E-3</c:v>
                </c:pt>
                <c:pt idx="19">
                  <c:v>3.3333333333333335E-3</c:v>
                </c:pt>
                <c:pt idx="20">
                  <c:v>3.3333333333333335E-3</c:v>
                </c:pt>
                <c:pt idx="21">
                  <c:v>3.3333333333333335E-3</c:v>
                </c:pt>
                <c:pt idx="22">
                  <c:v>3.3333333333333335E-3</c:v>
                </c:pt>
                <c:pt idx="23">
                  <c:v>3.3333333333333335E-3</c:v>
                </c:pt>
                <c:pt idx="24">
                  <c:v>3.3333333333333335E-3</c:v>
                </c:pt>
                <c:pt idx="25">
                  <c:v>3.3333333333333335E-3</c:v>
                </c:pt>
                <c:pt idx="26">
                  <c:v>3.3333333333333335E-3</c:v>
                </c:pt>
              </c:numCache>
            </c:numRef>
          </c:yVal>
          <c:smooth val="0"/>
          <c:extLst>
            <c:ext xmlns:c16="http://schemas.microsoft.com/office/drawing/2014/chart" uri="{C3380CC4-5D6E-409C-BE32-E72D297353CC}">
              <c16:uniqueId val="{00000006-A76F-42E4-B0EE-EFDB1984A885}"/>
            </c:ext>
          </c:extLst>
        </c:ser>
        <c:dLbls>
          <c:showLegendKey val="0"/>
          <c:showVal val="0"/>
          <c:showCatName val="0"/>
          <c:showSerName val="0"/>
          <c:showPercent val="0"/>
          <c:showBubbleSize val="0"/>
        </c:dLbls>
        <c:axId val="621697183"/>
        <c:axId val="386102879"/>
      </c:scatterChart>
      <c:catAx>
        <c:axId val="62169718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386102879"/>
        <c:crosses val="autoZero"/>
        <c:auto val="1"/>
        <c:lblAlgn val="ctr"/>
        <c:lblOffset val="100"/>
        <c:noMultiLvlLbl val="0"/>
      </c:catAx>
      <c:valAx>
        <c:axId val="386102879"/>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Non-Cancer Chronic MOE (f/cc)</a:t>
                </a:r>
              </a:p>
            </c:rich>
          </c:tx>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E+00"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621697183"/>
        <c:crosses val="autoZero"/>
        <c:crossBetween val="between"/>
      </c:valAx>
      <c:spPr>
        <a:noFill/>
        <a:ln>
          <a:noFill/>
        </a:ln>
        <a:effectLst/>
      </c:spPr>
    </c:plotArea>
    <c:legend>
      <c:legendPos val="b"/>
      <c:layout>
        <c:manualLayout>
          <c:xMode val="edge"/>
          <c:yMode val="edge"/>
          <c:x val="1.5658340720654952E-2"/>
          <c:y val="0.85600417262470607"/>
          <c:w val="0.95905047239353958"/>
          <c:h val="0.13131419038565489"/>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6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'ELCR Across COUs'!$B$1</c:f>
              <c:strCache>
                <c:ptCount val="1"/>
                <c:pt idx="0">
                  <c:v>Demolition, Renovation, Maintenance</c:v>
                </c:pt>
              </c:strCache>
            </c:strRef>
          </c:tx>
          <c:spPr>
            <a:solidFill>
              <a:schemeClr val="accent1"/>
            </a:solidFill>
            <a:ln>
              <a:noFill/>
            </a:ln>
            <a:effectLst/>
          </c:spPr>
          <c:invertIfNegative val="0"/>
          <c:cat>
            <c:strRef>
              <c:f>'ELCR Across COUs'!$A$2:$A$27</c:f>
              <c:strCache>
                <c:ptCount val="26"/>
                <c:pt idx="0">
                  <c:v>HE GenPop 10m</c:v>
                </c:pt>
                <c:pt idx="1">
                  <c:v>HE GenPop 30m</c:v>
                </c:pt>
                <c:pt idx="2">
                  <c:v>HE GenPop 60m</c:v>
                </c:pt>
                <c:pt idx="3">
                  <c:v>HE GenPop 100m</c:v>
                </c:pt>
                <c:pt idx="4">
                  <c:v>HE GenPop 100-1000m</c:v>
                </c:pt>
                <c:pt idx="5">
                  <c:v>HE GenPop 2500m</c:v>
                </c:pt>
                <c:pt idx="6">
                  <c:v>HE GenPop 5000m</c:v>
                </c:pt>
                <c:pt idx="7">
                  <c:v>HE GenPop 10000m</c:v>
                </c:pt>
                <c:pt idx="8">
                  <c:v>CT GenPop 10m</c:v>
                </c:pt>
                <c:pt idx="9">
                  <c:v>CT GenPop 30m</c:v>
                </c:pt>
                <c:pt idx="10">
                  <c:v>CT GenPop 60m</c:v>
                </c:pt>
                <c:pt idx="11">
                  <c:v>CT GenPop 100m</c:v>
                </c:pt>
                <c:pt idx="12">
                  <c:v>CT GenPop 100-1000m</c:v>
                </c:pt>
                <c:pt idx="13">
                  <c:v>CT GenPop 2500m</c:v>
                </c:pt>
                <c:pt idx="14">
                  <c:v>CT GenPop 5000m</c:v>
                </c:pt>
                <c:pt idx="15">
                  <c:v>CT GenPop 10000m</c:v>
                </c:pt>
                <c:pt idx="16">
                  <c:v>LE GenPop 10m</c:v>
                </c:pt>
                <c:pt idx="17">
                  <c:v>LE GenPop 30m</c:v>
                </c:pt>
                <c:pt idx="18">
                  <c:v>LE GenPop 60m</c:v>
                </c:pt>
                <c:pt idx="19">
                  <c:v>LE GenPop 100m</c:v>
                </c:pt>
                <c:pt idx="20">
                  <c:v>LE GenPop 100-1000m</c:v>
                </c:pt>
                <c:pt idx="21">
                  <c:v>LE GenPop 2500m</c:v>
                </c:pt>
                <c:pt idx="22">
                  <c:v>LE GenPop 5000m</c:v>
                </c:pt>
                <c:pt idx="23">
                  <c:v>LE GenPop 10000m</c:v>
                </c:pt>
                <c:pt idx="24">
                  <c:v>CT High-Exposure Worker</c:v>
                </c:pt>
                <c:pt idx="25">
                  <c:v>CT Take-home Handler</c:v>
                </c:pt>
              </c:strCache>
            </c:strRef>
          </c:cat>
          <c:val>
            <c:numRef>
              <c:f>'ELCR Across COUs'!$B$2:$B$27</c:f>
              <c:numCache>
                <c:formatCode>0.00E+00</c:formatCode>
                <c:ptCount val="26"/>
                <c:pt idx="0">
                  <c:v>1.5E-5</c:v>
                </c:pt>
                <c:pt idx="1">
                  <c:v>3.1E-6</c:v>
                </c:pt>
                <c:pt idx="2">
                  <c:v>7.8000000000000005E-7</c:v>
                </c:pt>
                <c:pt idx="3">
                  <c:v>2.3999999999999998E-7</c:v>
                </c:pt>
                <c:pt idx="4">
                  <c:v>1.4E-8</c:v>
                </c:pt>
                <c:pt idx="5">
                  <c:v>2.8000000000000002E-10</c:v>
                </c:pt>
                <c:pt idx="6">
                  <c:v>9.4999999999999995E-11</c:v>
                </c:pt>
                <c:pt idx="7">
                  <c:v>3.5000000000000002E-11</c:v>
                </c:pt>
                <c:pt idx="8">
                  <c:v>4.8999999999999997E-6</c:v>
                </c:pt>
                <c:pt idx="9">
                  <c:v>9.1999999999999998E-7</c:v>
                </c:pt>
                <c:pt idx="10">
                  <c:v>2.2000000000000001E-7</c:v>
                </c:pt>
                <c:pt idx="11">
                  <c:v>6.5E-8</c:v>
                </c:pt>
                <c:pt idx="12">
                  <c:v>1.9000000000000001E-9</c:v>
                </c:pt>
                <c:pt idx="13">
                  <c:v>7.5E-11</c:v>
                </c:pt>
                <c:pt idx="14">
                  <c:v>2.7E-11</c:v>
                </c:pt>
                <c:pt idx="15">
                  <c:v>9.9999999999999994E-12</c:v>
                </c:pt>
                <c:pt idx="16">
                  <c:v>6.6000000000000003E-6</c:v>
                </c:pt>
                <c:pt idx="17">
                  <c:v>9.2999999999999999E-7</c:v>
                </c:pt>
                <c:pt idx="18">
                  <c:v>1.8E-7</c:v>
                </c:pt>
                <c:pt idx="19">
                  <c:v>4.4999999999999999E-8</c:v>
                </c:pt>
                <c:pt idx="20">
                  <c:v>3.6E-10</c:v>
                </c:pt>
                <c:pt idx="21">
                  <c:v>3.3999999999999999E-11</c:v>
                </c:pt>
                <c:pt idx="22">
                  <c:v>1.4E-11</c:v>
                </c:pt>
                <c:pt idx="23">
                  <c:v>5.0999999999999997E-12</c:v>
                </c:pt>
                <c:pt idx="24">
                  <c:v>4.8999999999999997E-7</c:v>
                </c:pt>
                <c:pt idx="25" formatCode="0.0E+00">
                  <c:v>1.3271668681161114E-8</c:v>
                </c:pt>
              </c:numCache>
            </c:numRef>
          </c:val>
          <c:extLst>
            <c:ext xmlns:c16="http://schemas.microsoft.com/office/drawing/2014/chart" uri="{C3380CC4-5D6E-409C-BE32-E72D297353CC}">
              <c16:uniqueId val="{00000000-F0E5-4511-997E-D1CF5C96D836}"/>
            </c:ext>
          </c:extLst>
        </c:ser>
        <c:ser>
          <c:idx val="1"/>
          <c:order val="1"/>
          <c:tx>
            <c:strRef>
              <c:f>'ELCR Across COUs'!$C$1</c:f>
              <c:strCache>
                <c:ptCount val="1"/>
                <c:pt idx="0">
                  <c:v>Firefighting / Disaster Career</c:v>
                </c:pt>
              </c:strCache>
            </c:strRef>
          </c:tx>
          <c:spPr>
            <a:solidFill>
              <a:schemeClr val="accent2"/>
            </a:solidFill>
            <a:ln>
              <a:noFill/>
            </a:ln>
            <a:effectLst/>
          </c:spPr>
          <c:invertIfNegative val="0"/>
          <c:cat>
            <c:strRef>
              <c:f>'ELCR Across COUs'!$A$2:$A$27</c:f>
              <c:strCache>
                <c:ptCount val="26"/>
                <c:pt idx="0">
                  <c:v>HE GenPop 10m</c:v>
                </c:pt>
                <c:pt idx="1">
                  <c:v>HE GenPop 30m</c:v>
                </c:pt>
                <c:pt idx="2">
                  <c:v>HE GenPop 60m</c:v>
                </c:pt>
                <c:pt idx="3">
                  <c:v>HE GenPop 100m</c:v>
                </c:pt>
                <c:pt idx="4">
                  <c:v>HE GenPop 100-1000m</c:v>
                </c:pt>
                <c:pt idx="5">
                  <c:v>HE GenPop 2500m</c:v>
                </c:pt>
                <c:pt idx="6">
                  <c:v>HE GenPop 5000m</c:v>
                </c:pt>
                <c:pt idx="7">
                  <c:v>HE GenPop 10000m</c:v>
                </c:pt>
                <c:pt idx="8">
                  <c:v>CT GenPop 10m</c:v>
                </c:pt>
                <c:pt idx="9">
                  <c:v>CT GenPop 30m</c:v>
                </c:pt>
                <c:pt idx="10">
                  <c:v>CT GenPop 60m</c:v>
                </c:pt>
                <c:pt idx="11">
                  <c:v>CT GenPop 100m</c:v>
                </c:pt>
                <c:pt idx="12">
                  <c:v>CT GenPop 100-1000m</c:v>
                </c:pt>
                <c:pt idx="13">
                  <c:v>CT GenPop 2500m</c:v>
                </c:pt>
                <c:pt idx="14">
                  <c:v>CT GenPop 5000m</c:v>
                </c:pt>
                <c:pt idx="15">
                  <c:v>CT GenPop 10000m</c:v>
                </c:pt>
                <c:pt idx="16">
                  <c:v>LE GenPop 10m</c:v>
                </c:pt>
                <c:pt idx="17">
                  <c:v>LE GenPop 30m</c:v>
                </c:pt>
                <c:pt idx="18">
                  <c:v>LE GenPop 60m</c:v>
                </c:pt>
                <c:pt idx="19">
                  <c:v>LE GenPop 100m</c:v>
                </c:pt>
                <c:pt idx="20">
                  <c:v>LE GenPop 100-1000m</c:v>
                </c:pt>
                <c:pt idx="21">
                  <c:v>LE GenPop 2500m</c:v>
                </c:pt>
                <c:pt idx="22">
                  <c:v>LE GenPop 5000m</c:v>
                </c:pt>
                <c:pt idx="23">
                  <c:v>LE GenPop 10000m</c:v>
                </c:pt>
                <c:pt idx="24">
                  <c:v>CT High-Exposure Worker</c:v>
                </c:pt>
                <c:pt idx="25">
                  <c:v>CT Take-home Handler</c:v>
                </c:pt>
              </c:strCache>
            </c:strRef>
          </c:cat>
          <c:val>
            <c:numRef>
              <c:f>'ELCR Across COUs'!$C$2:$C$27</c:f>
              <c:numCache>
                <c:formatCode>0.00E+00</c:formatCode>
                <c:ptCount val="26"/>
                <c:pt idx="0">
                  <c:v>1.9999999999999999E-6</c:v>
                </c:pt>
                <c:pt idx="1">
                  <c:v>4.9999999999999998E-7</c:v>
                </c:pt>
                <c:pt idx="2">
                  <c:v>1.4999999999999999E-7</c:v>
                </c:pt>
                <c:pt idx="3">
                  <c:v>4.8E-8</c:v>
                </c:pt>
                <c:pt idx="4">
                  <c:v>1.6000000000000001E-9</c:v>
                </c:pt>
                <c:pt idx="5">
                  <c:v>4.8999999999999999E-11</c:v>
                </c:pt>
                <c:pt idx="6">
                  <c:v>1.5E-11</c:v>
                </c:pt>
                <c:pt idx="7">
                  <c:v>5.3999999999999996E-12</c:v>
                </c:pt>
                <c:pt idx="8">
                  <c:v>6.1E-9</c:v>
                </c:pt>
                <c:pt idx="9">
                  <c:v>1.5E-9</c:v>
                </c:pt>
                <c:pt idx="10">
                  <c:v>4.5E-10</c:v>
                </c:pt>
                <c:pt idx="11">
                  <c:v>1.5E-10</c:v>
                </c:pt>
                <c:pt idx="12">
                  <c:v>4.7999999999999997E-12</c:v>
                </c:pt>
                <c:pt idx="13">
                  <c:v>1.4999999999999999E-13</c:v>
                </c:pt>
                <c:pt idx="14">
                  <c:v>4.4999999999999998E-14</c:v>
                </c:pt>
                <c:pt idx="15">
                  <c:v>1.7E-14</c:v>
                </c:pt>
                <c:pt idx="24">
                  <c:v>5.3000000000000001E-7</c:v>
                </c:pt>
                <c:pt idx="25" formatCode="0.0E+00">
                  <c:v>1.4478184015812123E-8</c:v>
                </c:pt>
              </c:numCache>
            </c:numRef>
          </c:val>
          <c:extLst>
            <c:ext xmlns:c16="http://schemas.microsoft.com/office/drawing/2014/chart" uri="{C3380CC4-5D6E-409C-BE32-E72D297353CC}">
              <c16:uniqueId val="{00000001-F0E5-4511-997E-D1CF5C96D836}"/>
            </c:ext>
          </c:extLst>
        </c:ser>
        <c:ser>
          <c:idx val="2"/>
          <c:order val="2"/>
          <c:tx>
            <c:strRef>
              <c:f>'ELCR Across COUs'!$D$1</c:f>
              <c:strCache>
                <c:ptCount val="1"/>
                <c:pt idx="0">
                  <c:v>Firefighting / Disaster Volunteer</c:v>
                </c:pt>
              </c:strCache>
            </c:strRef>
          </c:tx>
          <c:spPr>
            <a:solidFill>
              <a:schemeClr val="accent3"/>
            </a:solidFill>
            <a:ln>
              <a:noFill/>
            </a:ln>
            <a:effectLst/>
          </c:spPr>
          <c:invertIfNegative val="0"/>
          <c:cat>
            <c:strRef>
              <c:f>'ELCR Across COUs'!$A$2:$A$27</c:f>
              <c:strCache>
                <c:ptCount val="26"/>
                <c:pt idx="0">
                  <c:v>HE GenPop 10m</c:v>
                </c:pt>
                <c:pt idx="1">
                  <c:v>HE GenPop 30m</c:v>
                </c:pt>
                <c:pt idx="2">
                  <c:v>HE GenPop 60m</c:v>
                </c:pt>
                <c:pt idx="3">
                  <c:v>HE GenPop 100m</c:v>
                </c:pt>
                <c:pt idx="4">
                  <c:v>HE GenPop 100-1000m</c:v>
                </c:pt>
                <c:pt idx="5">
                  <c:v>HE GenPop 2500m</c:v>
                </c:pt>
                <c:pt idx="6">
                  <c:v>HE GenPop 5000m</c:v>
                </c:pt>
                <c:pt idx="7">
                  <c:v>HE GenPop 10000m</c:v>
                </c:pt>
                <c:pt idx="8">
                  <c:v>CT GenPop 10m</c:v>
                </c:pt>
                <c:pt idx="9">
                  <c:v>CT GenPop 30m</c:v>
                </c:pt>
                <c:pt idx="10">
                  <c:v>CT GenPop 60m</c:v>
                </c:pt>
                <c:pt idx="11">
                  <c:v>CT GenPop 100m</c:v>
                </c:pt>
                <c:pt idx="12">
                  <c:v>CT GenPop 100-1000m</c:v>
                </c:pt>
                <c:pt idx="13">
                  <c:v>CT GenPop 2500m</c:v>
                </c:pt>
                <c:pt idx="14">
                  <c:v>CT GenPop 5000m</c:v>
                </c:pt>
                <c:pt idx="15">
                  <c:v>CT GenPop 10000m</c:v>
                </c:pt>
                <c:pt idx="16">
                  <c:v>LE GenPop 10m</c:v>
                </c:pt>
                <c:pt idx="17">
                  <c:v>LE GenPop 30m</c:v>
                </c:pt>
                <c:pt idx="18">
                  <c:v>LE GenPop 60m</c:v>
                </c:pt>
                <c:pt idx="19">
                  <c:v>LE GenPop 100m</c:v>
                </c:pt>
                <c:pt idx="20">
                  <c:v>LE GenPop 100-1000m</c:v>
                </c:pt>
                <c:pt idx="21">
                  <c:v>LE GenPop 2500m</c:v>
                </c:pt>
                <c:pt idx="22">
                  <c:v>LE GenPop 5000m</c:v>
                </c:pt>
                <c:pt idx="23">
                  <c:v>LE GenPop 10000m</c:v>
                </c:pt>
                <c:pt idx="24">
                  <c:v>CT High-Exposure Worker</c:v>
                </c:pt>
                <c:pt idx="25">
                  <c:v>CT Take-home Handler</c:v>
                </c:pt>
              </c:strCache>
            </c:strRef>
          </c:cat>
          <c:val>
            <c:numRef>
              <c:f>'ELCR Across COUs'!$D$2:$D$27</c:f>
              <c:numCache>
                <c:formatCode>0.00E+00</c:formatCode>
                <c:ptCount val="26"/>
                <c:pt idx="0">
                  <c:v>1.9999999999999999E-6</c:v>
                </c:pt>
                <c:pt idx="1">
                  <c:v>4.9999999999999998E-7</c:v>
                </c:pt>
                <c:pt idx="2">
                  <c:v>1.4999999999999999E-7</c:v>
                </c:pt>
                <c:pt idx="3">
                  <c:v>4.8E-8</c:v>
                </c:pt>
                <c:pt idx="4">
                  <c:v>1.6000000000000001E-9</c:v>
                </c:pt>
                <c:pt idx="5">
                  <c:v>4.8999999999999999E-11</c:v>
                </c:pt>
                <c:pt idx="6">
                  <c:v>1.5E-11</c:v>
                </c:pt>
                <c:pt idx="7">
                  <c:v>5.3999999999999996E-12</c:v>
                </c:pt>
                <c:pt idx="8">
                  <c:v>6.1E-9</c:v>
                </c:pt>
                <c:pt idx="9">
                  <c:v>1.5E-9</c:v>
                </c:pt>
                <c:pt idx="10">
                  <c:v>4.5E-10</c:v>
                </c:pt>
                <c:pt idx="11">
                  <c:v>1.5E-10</c:v>
                </c:pt>
                <c:pt idx="12">
                  <c:v>4.7999999999999997E-12</c:v>
                </c:pt>
                <c:pt idx="13">
                  <c:v>1.4999999999999999E-13</c:v>
                </c:pt>
                <c:pt idx="14">
                  <c:v>4.4999999999999998E-14</c:v>
                </c:pt>
                <c:pt idx="15">
                  <c:v>1.7E-14</c:v>
                </c:pt>
                <c:pt idx="24">
                  <c:v>1.8E-7</c:v>
                </c:pt>
                <c:pt idx="25" formatCode="0.0E+00">
                  <c:v>4.8260613386040404E-9</c:v>
                </c:pt>
              </c:numCache>
            </c:numRef>
          </c:val>
          <c:extLst>
            <c:ext xmlns:c16="http://schemas.microsoft.com/office/drawing/2014/chart" uri="{C3380CC4-5D6E-409C-BE32-E72D297353CC}">
              <c16:uniqueId val="{00000002-F0E5-4511-997E-D1CF5C96D836}"/>
            </c:ext>
          </c:extLst>
        </c:ser>
        <c:ser>
          <c:idx val="3"/>
          <c:order val="3"/>
          <c:tx>
            <c:strRef>
              <c:f>'ELCR Across COUs'!$E$1</c:f>
              <c:strCache>
                <c:ptCount val="1"/>
                <c:pt idx="0">
                  <c:v>Removal / Repair Machinery </c:v>
                </c:pt>
              </c:strCache>
            </c:strRef>
          </c:tx>
          <c:spPr>
            <a:solidFill>
              <a:schemeClr val="accent4"/>
            </a:solidFill>
            <a:ln>
              <a:noFill/>
            </a:ln>
            <a:effectLst/>
          </c:spPr>
          <c:invertIfNegative val="0"/>
          <c:cat>
            <c:strRef>
              <c:f>'ELCR Across COUs'!$A$2:$A$27</c:f>
              <c:strCache>
                <c:ptCount val="26"/>
                <c:pt idx="0">
                  <c:v>HE GenPop 10m</c:v>
                </c:pt>
                <c:pt idx="1">
                  <c:v>HE GenPop 30m</c:v>
                </c:pt>
                <c:pt idx="2">
                  <c:v>HE GenPop 60m</c:v>
                </c:pt>
                <c:pt idx="3">
                  <c:v>HE GenPop 100m</c:v>
                </c:pt>
                <c:pt idx="4">
                  <c:v>HE GenPop 100-1000m</c:v>
                </c:pt>
                <c:pt idx="5">
                  <c:v>HE GenPop 2500m</c:v>
                </c:pt>
                <c:pt idx="6">
                  <c:v>HE GenPop 5000m</c:v>
                </c:pt>
                <c:pt idx="7">
                  <c:v>HE GenPop 10000m</c:v>
                </c:pt>
                <c:pt idx="8">
                  <c:v>CT GenPop 10m</c:v>
                </c:pt>
                <c:pt idx="9">
                  <c:v>CT GenPop 30m</c:v>
                </c:pt>
                <c:pt idx="10">
                  <c:v>CT GenPop 60m</c:v>
                </c:pt>
                <c:pt idx="11">
                  <c:v>CT GenPop 100m</c:v>
                </c:pt>
                <c:pt idx="12">
                  <c:v>CT GenPop 100-1000m</c:v>
                </c:pt>
                <c:pt idx="13">
                  <c:v>CT GenPop 2500m</c:v>
                </c:pt>
                <c:pt idx="14">
                  <c:v>CT GenPop 5000m</c:v>
                </c:pt>
                <c:pt idx="15">
                  <c:v>CT GenPop 10000m</c:v>
                </c:pt>
                <c:pt idx="16">
                  <c:v>LE GenPop 10m</c:v>
                </c:pt>
                <c:pt idx="17">
                  <c:v>LE GenPop 30m</c:v>
                </c:pt>
                <c:pt idx="18">
                  <c:v>LE GenPop 60m</c:v>
                </c:pt>
                <c:pt idx="19">
                  <c:v>LE GenPop 100m</c:v>
                </c:pt>
                <c:pt idx="20">
                  <c:v>LE GenPop 100-1000m</c:v>
                </c:pt>
                <c:pt idx="21">
                  <c:v>LE GenPop 2500m</c:v>
                </c:pt>
                <c:pt idx="22">
                  <c:v>LE GenPop 5000m</c:v>
                </c:pt>
                <c:pt idx="23">
                  <c:v>LE GenPop 10000m</c:v>
                </c:pt>
                <c:pt idx="24">
                  <c:v>CT High-Exposure Worker</c:v>
                </c:pt>
                <c:pt idx="25">
                  <c:v>CT Take-home Handler</c:v>
                </c:pt>
              </c:strCache>
            </c:strRef>
          </c:cat>
          <c:val>
            <c:numRef>
              <c:f>'ELCR Across COUs'!$E$2:$E$27</c:f>
              <c:numCache>
                <c:formatCode>0.00E+00</c:formatCode>
                <c:ptCount val="26"/>
                <c:pt idx="0">
                  <c:v>3.2000000220000001E-5</c:v>
                </c:pt>
                <c:pt idx="1">
                  <c:v>6.400012E-6</c:v>
                </c:pt>
                <c:pt idx="2">
                  <c:v>1.600093E-6</c:v>
                </c:pt>
                <c:pt idx="3">
                  <c:v>5.1014000000000004E-7</c:v>
                </c:pt>
                <c:pt idx="4">
                  <c:v>1.8021999999999998E-8</c:v>
                </c:pt>
                <c:pt idx="5">
                  <c:v>6.2050000000000008E-10</c:v>
                </c:pt>
                <c:pt idx="6">
                  <c:v>2.1016E-10</c:v>
                </c:pt>
                <c:pt idx="7">
                  <c:v>8.0062999999999993E-11</c:v>
                </c:pt>
                <c:pt idx="8">
                  <c:v>3.0000000002199999E-6</c:v>
                </c:pt>
                <c:pt idx="9">
                  <c:v>4.9000011999999998E-7</c:v>
                </c:pt>
                <c:pt idx="10">
                  <c:v>1.100026E-7</c:v>
                </c:pt>
                <c:pt idx="11">
                  <c:v>3.3011999999999998E-8</c:v>
                </c:pt>
                <c:pt idx="12">
                  <c:v>1.2064999999999999E-9</c:v>
                </c:pt>
                <c:pt idx="13">
                  <c:v>5.1219999999999999E-11</c:v>
                </c:pt>
                <c:pt idx="14">
                  <c:v>1.9066999999999999E-11</c:v>
                </c:pt>
                <c:pt idx="15">
                  <c:v>6.5260000000000003E-12</c:v>
                </c:pt>
                <c:pt idx="16">
                  <c:v>3.80000000017E-6</c:v>
                </c:pt>
                <c:pt idx="17">
                  <c:v>4.300001E-7</c:v>
                </c:pt>
                <c:pt idx="18">
                  <c:v>8.2001900000000003E-8</c:v>
                </c:pt>
                <c:pt idx="19">
                  <c:v>2.40074E-8</c:v>
                </c:pt>
                <c:pt idx="20">
                  <c:v>3.0149999999999999E-10</c:v>
                </c:pt>
                <c:pt idx="21">
                  <c:v>4.2109999999999997E-11</c:v>
                </c:pt>
                <c:pt idx="22">
                  <c:v>1.5035E-11</c:v>
                </c:pt>
                <c:pt idx="23">
                  <c:v>5.0129999999999997E-12</c:v>
                </c:pt>
                <c:pt idx="24">
                  <c:v>1.9000000000000001E-5</c:v>
                </c:pt>
                <c:pt idx="25" formatCode="0.0E+00">
                  <c:v>5.0673644055342422E-7</c:v>
                </c:pt>
              </c:numCache>
            </c:numRef>
          </c:val>
          <c:extLst>
            <c:ext xmlns:c16="http://schemas.microsoft.com/office/drawing/2014/chart" uri="{C3380CC4-5D6E-409C-BE32-E72D297353CC}">
              <c16:uniqueId val="{00000003-F0E5-4511-997E-D1CF5C96D836}"/>
            </c:ext>
          </c:extLst>
        </c:ser>
        <c:ser>
          <c:idx val="4"/>
          <c:order val="4"/>
          <c:tx>
            <c:strRef>
              <c:f>'ELCR Across COUs'!$F$1</c:f>
              <c:strCache>
                <c:ptCount val="1"/>
                <c:pt idx="0">
                  <c:v>Handling articles or formulations</c:v>
                </c:pt>
              </c:strCache>
            </c:strRef>
          </c:tx>
          <c:spPr>
            <a:solidFill>
              <a:schemeClr val="accent5"/>
            </a:solidFill>
            <a:ln>
              <a:noFill/>
            </a:ln>
            <a:effectLst/>
          </c:spPr>
          <c:invertIfNegative val="0"/>
          <c:cat>
            <c:strRef>
              <c:f>'ELCR Across COUs'!$A$2:$A$27</c:f>
              <c:strCache>
                <c:ptCount val="26"/>
                <c:pt idx="0">
                  <c:v>HE GenPop 10m</c:v>
                </c:pt>
                <c:pt idx="1">
                  <c:v>HE GenPop 30m</c:v>
                </c:pt>
                <c:pt idx="2">
                  <c:v>HE GenPop 60m</c:v>
                </c:pt>
                <c:pt idx="3">
                  <c:v>HE GenPop 100m</c:v>
                </c:pt>
                <c:pt idx="4">
                  <c:v>HE GenPop 100-1000m</c:v>
                </c:pt>
                <c:pt idx="5">
                  <c:v>HE GenPop 2500m</c:v>
                </c:pt>
                <c:pt idx="6">
                  <c:v>HE GenPop 5000m</c:v>
                </c:pt>
                <c:pt idx="7">
                  <c:v>HE GenPop 10000m</c:v>
                </c:pt>
                <c:pt idx="8">
                  <c:v>CT GenPop 10m</c:v>
                </c:pt>
                <c:pt idx="9">
                  <c:v>CT GenPop 30m</c:v>
                </c:pt>
                <c:pt idx="10">
                  <c:v>CT GenPop 60m</c:v>
                </c:pt>
                <c:pt idx="11">
                  <c:v>CT GenPop 100m</c:v>
                </c:pt>
                <c:pt idx="12">
                  <c:v>CT GenPop 100-1000m</c:v>
                </c:pt>
                <c:pt idx="13">
                  <c:v>CT GenPop 2500m</c:v>
                </c:pt>
                <c:pt idx="14">
                  <c:v>CT GenPop 5000m</c:v>
                </c:pt>
                <c:pt idx="15">
                  <c:v>CT GenPop 10000m</c:v>
                </c:pt>
                <c:pt idx="16">
                  <c:v>LE GenPop 10m</c:v>
                </c:pt>
                <c:pt idx="17">
                  <c:v>LE GenPop 30m</c:v>
                </c:pt>
                <c:pt idx="18">
                  <c:v>LE GenPop 60m</c:v>
                </c:pt>
                <c:pt idx="19">
                  <c:v>LE GenPop 100m</c:v>
                </c:pt>
                <c:pt idx="20">
                  <c:v>LE GenPop 100-1000m</c:v>
                </c:pt>
                <c:pt idx="21">
                  <c:v>LE GenPop 2500m</c:v>
                </c:pt>
                <c:pt idx="22">
                  <c:v>LE GenPop 5000m</c:v>
                </c:pt>
                <c:pt idx="23">
                  <c:v>LE GenPop 10000m</c:v>
                </c:pt>
                <c:pt idx="24">
                  <c:v>CT High-Exposure Worker</c:v>
                </c:pt>
                <c:pt idx="25">
                  <c:v>CT Take-home Handler</c:v>
                </c:pt>
              </c:strCache>
            </c:strRef>
          </c:cat>
          <c:val>
            <c:numRef>
              <c:f>'ELCR Across COUs'!$F$2:$F$27</c:f>
              <c:numCache>
                <c:formatCode>0.00E+00</c:formatCode>
                <c:ptCount val="26"/>
                <c:pt idx="0">
                  <c:v>3.6000290000000001E-5</c:v>
                </c:pt>
                <c:pt idx="1">
                  <c:v>1.4021E-5</c:v>
                </c:pt>
                <c:pt idx="2">
                  <c:v>1.006E-5</c:v>
                </c:pt>
                <c:pt idx="3">
                  <c:v>9.4599999999999992E-6</c:v>
                </c:pt>
                <c:pt idx="4">
                  <c:v>6.7000000000000004E-7</c:v>
                </c:pt>
                <c:pt idx="5">
                  <c:v>2.18E-8</c:v>
                </c:pt>
                <c:pt idx="6">
                  <c:v>8.7600000000000004E-9</c:v>
                </c:pt>
                <c:pt idx="7">
                  <c:v>3.22E-9</c:v>
                </c:pt>
                <c:pt idx="8">
                  <c:v>1.200012E-5</c:v>
                </c:pt>
                <c:pt idx="9">
                  <c:v>6.4064999999999996E-6</c:v>
                </c:pt>
                <c:pt idx="10">
                  <c:v>5.5469999999999996E-6</c:v>
                </c:pt>
                <c:pt idx="11">
                  <c:v>5.31E-6</c:v>
                </c:pt>
                <c:pt idx="12">
                  <c:v>1.6E-7</c:v>
                </c:pt>
                <c:pt idx="13">
                  <c:v>7.9900000000000007E-9</c:v>
                </c:pt>
                <c:pt idx="14">
                  <c:v>3.29E-9</c:v>
                </c:pt>
                <c:pt idx="15">
                  <c:v>1.175E-9</c:v>
                </c:pt>
                <c:pt idx="16">
                  <c:v>8.3000830000000005E-6</c:v>
                </c:pt>
                <c:pt idx="17">
                  <c:v>5.604E-6</c:v>
                </c:pt>
                <c:pt idx="18">
                  <c:v>5.327E-6</c:v>
                </c:pt>
                <c:pt idx="19">
                  <c:v>5.0590000000000002E-6</c:v>
                </c:pt>
                <c:pt idx="20">
                  <c:v>1.5300000000000001E-8</c:v>
                </c:pt>
                <c:pt idx="21">
                  <c:v>3.7799999999999998E-9</c:v>
                </c:pt>
                <c:pt idx="22">
                  <c:v>1.399E-9</c:v>
                </c:pt>
                <c:pt idx="23">
                  <c:v>4.6800000000000004E-10</c:v>
                </c:pt>
                <c:pt idx="24">
                  <c:v>2.2000000000000001E-4</c:v>
                </c:pt>
                <c:pt idx="25" formatCode="0.0E+00">
                  <c:v>6.0325766732550518E-6</c:v>
                </c:pt>
              </c:numCache>
            </c:numRef>
          </c:val>
          <c:extLst>
            <c:ext xmlns:c16="http://schemas.microsoft.com/office/drawing/2014/chart" uri="{C3380CC4-5D6E-409C-BE32-E72D297353CC}">
              <c16:uniqueId val="{00000004-F0E5-4511-997E-D1CF5C96D836}"/>
            </c:ext>
          </c:extLst>
        </c:ser>
        <c:ser>
          <c:idx val="5"/>
          <c:order val="5"/>
          <c:tx>
            <c:strRef>
              <c:f>'ELCR Across COUs'!$G$1</c:f>
              <c:strCache>
                <c:ptCount val="1"/>
                <c:pt idx="0">
                  <c:v>Waste Handling</c:v>
                </c:pt>
              </c:strCache>
            </c:strRef>
          </c:tx>
          <c:spPr>
            <a:solidFill>
              <a:schemeClr val="accent6"/>
            </a:solidFill>
            <a:ln>
              <a:noFill/>
            </a:ln>
            <a:effectLst/>
          </c:spPr>
          <c:invertIfNegative val="0"/>
          <c:cat>
            <c:strRef>
              <c:f>'ELCR Across COUs'!$A$2:$A$27</c:f>
              <c:strCache>
                <c:ptCount val="26"/>
                <c:pt idx="0">
                  <c:v>HE GenPop 10m</c:v>
                </c:pt>
                <c:pt idx="1">
                  <c:v>HE GenPop 30m</c:v>
                </c:pt>
                <c:pt idx="2">
                  <c:v>HE GenPop 60m</c:v>
                </c:pt>
                <c:pt idx="3">
                  <c:v>HE GenPop 100m</c:v>
                </c:pt>
                <c:pt idx="4">
                  <c:v>HE GenPop 100-1000m</c:v>
                </c:pt>
                <c:pt idx="5">
                  <c:v>HE GenPop 2500m</c:v>
                </c:pt>
                <c:pt idx="6">
                  <c:v>HE GenPop 5000m</c:v>
                </c:pt>
                <c:pt idx="7">
                  <c:v>HE GenPop 10000m</c:v>
                </c:pt>
                <c:pt idx="8">
                  <c:v>CT GenPop 10m</c:v>
                </c:pt>
                <c:pt idx="9">
                  <c:v>CT GenPop 30m</c:v>
                </c:pt>
                <c:pt idx="10">
                  <c:v>CT GenPop 60m</c:v>
                </c:pt>
                <c:pt idx="11">
                  <c:v>CT GenPop 100m</c:v>
                </c:pt>
                <c:pt idx="12">
                  <c:v>CT GenPop 100-1000m</c:v>
                </c:pt>
                <c:pt idx="13">
                  <c:v>CT GenPop 2500m</c:v>
                </c:pt>
                <c:pt idx="14">
                  <c:v>CT GenPop 5000m</c:v>
                </c:pt>
                <c:pt idx="15">
                  <c:v>CT GenPop 10000m</c:v>
                </c:pt>
                <c:pt idx="16">
                  <c:v>LE GenPop 10m</c:v>
                </c:pt>
                <c:pt idx="17">
                  <c:v>LE GenPop 30m</c:v>
                </c:pt>
                <c:pt idx="18">
                  <c:v>LE GenPop 60m</c:v>
                </c:pt>
                <c:pt idx="19">
                  <c:v>LE GenPop 100m</c:v>
                </c:pt>
                <c:pt idx="20">
                  <c:v>LE GenPop 100-1000m</c:v>
                </c:pt>
                <c:pt idx="21">
                  <c:v>LE GenPop 2500m</c:v>
                </c:pt>
                <c:pt idx="22">
                  <c:v>LE GenPop 5000m</c:v>
                </c:pt>
                <c:pt idx="23">
                  <c:v>LE GenPop 10000m</c:v>
                </c:pt>
                <c:pt idx="24">
                  <c:v>CT High-Exposure Worker</c:v>
                </c:pt>
                <c:pt idx="25">
                  <c:v>CT Take-home Handler</c:v>
                </c:pt>
              </c:strCache>
            </c:strRef>
          </c:cat>
          <c:val>
            <c:numRef>
              <c:f>'ELCR Across COUs'!$G$2:$G$27</c:f>
              <c:numCache>
                <c:formatCode>0.00E+00</c:formatCode>
                <c:ptCount val="26"/>
                <c:pt idx="0">
                  <c:v>3.813E-4</c:v>
                </c:pt>
                <c:pt idx="1">
                  <c:v>7.963999999999999E-5</c:v>
                </c:pt>
                <c:pt idx="2">
                  <c:v>2.1000000000000002E-5</c:v>
                </c:pt>
                <c:pt idx="3">
                  <c:v>7.2000000000000005E-6</c:v>
                </c:pt>
                <c:pt idx="4">
                  <c:v>5.2E-7</c:v>
                </c:pt>
                <c:pt idx="5">
                  <c:v>1.4599999999999998E-8</c:v>
                </c:pt>
                <c:pt idx="6">
                  <c:v>4.3999999999999997E-9</c:v>
                </c:pt>
                <c:pt idx="7">
                  <c:v>1.6000000000000001E-9</c:v>
                </c:pt>
                <c:pt idx="8">
                  <c:v>1.2044000000000001E-4</c:v>
                </c:pt>
                <c:pt idx="9">
                  <c:v>2.1189999999999999E-5</c:v>
                </c:pt>
                <c:pt idx="10">
                  <c:v>5.0899999999999995E-6</c:v>
                </c:pt>
                <c:pt idx="11">
                  <c:v>1.75E-6</c:v>
                </c:pt>
                <c:pt idx="12">
                  <c:v>9.3999999999999995E-8</c:v>
                </c:pt>
                <c:pt idx="13">
                  <c:v>4.1999999999999996E-9</c:v>
                </c:pt>
                <c:pt idx="14">
                  <c:v>1.32E-9</c:v>
                </c:pt>
                <c:pt idx="15">
                  <c:v>4.7000000000000003E-10</c:v>
                </c:pt>
                <c:pt idx="16">
                  <c:v>5.2319999999999994E-5</c:v>
                </c:pt>
                <c:pt idx="17">
                  <c:v>7.0299999999999996E-6</c:v>
                </c:pt>
                <c:pt idx="18">
                  <c:v>1.57E-6</c:v>
                </c:pt>
                <c:pt idx="19">
                  <c:v>5.6000000000000004E-7</c:v>
                </c:pt>
                <c:pt idx="20">
                  <c:v>1.24E-8</c:v>
                </c:pt>
                <c:pt idx="21">
                  <c:v>1.51E-9</c:v>
                </c:pt>
                <c:pt idx="22">
                  <c:v>5.1E-10</c:v>
                </c:pt>
                <c:pt idx="23">
                  <c:v>1.71E-10</c:v>
                </c:pt>
                <c:pt idx="24">
                  <c:v>3.1999999999999999E-6</c:v>
                </c:pt>
                <c:pt idx="25" formatCode="0.0E+00">
                  <c:v>9.0488650098825754E-8</c:v>
                </c:pt>
              </c:numCache>
            </c:numRef>
          </c:val>
          <c:extLst>
            <c:ext xmlns:c16="http://schemas.microsoft.com/office/drawing/2014/chart" uri="{C3380CC4-5D6E-409C-BE32-E72D297353CC}">
              <c16:uniqueId val="{00000005-F0E5-4511-997E-D1CF5C96D836}"/>
            </c:ext>
          </c:extLst>
        </c:ser>
        <c:dLbls>
          <c:showLegendKey val="0"/>
          <c:showVal val="0"/>
          <c:showCatName val="0"/>
          <c:showSerName val="0"/>
          <c:showPercent val="0"/>
          <c:showBubbleSize val="0"/>
        </c:dLbls>
        <c:gapWidth val="150"/>
        <c:overlap val="100"/>
        <c:axId val="1177326992"/>
        <c:axId val="1696282128"/>
      </c:barChart>
      <c:scatterChart>
        <c:scatterStyle val="lineMarker"/>
        <c:varyColors val="0"/>
        <c:ser>
          <c:idx val="6"/>
          <c:order val="6"/>
          <c:tx>
            <c:strRef>
              <c:f>'ELCR Across COUs'!$H$1</c:f>
              <c:strCache>
                <c:ptCount val="1"/>
                <c:pt idx="0">
                  <c:v>Benchmark</c:v>
                </c:pt>
              </c:strCache>
            </c:strRef>
          </c:tx>
          <c:spPr>
            <a:ln w="28575" cap="rnd">
              <a:solidFill>
                <a:schemeClr val="accent1">
                  <a:lumMod val="60000"/>
                </a:schemeClr>
              </a:solidFill>
              <a:round/>
            </a:ln>
            <a:effectLst/>
          </c:spPr>
          <c:marker>
            <c:symbol val="none"/>
          </c:marker>
          <c:xVal>
            <c:strRef>
              <c:f>'ELCR Across COUs'!$A$2:$A$27</c:f>
              <c:strCache>
                <c:ptCount val="26"/>
                <c:pt idx="0">
                  <c:v>HE GenPop 10m</c:v>
                </c:pt>
                <c:pt idx="1">
                  <c:v>HE GenPop 30m</c:v>
                </c:pt>
                <c:pt idx="2">
                  <c:v>HE GenPop 60m</c:v>
                </c:pt>
                <c:pt idx="3">
                  <c:v>HE GenPop 100m</c:v>
                </c:pt>
                <c:pt idx="4">
                  <c:v>HE GenPop 100-1000m</c:v>
                </c:pt>
                <c:pt idx="5">
                  <c:v>HE GenPop 2500m</c:v>
                </c:pt>
                <c:pt idx="6">
                  <c:v>HE GenPop 5000m</c:v>
                </c:pt>
                <c:pt idx="7">
                  <c:v>HE GenPop 10000m</c:v>
                </c:pt>
                <c:pt idx="8">
                  <c:v>CT GenPop 10m</c:v>
                </c:pt>
                <c:pt idx="9">
                  <c:v>CT GenPop 30m</c:v>
                </c:pt>
                <c:pt idx="10">
                  <c:v>CT GenPop 60m</c:v>
                </c:pt>
                <c:pt idx="11">
                  <c:v>CT GenPop 100m</c:v>
                </c:pt>
                <c:pt idx="12">
                  <c:v>CT GenPop 100-1000m</c:v>
                </c:pt>
                <c:pt idx="13">
                  <c:v>CT GenPop 2500m</c:v>
                </c:pt>
                <c:pt idx="14">
                  <c:v>CT GenPop 5000m</c:v>
                </c:pt>
                <c:pt idx="15">
                  <c:v>CT GenPop 10000m</c:v>
                </c:pt>
                <c:pt idx="16">
                  <c:v>LE GenPop 10m</c:v>
                </c:pt>
                <c:pt idx="17">
                  <c:v>LE GenPop 30m</c:v>
                </c:pt>
                <c:pt idx="18">
                  <c:v>LE GenPop 60m</c:v>
                </c:pt>
                <c:pt idx="19">
                  <c:v>LE GenPop 100m</c:v>
                </c:pt>
                <c:pt idx="20">
                  <c:v>LE GenPop 100-1000m</c:v>
                </c:pt>
                <c:pt idx="21">
                  <c:v>LE GenPop 2500m</c:v>
                </c:pt>
                <c:pt idx="22">
                  <c:v>LE GenPop 5000m</c:v>
                </c:pt>
                <c:pt idx="23">
                  <c:v>LE GenPop 10000m</c:v>
                </c:pt>
                <c:pt idx="24">
                  <c:v>CT High-Exposure Worker</c:v>
                </c:pt>
                <c:pt idx="25">
                  <c:v>CT Take-home Handler</c:v>
                </c:pt>
              </c:strCache>
            </c:strRef>
          </c:xVal>
          <c:yVal>
            <c:numRef>
              <c:f>'ELCR Across COUs'!$H$2:$H$27</c:f>
              <c:numCache>
                <c:formatCode>0.00E+00</c:formatCode>
                <c:ptCount val="26"/>
                <c:pt idx="0">
                  <c:v>9.9999999999999995E-7</c:v>
                </c:pt>
                <c:pt idx="1">
                  <c:v>9.9999999999999995E-7</c:v>
                </c:pt>
                <c:pt idx="2">
                  <c:v>9.9999999999999995E-7</c:v>
                </c:pt>
                <c:pt idx="3">
                  <c:v>9.9999999999999995E-7</c:v>
                </c:pt>
                <c:pt idx="4">
                  <c:v>9.9999999999999995E-7</c:v>
                </c:pt>
                <c:pt idx="5">
                  <c:v>9.9999999999999995E-7</c:v>
                </c:pt>
                <c:pt idx="6">
                  <c:v>9.9999999999999995E-7</c:v>
                </c:pt>
                <c:pt idx="7">
                  <c:v>9.9999999999999995E-7</c:v>
                </c:pt>
                <c:pt idx="8">
                  <c:v>9.9999999999999995E-7</c:v>
                </c:pt>
                <c:pt idx="9">
                  <c:v>9.9999999999999995E-7</c:v>
                </c:pt>
                <c:pt idx="10">
                  <c:v>9.9999999999999995E-7</c:v>
                </c:pt>
                <c:pt idx="11">
                  <c:v>9.9999999999999995E-7</c:v>
                </c:pt>
                <c:pt idx="12">
                  <c:v>9.9999999999999995E-7</c:v>
                </c:pt>
                <c:pt idx="13">
                  <c:v>9.9999999999999995E-7</c:v>
                </c:pt>
                <c:pt idx="14">
                  <c:v>9.9999999999999995E-7</c:v>
                </c:pt>
                <c:pt idx="15">
                  <c:v>9.9999999999999995E-7</c:v>
                </c:pt>
                <c:pt idx="16">
                  <c:v>9.9999999999999995E-7</c:v>
                </c:pt>
                <c:pt idx="17">
                  <c:v>9.9999999999999995E-7</c:v>
                </c:pt>
                <c:pt idx="18">
                  <c:v>9.9999999999999995E-7</c:v>
                </c:pt>
                <c:pt idx="19">
                  <c:v>9.9999999999999995E-7</c:v>
                </c:pt>
                <c:pt idx="20">
                  <c:v>9.9999999999999995E-7</c:v>
                </c:pt>
                <c:pt idx="21">
                  <c:v>9.9999999999999995E-7</c:v>
                </c:pt>
                <c:pt idx="22">
                  <c:v>9.9999999999999995E-7</c:v>
                </c:pt>
                <c:pt idx="23">
                  <c:v>9.9999999999999995E-7</c:v>
                </c:pt>
                <c:pt idx="24">
                  <c:v>9.9999999999999995E-7</c:v>
                </c:pt>
                <c:pt idx="25">
                  <c:v>9.9999999999999995E-7</c:v>
                </c:pt>
              </c:numCache>
            </c:numRef>
          </c:yVal>
          <c:smooth val="0"/>
          <c:extLst>
            <c:ext xmlns:c16="http://schemas.microsoft.com/office/drawing/2014/chart" uri="{C3380CC4-5D6E-409C-BE32-E72D297353CC}">
              <c16:uniqueId val="{00000006-F0E5-4511-997E-D1CF5C96D836}"/>
            </c:ext>
          </c:extLst>
        </c:ser>
        <c:dLbls>
          <c:showLegendKey val="0"/>
          <c:showVal val="0"/>
          <c:showCatName val="0"/>
          <c:showSerName val="0"/>
          <c:showPercent val="0"/>
          <c:showBubbleSize val="0"/>
        </c:dLbls>
        <c:axId val="1177326992"/>
        <c:axId val="1696282128"/>
      </c:scatterChart>
      <c:catAx>
        <c:axId val="11773269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696282128"/>
        <c:crosses val="autoZero"/>
        <c:auto val="1"/>
        <c:lblAlgn val="ctr"/>
        <c:lblOffset val="100"/>
        <c:noMultiLvlLbl val="0"/>
      </c:catAx>
      <c:valAx>
        <c:axId val="169628212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Lifetime Cancer Risk ELCR (f/cc)</a:t>
                </a:r>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0E+0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177326992"/>
        <c:crosses val="autoZero"/>
        <c:crossBetween val="between"/>
      </c:valAx>
      <c:spPr>
        <a:noFill/>
        <a:ln>
          <a:noFill/>
        </a:ln>
        <a:effectLst/>
      </c:spPr>
    </c:plotArea>
    <c:legend>
      <c:legendPos val="b"/>
      <c:layout>
        <c:manualLayout>
          <c:xMode val="edge"/>
          <c:yMode val="edge"/>
          <c:x val="3.6507525166949065E-2"/>
          <c:y val="0.89888995191814725"/>
          <c:w val="0.92698494966610201"/>
          <c:h val="8.6725953843012155E-2"/>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4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'ELCR Across COUs'!$B$1</c:f>
              <c:strCache>
                <c:ptCount val="1"/>
                <c:pt idx="0">
                  <c:v>Demolition, Renovation, Maintenance</c:v>
                </c:pt>
              </c:strCache>
            </c:strRef>
          </c:tx>
          <c:spPr>
            <a:solidFill>
              <a:schemeClr val="accent1"/>
            </a:solidFill>
            <a:ln>
              <a:noFill/>
            </a:ln>
            <a:effectLst/>
          </c:spPr>
          <c:invertIfNegative val="0"/>
          <c:cat>
            <c:strRef>
              <c:f>'ELCR Across COUs'!$A$36:$A$61</c:f>
              <c:strCache>
                <c:ptCount val="26"/>
                <c:pt idx="0">
                  <c:v>HE GenPop 10m (0)</c:v>
                </c:pt>
                <c:pt idx="1">
                  <c:v>CT GenPop 10m (2)</c:v>
                </c:pt>
                <c:pt idx="2">
                  <c:v>LE GenPop 10m (2)</c:v>
                </c:pt>
                <c:pt idx="3">
                  <c:v>HE GenPop 30m (2)</c:v>
                </c:pt>
                <c:pt idx="4">
                  <c:v>CT GenPop 30m (4)</c:v>
                </c:pt>
                <c:pt idx="5">
                  <c:v>LE GenPop 30m (4)</c:v>
                </c:pt>
                <c:pt idx="6">
                  <c:v>HE GenPop 60m (3)</c:v>
                </c:pt>
                <c:pt idx="7">
                  <c:v>CT GenPop 60m (4)</c:v>
                </c:pt>
                <c:pt idx="8">
                  <c:v>LE GenPop 60m (4)</c:v>
                </c:pt>
                <c:pt idx="9">
                  <c:v>HE GenPop 100m (4)</c:v>
                </c:pt>
                <c:pt idx="10">
                  <c:v>CT GenPop 100m (4)</c:v>
                </c:pt>
                <c:pt idx="11">
                  <c:v>LE GenPop 100m (5)</c:v>
                </c:pt>
                <c:pt idx="12">
                  <c:v>HE GenPop 100-1000m (5)</c:v>
                </c:pt>
                <c:pt idx="13">
                  <c:v>CT GenPop 100-1000m (6)</c:v>
                </c:pt>
                <c:pt idx="14">
                  <c:v>LE GenPop 100-1000m (6)</c:v>
                </c:pt>
                <c:pt idx="15">
                  <c:v>HE GenPop 2500m (6)</c:v>
                </c:pt>
                <c:pt idx="16">
                  <c:v>CT GenPop 2500m (6)</c:v>
                </c:pt>
                <c:pt idx="17">
                  <c:v>LE GenPop 2500m (6)</c:v>
                </c:pt>
                <c:pt idx="18">
                  <c:v>HE GenPop 5000m (6)</c:v>
                </c:pt>
                <c:pt idx="19">
                  <c:v>CT GenPop 5000m (6)</c:v>
                </c:pt>
                <c:pt idx="20">
                  <c:v>LE GenPop 5000m (6)</c:v>
                </c:pt>
                <c:pt idx="21">
                  <c:v>HE GenPop 10000m (6)</c:v>
                </c:pt>
                <c:pt idx="22">
                  <c:v>CT GenPop 10000m (6)</c:v>
                </c:pt>
                <c:pt idx="23">
                  <c:v>LE GenPop 10000m (6)</c:v>
                </c:pt>
                <c:pt idx="24">
                  <c:v>CT High-Exposure Worker  (3)</c:v>
                </c:pt>
                <c:pt idx="25">
                  <c:v>CT Take-home Handler (5)</c:v>
                </c:pt>
              </c:strCache>
            </c:strRef>
          </c:cat>
          <c:val>
            <c:numRef>
              <c:f>'ELCR Across COUs'!$B$36:$B$61</c:f>
              <c:numCache>
                <c:formatCode>0.00E+00</c:formatCode>
                <c:ptCount val="26"/>
                <c:pt idx="4">
                  <c:v>9.1999999999999998E-7</c:v>
                </c:pt>
                <c:pt idx="5">
                  <c:v>9.2999999999999999E-7</c:v>
                </c:pt>
                <c:pt idx="6">
                  <c:v>7.8000000000000005E-7</c:v>
                </c:pt>
                <c:pt idx="7">
                  <c:v>2.2000000000000001E-7</c:v>
                </c:pt>
                <c:pt idx="8">
                  <c:v>1.8E-7</c:v>
                </c:pt>
                <c:pt idx="9">
                  <c:v>2.3999999999999998E-7</c:v>
                </c:pt>
                <c:pt idx="10">
                  <c:v>6.5E-8</c:v>
                </c:pt>
                <c:pt idx="11">
                  <c:v>4.4999999999999999E-8</c:v>
                </c:pt>
                <c:pt idx="12">
                  <c:v>1.4E-8</c:v>
                </c:pt>
                <c:pt idx="13">
                  <c:v>1.9000000000000001E-9</c:v>
                </c:pt>
                <c:pt idx="14">
                  <c:v>3.6E-10</c:v>
                </c:pt>
                <c:pt idx="15">
                  <c:v>2.8000000000000002E-10</c:v>
                </c:pt>
                <c:pt idx="16">
                  <c:v>7.5E-11</c:v>
                </c:pt>
                <c:pt idx="17">
                  <c:v>3.3999999999999999E-11</c:v>
                </c:pt>
                <c:pt idx="18">
                  <c:v>9.4999999999999995E-11</c:v>
                </c:pt>
                <c:pt idx="19">
                  <c:v>2.7E-11</c:v>
                </c:pt>
                <c:pt idx="20">
                  <c:v>1.4E-11</c:v>
                </c:pt>
                <c:pt idx="21">
                  <c:v>3.5000000000000002E-11</c:v>
                </c:pt>
                <c:pt idx="22">
                  <c:v>9.9999999999999994E-12</c:v>
                </c:pt>
                <c:pt idx="23">
                  <c:v>5.0999999999999997E-12</c:v>
                </c:pt>
                <c:pt idx="24">
                  <c:v>4.8999999999999997E-7</c:v>
                </c:pt>
                <c:pt idx="25" formatCode="0.0E+00">
                  <c:v>1.3271668681161114E-8</c:v>
                </c:pt>
              </c:numCache>
            </c:numRef>
          </c:val>
          <c:extLst>
            <c:ext xmlns:c16="http://schemas.microsoft.com/office/drawing/2014/chart" uri="{C3380CC4-5D6E-409C-BE32-E72D297353CC}">
              <c16:uniqueId val="{00000000-68DB-41DE-B0DE-6D623C8CC417}"/>
            </c:ext>
          </c:extLst>
        </c:ser>
        <c:ser>
          <c:idx val="1"/>
          <c:order val="1"/>
          <c:tx>
            <c:strRef>
              <c:f>'ELCR Across COUs'!$C$1</c:f>
              <c:strCache>
                <c:ptCount val="1"/>
                <c:pt idx="0">
                  <c:v>Firefighting / Disaster Career</c:v>
                </c:pt>
              </c:strCache>
            </c:strRef>
          </c:tx>
          <c:spPr>
            <a:solidFill>
              <a:schemeClr val="accent2"/>
            </a:solidFill>
            <a:ln>
              <a:noFill/>
            </a:ln>
            <a:effectLst/>
          </c:spPr>
          <c:invertIfNegative val="0"/>
          <c:cat>
            <c:strRef>
              <c:f>'ELCR Across COUs'!$A$36:$A$61</c:f>
              <c:strCache>
                <c:ptCount val="26"/>
                <c:pt idx="0">
                  <c:v>HE GenPop 10m (0)</c:v>
                </c:pt>
                <c:pt idx="1">
                  <c:v>CT GenPop 10m (2)</c:v>
                </c:pt>
                <c:pt idx="2">
                  <c:v>LE GenPop 10m (2)</c:v>
                </c:pt>
                <c:pt idx="3">
                  <c:v>HE GenPop 30m (2)</c:v>
                </c:pt>
                <c:pt idx="4">
                  <c:v>CT GenPop 30m (4)</c:v>
                </c:pt>
                <c:pt idx="5">
                  <c:v>LE GenPop 30m (4)</c:v>
                </c:pt>
                <c:pt idx="6">
                  <c:v>HE GenPop 60m (3)</c:v>
                </c:pt>
                <c:pt idx="7">
                  <c:v>CT GenPop 60m (4)</c:v>
                </c:pt>
                <c:pt idx="8">
                  <c:v>LE GenPop 60m (4)</c:v>
                </c:pt>
                <c:pt idx="9">
                  <c:v>HE GenPop 100m (4)</c:v>
                </c:pt>
                <c:pt idx="10">
                  <c:v>CT GenPop 100m (4)</c:v>
                </c:pt>
                <c:pt idx="11">
                  <c:v>LE GenPop 100m (5)</c:v>
                </c:pt>
                <c:pt idx="12">
                  <c:v>HE GenPop 100-1000m (5)</c:v>
                </c:pt>
                <c:pt idx="13">
                  <c:v>CT GenPop 100-1000m (6)</c:v>
                </c:pt>
                <c:pt idx="14">
                  <c:v>LE GenPop 100-1000m (6)</c:v>
                </c:pt>
                <c:pt idx="15">
                  <c:v>HE GenPop 2500m (6)</c:v>
                </c:pt>
                <c:pt idx="16">
                  <c:v>CT GenPop 2500m (6)</c:v>
                </c:pt>
                <c:pt idx="17">
                  <c:v>LE GenPop 2500m (6)</c:v>
                </c:pt>
                <c:pt idx="18">
                  <c:v>HE GenPop 5000m (6)</c:v>
                </c:pt>
                <c:pt idx="19">
                  <c:v>CT GenPop 5000m (6)</c:v>
                </c:pt>
                <c:pt idx="20">
                  <c:v>LE GenPop 5000m (6)</c:v>
                </c:pt>
                <c:pt idx="21">
                  <c:v>HE GenPop 10000m (6)</c:v>
                </c:pt>
                <c:pt idx="22">
                  <c:v>CT GenPop 10000m (6)</c:v>
                </c:pt>
                <c:pt idx="23">
                  <c:v>LE GenPop 10000m (6)</c:v>
                </c:pt>
                <c:pt idx="24">
                  <c:v>CT High-Exposure Worker  (3)</c:v>
                </c:pt>
                <c:pt idx="25">
                  <c:v>CT Take-home Handler (5)</c:v>
                </c:pt>
              </c:strCache>
            </c:strRef>
          </c:cat>
          <c:val>
            <c:numRef>
              <c:f>'ELCR Across COUs'!$C$36:$C$61</c:f>
              <c:numCache>
                <c:formatCode>0.00E+00</c:formatCode>
                <c:ptCount val="26"/>
                <c:pt idx="1">
                  <c:v>6.1E-9</c:v>
                </c:pt>
                <c:pt idx="2">
                  <c:v>6.1E-9</c:v>
                </c:pt>
                <c:pt idx="3">
                  <c:v>4.9999999999999998E-7</c:v>
                </c:pt>
                <c:pt idx="4">
                  <c:v>1.5E-9</c:v>
                </c:pt>
                <c:pt idx="5">
                  <c:v>1.5E-9</c:v>
                </c:pt>
                <c:pt idx="6">
                  <c:v>1.4999999999999999E-7</c:v>
                </c:pt>
                <c:pt idx="7">
                  <c:v>4.5E-10</c:v>
                </c:pt>
                <c:pt idx="8">
                  <c:v>4.5E-10</c:v>
                </c:pt>
                <c:pt idx="9">
                  <c:v>4.8E-8</c:v>
                </c:pt>
                <c:pt idx="10">
                  <c:v>1.5E-10</c:v>
                </c:pt>
                <c:pt idx="11">
                  <c:v>1.5E-10</c:v>
                </c:pt>
                <c:pt idx="12">
                  <c:v>1.6000000000000001E-9</c:v>
                </c:pt>
                <c:pt idx="13">
                  <c:v>4.7999999999999997E-12</c:v>
                </c:pt>
                <c:pt idx="14">
                  <c:v>4.7999999999999997E-12</c:v>
                </c:pt>
                <c:pt idx="15">
                  <c:v>4.8999999999999999E-11</c:v>
                </c:pt>
                <c:pt idx="16">
                  <c:v>1.4999999999999999E-13</c:v>
                </c:pt>
                <c:pt idx="17">
                  <c:v>1.4999999999999999E-13</c:v>
                </c:pt>
                <c:pt idx="18">
                  <c:v>1.5E-11</c:v>
                </c:pt>
                <c:pt idx="19">
                  <c:v>4.4999999999999998E-14</c:v>
                </c:pt>
                <c:pt idx="20">
                  <c:v>4.4999999999999998E-14</c:v>
                </c:pt>
                <c:pt idx="21">
                  <c:v>5.3999999999999996E-12</c:v>
                </c:pt>
                <c:pt idx="22">
                  <c:v>1.7E-14</c:v>
                </c:pt>
                <c:pt idx="23">
                  <c:v>1.7E-14</c:v>
                </c:pt>
                <c:pt idx="24">
                  <c:v>5.3000000000000001E-7</c:v>
                </c:pt>
                <c:pt idx="25" formatCode="0.0E+00">
                  <c:v>1.4478184015812123E-8</c:v>
                </c:pt>
              </c:numCache>
            </c:numRef>
          </c:val>
          <c:extLst>
            <c:ext xmlns:c16="http://schemas.microsoft.com/office/drawing/2014/chart" uri="{C3380CC4-5D6E-409C-BE32-E72D297353CC}">
              <c16:uniqueId val="{00000001-68DB-41DE-B0DE-6D623C8CC417}"/>
            </c:ext>
          </c:extLst>
        </c:ser>
        <c:ser>
          <c:idx val="2"/>
          <c:order val="2"/>
          <c:tx>
            <c:strRef>
              <c:f>'ELCR Across COUs'!$D$1</c:f>
              <c:strCache>
                <c:ptCount val="1"/>
                <c:pt idx="0">
                  <c:v>Firefighting / Disaster Volunteer</c:v>
                </c:pt>
              </c:strCache>
            </c:strRef>
          </c:tx>
          <c:spPr>
            <a:solidFill>
              <a:schemeClr val="accent3"/>
            </a:solidFill>
            <a:ln>
              <a:noFill/>
            </a:ln>
            <a:effectLst/>
          </c:spPr>
          <c:invertIfNegative val="0"/>
          <c:cat>
            <c:strRef>
              <c:f>'ELCR Across COUs'!$A$36:$A$61</c:f>
              <c:strCache>
                <c:ptCount val="26"/>
                <c:pt idx="0">
                  <c:v>HE GenPop 10m (0)</c:v>
                </c:pt>
                <c:pt idx="1">
                  <c:v>CT GenPop 10m (2)</c:v>
                </c:pt>
                <c:pt idx="2">
                  <c:v>LE GenPop 10m (2)</c:v>
                </c:pt>
                <c:pt idx="3">
                  <c:v>HE GenPop 30m (2)</c:v>
                </c:pt>
                <c:pt idx="4">
                  <c:v>CT GenPop 30m (4)</c:v>
                </c:pt>
                <c:pt idx="5">
                  <c:v>LE GenPop 30m (4)</c:v>
                </c:pt>
                <c:pt idx="6">
                  <c:v>HE GenPop 60m (3)</c:v>
                </c:pt>
                <c:pt idx="7">
                  <c:v>CT GenPop 60m (4)</c:v>
                </c:pt>
                <c:pt idx="8">
                  <c:v>LE GenPop 60m (4)</c:v>
                </c:pt>
                <c:pt idx="9">
                  <c:v>HE GenPop 100m (4)</c:v>
                </c:pt>
                <c:pt idx="10">
                  <c:v>CT GenPop 100m (4)</c:v>
                </c:pt>
                <c:pt idx="11">
                  <c:v>LE GenPop 100m (5)</c:v>
                </c:pt>
                <c:pt idx="12">
                  <c:v>HE GenPop 100-1000m (5)</c:v>
                </c:pt>
                <c:pt idx="13">
                  <c:v>CT GenPop 100-1000m (6)</c:v>
                </c:pt>
                <c:pt idx="14">
                  <c:v>LE GenPop 100-1000m (6)</c:v>
                </c:pt>
                <c:pt idx="15">
                  <c:v>HE GenPop 2500m (6)</c:v>
                </c:pt>
                <c:pt idx="16">
                  <c:v>CT GenPop 2500m (6)</c:v>
                </c:pt>
                <c:pt idx="17">
                  <c:v>LE GenPop 2500m (6)</c:v>
                </c:pt>
                <c:pt idx="18">
                  <c:v>HE GenPop 5000m (6)</c:v>
                </c:pt>
                <c:pt idx="19">
                  <c:v>CT GenPop 5000m (6)</c:v>
                </c:pt>
                <c:pt idx="20">
                  <c:v>LE GenPop 5000m (6)</c:v>
                </c:pt>
                <c:pt idx="21">
                  <c:v>HE GenPop 10000m (6)</c:v>
                </c:pt>
                <c:pt idx="22">
                  <c:v>CT GenPop 10000m (6)</c:v>
                </c:pt>
                <c:pt idx="23">
                  <c:v>LE GenPop 10000m (6)</c:v>
                </c:pt>
                <c:pt idx="24">
                  <c:v>CT High-Exposure Worker  (3)</c:v>
                </c:pt>
                <c:pt idx="25">
                  <c:v>CT Take-home Handler (5)</c:v>
                </c:pt>
              </c:strCache>
            </c:strRef>
          </c:cat>
          <c:val>
            <c:numRef>
              <c:f>'ELCR Across COUs'!$D$36:$D$61</c:f>
              <c:numCache>
                <c:formatCode>0.00E+00</c:formatCode>
                <c:ptCount val="26"/>
                <c:pt idx="1">
                  <c:v>6.1E-9</c:v>
                </c:pt>
                <c:pt idx="2">
                  <c:v>6.1E-9</c:v>
                </c:pt>
                <c:pt idx="3">
                  <c:v>4.9999999999999998E-7</c:v>
                </c:pt>
                <c:pt idx="4">
                  <c:v>1.5E-9</c:v>
                </c:pt>
                <c:pt idx="5">
                  <c:v>1.5E-9</c:v>
                </c:pt>
                <c:pt idx="6">
                  <c:v>1.4999999999999999E-7</c:v>
                </c:pt>
                <c:pt idx="7">
                  <c:v>4.5E-10</c:v>
                </c:pt>
                <c:pt idx="8">
                  <c:v>4.5E-10</c:v>
                </c:pt>
                <c:pt idx="9">
                  <c:v>4.8E-8</c:v>
                </c:pt>
                <c:pt idx="10">
                  <c:v>1.5E-10</c:v>
                </c:pt>
                <c:pt idx="11">
                  <c:v>1.5E-10</c:v>
                </c:pt>
                <c:pt idx="12">
                  <c:v>1.6000000000000001E-9</c:v>
                </c:pt>
                <c:pt idx="13">
                  <c:v>4.7999999999999997E-12</c:v>
                </c:pt>
                <c:pt idx="14">
                  <c:v>4.7999999999999997E-12</c:v>
                </c:pt>
                <c:pt idx="15">
                  <c:v>4.8999999999999999E-11</c:v>
                </c:pt>
                <c:pt idx="16">
                  <c:v>1.4999999999999999E-13</c:v>
                </c:pt>
                <c:pt idx="17">
                  <c:v>1.4999999999999999E-13</c:v>
                </c:pt>
                <c:pt idx="18">
                  <c:v>1.5E-11</c:v>
                </c:pt>
                <c:pt idx="19">
                  <c:v>4.4999999999999998E-14</c:v>
                </c:pt>
                <c:pt idx="20">
                  <c:v>4.4999999999999998E-14</c:v>
                </c:pt>
                <c:pt idx="21">
                  <c:v>5.3999999999999996E-12</c:v>
                </c:pt>
                <c:pt idx="22">
                  <c:v>1.7E-14</c:v>
                </c:pt>
                <c:pt idx="23">
                  <c:v>1.7E-14</c:v>
                </c:pt>
                <c:pt idx="24">
                  <c:v>1.8E-7</c:v>
                </c:pt>
                <c:pt idx="25" formatCode="0.0E+00">
                  <c:v>4.8260613386040404E-9</c:v>
                </c:pt>
              </c:numCache>
            </c:numRef>
          </c:val>
          <c:extLst>
            <c:ext xmlns:c16="http://schemas.microsoft.com/office/drawing/2014/chart" uri="{C3380CC4-5D6E-409C-BE32-E72D297353CC}">
              <c16:uniqueId val="{00000002-68DB-41DE-B0DE-6D623C8CC417}"/>
            </c:ext>
          </c:extLst>
        </c:ser>
        <c:ser>
          <c:idx val="3"/>
          <c:order val="3"/>
          <c:tx>
            <c:strRef>
              <c:f>'ELCR Across COUs'!$E$1</c:f>
              <c:strCache>
                <c:ptCount val="1"/>
                <c:pt idx="0">
                  <c:v>Removal / Repair Machinery </c:v>
                </c:pt>
              </c:strCache>
            </c:strRef>
          </c:tx>
          <c:spPr>
            <a:solidFill>
              <a:schemeClr val="accent4"/>
            </a:solidFill>
            <a:ln>
              <a:noFill/>
            </a:ln>
            <a:effectLst/>
          </c:spPr>
          <c:invertIfNegative val="0"/>
          <c:cat>
            <c:strRef>
              <c:f>'ELCR Across COUs'!$A$36:$A$61</c:f>
              <c:strCache>
                <c:ptCount val="26"/>
                <c:pt idx="0">
                  <c:v>HE GenPop 10m (0)</c:v>
                </c:pt>
                <c:pt idx="1">
                  <c:v>CT GenPop 10m (2)</c:v>
                </c:pt>
                <c:pt idx="2">
                  <c:v>LE GenPop 10m (2)</c:v>
                </c:pt>
                <c:pt idx="3">
                  <c:v>HE GenPop 30m (2)</c:v>
                </c:pt>
                <c:pt idx="4">
                  <c:v>CT GenPop 30m (4)</c:v>
                </c:pt>
                <c:pt idx="5">
                  <c:v>LE GenPop 30m (4)</c:v>
                </c:pt>
                <c:pt idx="6">
                  <c:v>HE GenPop 60m (3)</c:v>
                </c:pt>
                <c:pt idx="7">
                  <c:v>CT GenPop 60m (4)</c:v>
                </c:pt>
                <c:pt idx="8">
                  <c:v>LE GenPop 60m (4)</c:v>
                </c:pt>
                <c:pt idx="9">
                  <c:v>HE GenPop 100m (4)</c:v>
                </c:pt>
                <c:pt idx="10">
                  <c:v>CT GenPop 100m (4)</c:v>
                </c:pt>
                <c:pt idx="11">
                  <c:v>LE GenPop 100m (5)</c:v>
                </c:pt>
                <c:pt idx="12">
                  <c:v>HE GenPop 100-1000m (5)</c:v>
                </c:pt>
                <c:pt idx="13">
                  <c:v>CT GenPop 100-1000m (6)</c:v>
                </c:pt>
                <c:pt idx="14">
                  <c:v>LE GenPop 100-1000m (6)</c:v>
                </c:pt>
                <c:pt idx="15">
                  <c:v>HE GenPop 2500m (6)</c:v>
                </c:pt>
                <c:pt idx="16">
                  <c:v>CT GenPop 2500m (6)</c:v>
                </c:pt>
                <c:pt idx="17">
                  <c:v>LE GenPop 2500m (6)</c:v>
                </c:pt>
                <c:pt idx="18">
                  <c:v>HE GenPop 5000m (6)</c:v>
                </c:pt>
                <c:pt idx="19">
                  <c:v>CT GenPop 5000m (6)</c:v>
                </c:pt>
                <c:pt idx="20">
                  <c:v>LE GenPop 5000m (6)</c:v>
                </c:pt>
                <c:pt idx="21">
                  <c:v>HE GenPop 10000m (6)</c:v>
                </c:pt>
                <c:pt idx="22">
                  <c:v>CT GenPop 10000m (6)</c:v>
                </c:pt>
                <c:pt idx="23">
                  <c:v>LE GenPop 10000m (6)</c:v>
                </c:pt>
                <c:pt idx="24">
                  <c:v>CT High-Exposure Worker  (3)</c:v>
                </c:pt>
                <c:pt idx="25">
                  <c:v>CT Take-home Handler (5)</c:v>
                </c:pt>
              </c:strCache>
            </c:strRef>
          </c:cat>
          <c:val>
            <c:numRef>
              <c:f>'ELCR Across COUs'!$E$36:$E$61</c:f>
              <c:numCache>
                <c:formatCode>0.00E+00</c:formatCode>
                <c:ptCount val="26"/>
                <c:pt idx="4">
                  <c:v>4.9000011999999998E-7</c:v>
                </c:pt>
                <c:pt idx="5">
                  <c:v>4.300001E-7</c:v>
                </c:pt>
                <c:pt idx="7">
                  <c:v>1.100026E-7</c:v>
                </c:pt>
                <c:pt idx="8">
                  <c:v>8.2001900000000003E-8</c:v>
                </c:pt>
                <c:pt idx="9">
                  <c:v>5.1014000000000004E-7</c:v>
                </c:pt>
                <c:pt idx="10">
                  <c:v>3.3011999999999998E-8</c:v>
                </c:pt>
                <c:pt idx="11">
                  <c:v>2.40074E-8</c:v>
                </c:pt>
                <c:pt idx="12">
                  <c:v>1.8021999999999998E-8</c:v>
                </c:pt>
                <c:pt idx="13">
                  <c:v>1.2064999999999999E-9</c:v>
                </c:pt>
                <c:pt idx="14">
                  <c:v>3.0149999999999999E-10</c:v>
                </c:pt>
                <c:pt idx="15">
                  <c:v>6.2050000000000008E-10</c:v>
                </c:pt>
                <c:pt idx="16">
                  <c:v>5.1219999999999999E-11</c:v>
                </c:pt>
                <c:pt idx="17">
                  <c:v>4.2109999999999997E-11</c:v>
                </c:pt>
                <c:pt idx="18">
                  <c:v>2.1016E-10</c:v>
                </c:pt>
                <c:pt idx="19">
                  <c:v>1.9066999999999999E-11</c:v>
                </c:pt>
                <c:pt idx="20">
                  <c:v>1.5035E-11</c:v>
                </c:pt>
                <c:pt idx="21">
                  <c:v>8.0062999999999993E-11</c:v>
                </c:pt>
                <c:pt idx="22">
                  <c:v>6.5260000000000003E-12</c:v>
                </c:pt>
                <c:pt idx="23">
                  <c:v>5.0129999999999997E-12</c:v>
                </c:pt>
                <c:pt idx="25" formatCode="0.0E+00">
                  <c:v>5.0673644055342422E-7</c:v>
                </c:pt>
              </c:numCache>
            </c:numRef>
          </c:val>
          <c:extLst>
            <c:ext xmlns:c16="http://schemas.microsoft.com/office/drawing/2014/chart" uri="{C3380CC4-5D6E-409C-BE32-E72D297353CC}">
              <c16:uniqueId val="{00000003-68DB-41DE-B0DE-6D623C8CC417}"/>
            </c:ext>
          </c:extLst>
        </c:ser>
        <c:ser>
          <c:idx val="4"/>
          <c:order val="4"/>
          <c:tx>
            <c:strRef>
              <c:f>'ELCR Across COUs'!$F$1</c:f>
              <c:strCache>
                <c:ptCount val="1"/>
                <c:pt idx="0">
                  <c:v>Handling articles or formulations</c:v>
                </c:pt>
              </c:strCache>
            </c:strRef>
          </c:tx>
          <c:spPr>
            <a:solidFill>
              <a:schemeClr val="accent5"/>
            </a:solidFill>
            <a:ln>
              <a:noFill/>
            </a:ln>
            <a:effectLst/>
          </c:spPr>
          <c:invertIfNegative val="0"/>
          <c:cat>
            <c:strRef>
              <c:f>'ELCR Across COUs'!$A$36:$A$61</c:f>
              <c:strCache>
                <c:ptCount val="26"/>
                <c:pt idx="0">
                  <c:v>HE GenPop 10m (0)</c:v>
                </c:pt>
                <c:pt idx="1">
                  <c:v>CT GenPop 10m (2)</c:v>
                </c:pt>
                <c:pt idx="2">
                  <c:v>LE GenPop 10m (2)</c:v>
                </c:pt>
                <c:pt idx="3">
                  <c:v>HE GenPop 30m (2)</c:v>
                </c:pt>
                <c:pt idx="4">
                  <c:v>CT GenPop 30m (4)</c:v>
                </c:pt>
                <c:pt idx="5">
                  <c:v>LE GenPop 30m (4)</c:v>
                </c:pt>
                <c:pt idx="6">
                  <c:v>HE GenPop 60m (3)</c:v>
                </c:pt>
                <c:pt idx="7">
                  <c:v>CT GenPop 60m (4)</c:v>
                </c:pt>
                <c:pt idx="8">
                  <c:v>LE GenPop 60m (4)</c:v>
                </c:pt>
                <c:pt idx="9">
                  <c:v>HE GenPop 100m (4)</c:v>
                </c:pt>
                <c:pt idx="10">
                  <c:v>CT GenPop 100m (4)</c:v>
                </c:pt>
                <c:pt idx="11">
                  <c:v>LE GenPop 100m (5)</c:v>
                </c:pt>
                <c:pt idx="12">
                  <c:v>HE GenPop 100-1000m (5)</c:v>
                </c:pt>
                <c:pt idx="13">
                  <c:v>CT GenPop 100-1000m (6)</c:v>
                </c:pt>
                <c:pt idx="14">
                  <c:v>LE GenPop 100-1000m (6)</c:v>
                </c:pt>
                <c:pt idx="15">
                  <c:v>HE GenPop 2500m (6)</c:v>
                </c:pt>
                <c:pt idx="16">
                  <c:v>CT GenPop 2500m (6)</c:v>
                </c:pt>
                <c:pt idx="17">
                  <c:v>LE GenPop 2500m (6)</c:v>
                </c:pt>
                <c:pt idx="18">
                  <c:v>HE GenPop 5000m (6)</c:v>
                </c:pt>
                <c:pt idx="19">
                  <c:v>CT GenPop 5000m (6)</c:v>
                </c:pt>
                <c:pt idx="20">
                  <c:v>LE GenPop 5000m (6)</c:v>
                </c:pt>
                <c:pt idx="21">
                  <c:v>HE GenPop 10000m (6)</c:v>
                </c:pt>
                <c:pt idx="22">
                  <c:v>CT GenPop 10000m (6)</c:v>
                </c:pt>
                <c:pt idx="23">
                  <c:v>LE GenPop 10000m (6)</c:v>
                </c:pt>
                <c:pt idx="24">
                  <c:v>CT High-Exposure Worker  (3)</c:v>
                </c:pt>
                <c:pt idx="25">
                  <c:v>CT Take-home Handler (5)</c:v>
                </c:pt>
              </c:strCache>
            </c:strRef>
          </c:cat>
          <c:val>
            <c:numRef>
              <c:f>'ELCR Across COUs'!$F$36:$F$61</c:f>
              <c:numCache>
                <c:formatCode>0.00E+00</c:formatCode>
                <c:ptCount val="26"/>
                <c:pt idx="12">
                  <c:v>6.7000000000000004E-7</c:v>
                </c:pt>
                <c:pt idx="13">
                  <c:v>1.6E-7</c:v>
                </c:pt>
                <c:pt idx="14">
                  <c:v>1.5300000000000001E-8</c:v>
                </c:pt>
                <c:pt idx="15">
                  <c:v>2.18E-8</c:v>
                </c:pt>
                <c:pt idx="16">
                  <c:v>7.9900000000000007E-9</c:v>
                </c:pt>
                <c:pt idx="17">
                  <c:v>3.7799999999999998E-9</c:v>
                </c:pt>
                <c:pt idx="18">
                  <c:v>8.7600000000000004E-9</c:v>
                </c:pt>
                <c:pt idx="19">
                  <c:v>3.29E-9</c:v>
                </c:pt>
                <c:pt idx="20">
                  <c:v>1.399E-9</c:v>
                </c:pt>
                <c:pt idx="21">
                  <c:v>3.22E-9</c:v>
                </c:pt>
                <c:pt idx="22">
                  <c:v>1.175E-9</c:v>
                </c:pt>
                <c:pt idx="23">
                  <c:v>4.6800000000000004E-10</c:v>
                </c:pt>
              </c:numCache>
            </c:numRef>
          </c:val>
          <c:extLst>
            <c:ext xmlns:c16="http://schemas.microsoft.com/office/drawing/2014/chart" uri="{C3380CC4-5D6E-409C-BE32-E72D297353CC}">
              <c16:uniqueId val="{00000004-68DB-41DE-B0DE-6D623C8CC417}"/>
            </c:ext>
          </c:extLst>
        </c:ser>
        <c:ser>
          <c:idx val="5"/>
          <c:order val="5"/>
          <c:tx>
            <c:strRef>
              <c:f>'ELCR Across COUs'!$G$1</c:f>
              <c:strCache>
                <c:ptCount val="1"/>
                <c:pt idx="0">
                  <c:v>Waste Handling</c:v>
                </c:pt>
              </c:strCache>
            </c:strRef>
          </c:tx>
          <c:spPr>
            <a:solidFill>
              <a:schemeClr val="accent6"/>
            </a:solidFill>
            <a:ln>
              <a:noFill/>
            </a:ln>
            <a:effectLst/>
          </c:spPr>
          <c:invertIfNegative val="0"/>
          <c:cat>
            <c:strRef>
              <c:f>'ELCR Across COUs'!$A$36:$A$61</c:f>
              <c:strCache>
                <c:ptCount val="26"/>
                <c:pt idx="0">
                  <c:v>HE GenPop 10m (0)</c:v>
                </c:pt>
                <c:pt idx="1">
                  <c:v>CT GenPop 10m (2)</c:v>
                </c:pt>
                <c:pt idx="2">
                  <c:v>LE GenPop 10m (2)</c:v>
                </c:pt>
                <c:pt idx="3">
                  <c:v>HE GenPop 30m (2)</c:v>
                </c:pt>
                <c:pt idx="4">
                  <c:v>CT GenPop 30m (4)</c:v>
                </c:pt>
                <c:pt idx="5">
                  <c:v>LE GenPop 30m (4)</c:v>
                </c:pt>
                <c:pt idx="6">
                  <c:v>HE GenPop 60m (3)</c:v>
                </c:pt>
                <c:pt idx="7">
                  <c:v>CT GenPop 60m (4)</c:v>
                </c:pt>
                <c:pt idx="8">
                  <c:v>LE GenPop 60m (4)</c:v>
                </c:pt>
                <c:pt idx="9">
                  <c:v>HE GenPop 100m (4)</c:v>
                </c:pt>
                <c:pt idx="10">
                  <c:v>CT GenPop 100m (4)</c:v>
                </c:pt>
                <c:pt idx="11">
                  <c:v>LE GenPop 100m (5)</c:v>
                </c:pt>
                <c:pt idx="12">
                  <c:v>HE GenPop 100-1000m (5)</c:v>
                </c:pt>
                <c:pt idx="13">
                  <c:v>CT GenPop 100-1000m (6)</c:v>
                </c:pt>
                <c:pt idx="14">
                  <c:v>LE GenPop 100-1000m (6)</c:v>
                </c:pt>
                <c:pt idx="15">
                  <c:v>HE GenPop 2500m (6)</c:v>
                </c:pt>
                <c:pt idx="16">
                  <c:v>CT GenPop 2500m (6)</c:v>
                </c:pt>
                <c:pt idx="17">
                  <c:v>LE GenPop 2500m (6)</c:v>
                </c:pt>
                <c:pt idx="18">
                  <c:v>HE GenPop 5000m (6)</c:v>
                </c:pt>
                <c:pt idx="19">
                  <c:v>CT GenPop 5000m (6)</c:v>
                </c:pt>
                <c:pt idx="20">
                  <c:v>LE GenPop 5000m (6)</c:v>
                </c:pt>
                <c:pt idx="21">
                  <c:v>HE GenPop 10000m (6)</c:v>
                </c:pt>
                <c:pt idx="22">
                  <c:v>CT GenPop 10000m (6)</c:v>
                </c:pt>
                <c:pt idx="23">
                  <c:v>LE GenPop 10000m (6)</c:v>
                </c:pt>
                <c:pt idx="24">
                  <c:v>CT High-Exposure Worker  (3)</c:v>
                </c:pt>
                <c:pt idx="25">
                  <c:v>CT Take-home Handler (5)</c:v>
                </c:pt>
              </c:strCache>
            </c:strRef>
          </c:cat>
          <c:val>
            <c:numRef>
              <c:f>'ELCR Across COUs'!$G$36:$G$61</c:f>
              <c:numCache>
                <c:formatCode>0.00E+00</c:formatCode>
                <c:ptCount val="26"/>
                <c:pt idx="11">
                  <c:v>5.6000000000000004E-7</c:v>
                </c:pt>
                <c:pt idx="12">
                  <c:v>5.2E-7</c:v>
                </c:pt>
                <c:pt idx="13">
                  <c:v>9.3999999999999995E-8</c:v>
                </c:pt>
                <c:pt idx="14">
                  <c:v>1.24E-8</c:v>
                </c:pt>
                <c:pt idx="15">
                  <c:v>1.4599999999999998E-8</c:v>
                </c:pt>
                <c:pt idx="16">
                  <c:v>4.1999999999999996E-9</c:v>
                </c:pt>
                <c:pt idx="17">
                  <c:v>1.51E-9</c:v>
                </c:pt>
                <c:pt idx="18">
                  <c:v>4.3999999999999997E-9</c:v>
                </c:pt>
                <c:pt idx="19">
                  <c:v>1.32E-9</c:v>
                </c:pt>
                <c:pt idx="20">
                  <c:v>5.1E-10</c:v>
                </c:pt>
                <c:pt idx="21">
                  <c:v>1.6000000000000001E-9</c:v>
                </c:pt>
                <c:pt idx="22">
                  <c:v>4.7000000000000003E-10</c:v>
                </c:pt>
                <c:pt idx="23">
                  <c:v>1.71E-10</c:v>
                </c:pt>
                <c:pt idx="25" formatCode="0.0E+00">
                  <c:v>9.0488650098825754E-8</c:v>
                </c:pt>
              </c:numCache>
            </c:numRef>
          </c:val>
          <c:extLst>
            <c:ext xmlns:c16="http://schemas.microsoft.com/office/drawing/2014/chart" uri="{C3380CC4-5D6E-409C-BE32-E72D297353CC}">
              <c16:uniqueId val="{00000005-68DB-41DE-B0DE-6D623C8CC417}"/>
            </c:ext>
          </c:extLst>
        </c:ser>
        <c:dLbls>
          <c:showLegendKey val="0"/>
          <c:showVal val="0"/>
          <c:showCatName val="0"/>
          <c:showSerName val="0"/>
          <c:showPercent val="0"/>
          <c:showBubbleSize val="0"/>
        </c:dLbls>
        <c:gapWidth val="150"/>
        <c:overlap val="100"/>
        <c:axId val="1177326992"/>
        <c:axId val="1696282128"/>
      </c:barChart>
      <c:scatterChart>
        <c:scatterStyle val="lineMarker"/>
        <c:varyColors val="0"/>
        <c:ser>
          <c:idx val="6"/>
          <c:order val="6"/>
          <c:tx>
            <c:strRef>
              <c:f>'ELCR Across COUs'!$H$1</c:f>
              <c:strCache>
                <c:ptCount val="1"/>
                <c:pt idx="0">
                  <c:v>Benchmark</c:v>
                </c:pt>
              </c:strCache>
            </c:strRef>
          </c:tx>
          <c:spPr>
            <a:ln w="28575" cap="rnd">
              <a:solidFill>
                <a:schemeClr val="accent1">
                  <a:lumMod val="60000"/>
                </a:schemeClr>
              </a:solidFill>
              <a:round/>
            </a:ln>
            <a:effectLst/>
          </c:spPr>
          <c:marker>
            <c:symbol val="none"/>
          </c:marker>
          <c:xVal>
            <c:strRef>
              <c:f>'ELCR Across COUs'!$A$36:$A$61</c:f>
              <c:strCache>
                <c:ptCount val="26"/>
                <c:pt idx="0">
                  <c:v>HE GenPop 10m (0)</c:v>
                </c:pt>
                <c:pt idx="1">
                  <c:v>CT GenPop 10m (2)</c:v>
                </c:pt>
                <c:pt idx="2">
                  <c:v>LE GenPop 10m (2)</c:v>
                </c:pt>
                <c:pt idx="3">
                  <c:v>HE GenPop 30m (2)</c:v>
                </c:pt>
                <c:pt idx="4">
                  <c:v>CT GenPop 30m (4)</c:v>
                </c:pt>
                <c:pt idx="5">
                  <c:v>LE GenPop 30m (4)</c:v>
                </c:pt>
                <c:pt idx="6">
                  <c:v>HE GenPop 60m (3)</c:v>
                </c:pt>
                <c:pt idx="7">
                  <c:v>CT GenPop 60m (4)</c:v>
                </c:pt>
                <c:pt idx="8">
                  <c:v>LE GenPop 60m (4)</c:v>
                </c:pt>
                <c:pt idx="9">
                  <c:v>HE GenPop 100m (4)</c:v>
                </c:pt>
                <c:pt idx="10">
                  <c:v>CT GenPop 100m (4)</c:v>
                </c:pt>
                <c:pt idx="11">
                  <c:v>LE GenPop 100m (5)</c:v>
                </c:pt>
                <c:pt idx="12">
                  <c:v>HE GenPop 100-1000m (5)</c:v>
                </c:pt>
                <c:pt idx="13">
                  <c:v>CT GenPop 100-1000m (6)</c:v>
                </c:pt>
                <c:pt idx="14">
                  <c:v>LE GenPop 100-1000m (6)</c:v>
                </c:pt>
                <c:pt idx="15">
                  <c:v>HE GenPop 2500m (6)</c:v>
                </c:pt>
                <c:pt idx="16">
                  <c:v>CT GenPop 2500m (6)</c:v>
                </c:pt>
                <c:pt idx="17">
                  <c:v>LE GenPop 2500m (6)</c:v>
                </c:pt>
                <c:pt idx="18">
                  <c:v>HE GenPop 5000m (6)</c:v>
                </c:pt>
                <c:pt idx="19">
                  <c:v>CT GenPop 5000m (6)</c:v>
                </c:pt>
                <c:pt idx="20">
                  <c:v>LE GenPop 5000m (6)</c:v>
                </c:pt>
                <c:pt idx="21">
                  <c:v>HE GenPop 10000m (6)</c:v>
                </c:pt>
                <c:pt idx="22">
                  <c:v>CT GenPop 10000m (6)</c:v>
                </c:pt>
                <c:pt idx="23">
                  <c:v>LE GenPop 10000m (6)</c:v>
                </c:pt>
                <c:pt idx="24">
                  <c:v>CT High-Exposure Worker  (3)</c:v>
                </c:pt>
                <c:pt idx="25">
                  <c:v>CT Take-home Handler (5)</c:v>
                </c:pt>
              </c:strCache>
            </c:strRef>
          </c:xVal>
          <c:yVal>
            <c:numRef>
              <c:f>'ELCR Across COUs'!$H$36:$H$61</c:f>
              <c:numCache>
                <c:formatCode>0.00E+00</c:formatCode>
                <c:ptCount val="26"/>
                <c:pt idx="0">
                  <c:v>9.9999999999999995E-7</c:v>
                </c:pt>
                <c:pt idx="1">
                  <c:v>9.9999999999999995E-7</c:v>
                </c:pt>
                <c:pt idx="2">
                  <c:v>9.9999999999999995E-7</c:v>
                </c:pt>
                <c:pt idx="3">
                  <c:v>9.9999999999999995E-7</c:v>
                </c:pt>
                <c:pt idx="4">
                  <c:v>9.9999999999999995E-7</c:v>
                </c:pt>
                <c:pt idx="5">
                  <c:v>9.9999999999999995E-7</c:v>
                </c:pt>
                <c:pt idx="6">
                  <c:v>9.9999999999999995E-7</c:v>
                </c:pt>
                <c:pt idx="7">
                  <c:v>9.9999999999999995E-7</c:v>
                </c:pt>
                <c:pt idx="8">
                  <c:v>9.9999999999999995E-7</c:v>
                </c:pt>
                <c:pt idx="9">
                  <c:v>9.9999999999999995E-7</c:v>
                </c:pt>
                <c:pt idx="10">
                  <c:v>9.9999999999999995E-7</c:v>
                </c:pt>
                <c:pt idx="11">
                  <c:v>9.9999999999999995E-7</c:v>
                </c:pt>
                <c:pt idx="12">
                  <c:v>9.9999999999999995E-7</c:v>
                </c:pt>
                <c:pt idx="13">
                  <c:v>9.9999999999999995E-7</c:v>
                </c:pt>
                <c:pt idx="14">
                  <c:v>9.9999999999999995E-7</c:v>
                </c:pt>
                <c:pt idx="15">
                  <c:v>9.9999999999999995E-7</c:v>
                </c:pt>
                <c:pt idx="16">
                  <c:v>9.9999999999999995E-7</c:v>
                </c:pt>
                <c:pt idx="17">
                  <c:v>9.9999999999999995E-7</c:v>
                </c:pt>
                <c:pt idx="18">
                  <c:v>9.9999999999999995E-7</c:v>
                </c:pt>
                <c:pt idx="19">
                  <c:v>9.9999999999999995E-7</c:v>
                </c:pt>
                <c:pt idx="20">
                  <c:v>9.9999999999999995E-7</c:v>
                </c:pt>
                <c:pt idx="21">
                  <c:v>9.9999999999999995E-7</c:v>
                </c:pt>
                <c:pt idx="22">
                  <c:v>9.9999999999999995E-7</c:v>
                </c:pt>
                <c:pt idx="23">
                  <c:v>9.9999999999999995E-7</c:v>
                </c:pt>
                <c:pt idx="24">
                  <c:v>9.9999999999999995E-7</c:v>
                </c:pt>
                <c:pt idx="25">
                  <c:v>9.9999999999999995E-7</c:v>
                </c:pt>
              </c:numCache>
            </c:numRef>
          </c:yVal>
          <c:smooth val="0"/>
          <c:extLst>
            <c:ext xmlns:c16="http://schemas.microsoft.com/office/drawing/2014/chart" uri="{C3380CC4-5D6E-409C-BE32-E72D297353CC}">
              <c16:uniqueId val="{00000006-68DB-41DE-B0DE-6D623C8CC417}"/>
            </c:ext>
          </c:extLst>
        </c:ser>
        <c:dLbls>
          <c:showLegendKey val="0"/>
          <c:showVal val="0"/>
          <c:showCatName val="0"/>
          <c:showSerName val="0"/>
          <c:showPercent val="0"/>
          <c:showBubbleSize val="0"/>
        </c:dLbls>
        <c:axId val="1177326992"/>
        <c:axId val="1696282128"/>
      </c:scatterChart>
      <c:catAx>
        <c:axId val="11773269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696282128"/>
        <c:crosses val="autoZero"/>
        <c:auto val="1"/>
        <c:lblAlgn val="ctr"/>
        <c:lblOffset val="100"/>
        <c:noMultiLvlLbl val="0"/>
      </c:catAx>
      <c:valAx>
        <c:axId val="169628212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Lifetime Cancer Risk ELCR (f/cc)</a:t>
                </a:r>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0E+0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177326992"/>
        <c:crosses val="autoZero"/>
        <c:crossBetween val="between"/>
      </c:valAx>
      <c:spPr>
        <a:noFill/>
        <a:ln>
          <a:noFill/>
        </a:ln>
        <a:effectLst/>
      </c:spPr>
    </c:plotArea>
    <c:legend>
      <c:legendPos val="b"/>
      <c:layout>
        <c:manualLayout>
          <c:xMode val="edge"/>
          <c:yMode val="edge"/>
          <c:x val="3.6507525166949065E-2"/>
          <c:y val="0.89888995191814725"/>
          <c:w val="0.92698494966610201"/>
          <c:h val="8.6725953843012155E-2"/>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4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'MOE Across Receptors'!$B$2</c:f>
              <c:strCache>
                <c:ptCount val="1"/>
                <c:pt idx="0">
                  <c:v>CT High-Exposure Worker</c:v>
                </c:pt>
              </c:strCache>
            </c:strRef>
          </c:tx>
          <c:spPr>
            <a:solidFill>
              <a:schemeClr val="accent1"/>
            </a:solidFill>
            <a:ln>
              <a:noFill/>
            </a:ln>
            <a:effectLst/>
          </c:spPr>
          <c:invertIfNegative val="0"/>
          <c:cat>
            <c:strRef>
              <c:f>'MOE Across Receptors'!$A$3:$A$50</c:f>
              <c:strCache>
                <c:ptCount val="48"/>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pt idx="12">
                  <c:v>Demolition 60m</c:v>
                </c:pt>
                <c:pt idx="13">
                  <c:v>Firefighting Career 60m</c:v>
                </c:pt>
                <c:pt idx="14">
                  <c:v>Firefighting Volunteer 60m</c:v>
                </c:pt>
                <c:pt idx="15">
                  <c:v>Repair Machinery 60m</c:v>
                </c:pt>
                <c:pt idx="16">
                  <c:v>Handling articles or formulations 60m</c:v>
                </c:pt>
                <c:pt idx="17">
                  <c:v>Waste Handling 60m</c:v>
                </c:pt>
                <c:pt idx="18">
                  <c:v>Demolition 100m</c:v>
                </c:pt>
                <c:pt idx="19">
                  <c:v>Firefighting Career 100m</c:v>
                </c:pt>
                <c:pt idx="20">
                  <c:v>Firefighting Volunteer 100m</c:v>
                </c:pt>
                <c:pt idx="21">
                  <c:v>Repair Machinery 100m</c:v>
                </c:pt>
                <c:pt idx="22">
                  <c:v>Handling articles or formulations 100m</c:v>
                </c:pt>
                <c:pt idx="23">
                  <c:v>Waste Handling 100m</c:v>
                </c:pt>
                <c:pt idx="24">
                  <c:v>Demolition 100-1000m</c:v>
                </c:pt>
                <c:pt idx="25">
                  <c:v>Firefighting Career 100-1000m</c:v>
                </c:pt>
                <c:pt idx="26">
                  <c:v>Firefighting Volunteer 100-1000m</c:v>
                </c:pt>
                <c:pt idx="27">
                  <c:v>Repair Machinery 100-1000m</c:v>
                </c:pt>
                <c:pt idx="28">
                  <c:v>Handling articles or formulations 100-1000m</c:v>
                </c:pt>
                <c:pt idx="29">
                  <c:v>Waste Handling 100-1000m</c:v>
                </c:pt>
                <c:pt idx="30">
                  <c:v>Demolition 2500m</c:v>
                </c:pt>
                <c:pt idx="31">
                  <c:v>Firefighting Career 2500m</c:v>
                </c:pt>
                <c:pt idx="32">
                  <c:v>Firefighting Volunteer 2500m</c:v>
                </c:pt>
                <c:pt idx="33">
                  <c:v>Repair Machinery 2500m</c:v>
                </c:pt>
                <c:pt idx="34">
                  <c:v>Handling articles or formulations 2500m</c:v>
                </c:pt>
                <c:pt idx="35">
                  <c:v>Waste Handling 2500m</c:v>
                </c:pt>
                <c:pt idx="36">
                  <c:v>Demolition 5000m</c:v>
                </c:pt>
                <c:pt idx="37">
                  <c:v>Firefighting Career 5000m</c:v>
                </c:pt>
                <c:pt idx="38">
                  <c:v>Firefighting Volunteer 5000m</c:v>
                </c:pt>
                <c:pt idx="39">
                  <c:v>Repair Machinery 5000m</c:v>
                </c:pt>
                <c:pt idx="40">
                  <c:v>Handling articles or formulations 5000m</c:v>
                </c:pt>
                <c:pt idx="41">
                  <c:v>Waste Handling 5000m</c:v>
                </c:pt>
                <c:pt idx="42">
                  <c:v>Demolition 10000m</c:v>
                </c:pt>
                <c:pt idx="43">
                  <c:v>Firefighting Career 10000m</c:v>
                </c:pt>
                <c:pt idx="44">
                  <c:v>Firefighting Volunteer 10000m</c:v>
                </c:pt>
                <c:pt idx="45">
                  <c:v>Repair Machinery 10000m</c:v>
                </c:pt>
                <c:pt idx="46">
                  <c:v>Handling articles or formulations 10000m</c:v>
                </c:pt>
                <c:pt idx="47">
                  <c:v>Waste Handling 10000m</c:v>
                </c:pt>
              </c:strCache>
            </c:strRef>
          </c:cat>
          <c:val>
            <c:numRef>
              <c:f>'MOE Across Receptors'!$B$3:$B$50</c:f>
              <c:numCache>
                <c:formatCode>0.00E+00</c:formatCode>
                <c:ptCount val="48"/>
                <c:pt idx="0">
                  <c:v>1.9455252918287899E-3</c:v>
                </c:pt>
                <c:pt idx="1">
                  <c:v>2.1052631578947368E-3</c:v>
                </c:pt>
                <c:pt idx="2">
                  <c:v>7.0224719101123594E-4</c:v>
                </c:pt>
                <c:pt idx="3">
                  <c:v>7.1428571428571425E-2</c:v>
                </c:pt>
                <c:pt idx="4">
                  <c:v>0.90909090909090906</c:v>
                </c:pt>
                <c:pt idx="5">
                  <c:v>1.2987012987012988E-2</c:v>
                </c:pt>
                <c:pt idx="6">
                  <c:v>1.9455252918287938E-3</c:v>
                </c:pt>
                <c:pt idx="7">
                  <c:v>2.1052631578947368E-3</c:v>
                </c:pt>
                <c:pt idx="8">
                  <c:v>7.0224719101123594E-4</c:v>
                </c:pt>
                <c:pt idx="9">
                  <c:v>7.1428571428571425E-2</c:v>
                </c:pt>
                <c:pt idx="10">
                  <c:v>0.90909090909090906</c:v>
                </c:pt>
                <c:pt idx="11">
                  <c:v>1.2987012987012988E-2</c:v>
                </c:pt>
                <c:pt idx="12">
                  <c:v>1.9455252918287938E-3</c:v>
                </c:pt>
                <c:pt idx="13">
                  <c:v>2.1052631578947368E-3</c:v>
                </c:pt>
                <c:pt idx="14">
                  <c:v>7.0224719101123594E-4</c:v>
                </c:pt>
                <c:pt idx="15">
                  <c:v>7.1428571428571425E-2</c:v>
                </c:pt>
                <c:pt idx="16">
                  <c:v>0.90909090909090906</c:v>
                </c:pt>
                <c:pt idx="17">
                  <c:v>1.2987012987012988E-2</c:v>
                </c:pt>
                <c:pt idx="18">
                  <c:v>1.9455252918287938E-3</c:v>
                </c:pt>
                <c:pt idx="19">
                  <c:v>2.1052631578947368E-3</c:v>
                </c:pt>
                <c:pt idx="20">
                  <c:v>7.0224719101123594E-4</c:v>
                </c:pt>
                <c:pt idx="21">
                  <c:v>7.1428571428571425E-2</c:v>
                </c:pt>
                <c:pt idx="22">
                  <c:v>0.90909090909090906</c:v>
                </c:pt>
                <c:pt idx="23">
                  <c:v>1.2987012987012988E-2</c:v>
                </c:pt>
                <c:pt idx="24">
                  <c:v>1.9455252918287938E-3</c:v>
                </c:pt>
                <c:pt idx="25">
                  <c:v>2.1052631578947368E-3</c:v>
                </c:pt>
                <c:pt idx="26">
                  <c:v>7.0224719101123594E-4</c:v>
                </c:pt>
                <c:pt idx="27">
                  <c:v>7.1428571428571425E-2</c:v>
                </c:pt>
                <c:pt idx="28">
                  <c:v>0.90909090909090906</c:v>
                </c:pt>
                <c:pt idx="29">
                  <c:v>1.2987012987012988E-2</c:v>
                </c:pt>
                <c:pt idx="30">
                  <c:v>1.9455252918287938E-3</c:v>
                </c:pt>
                <c:pt idx="31">
                  <c:v>2.1052631578947368E-3</c:v>
                </c:pt>
                <c:pt idx="32">
                  <c:v>7.0224719101123594E-4</c:v>
                </c:pt>
                <c:pt idx="33">
                  <c:v>7.1428571428571425E-2</c:v>
                </c:pt>
                <c:pt idx="34">
                  <c:v>0.90909090909090906</c:v>
                </c:pt>
                <c:pt idx="35">
                  <c:v>1.2987012987012988E-2</c:v>
                </c:pt>
                <c:pt idx="36">
                  <c:v>1.9455252918287938E-3</c:v>
                </c:pt>
                <c:pt idx="37">
                  <c:v>2.1052631578947368E-3</c:v>
                </c:pt>
                <c:pt idx="38">
                  <c:v>7.0224719101123594E-4</c:v>
                </c:pt>
                <c:pt idx="39">
                  <c:v>7.1428571428571425E-2</c:v>
                </c:pt>
                <c:pt idx="40">
                  <c:v>0.90909090909090906</c:v>
                </c:pt>
                <c:pt idx="41">
                  <c:v>1.2987012987012988E-2</c:v>
                </c:pt>
                <c:pt idx="42">
                  <c:v>1.9455252918287938E-3</c:v>
                </c:pt>
                <c:pt idx="43">
                  <c:v>2.1052631578947368E-3</c:v>
                </c:pt>
                <c:pt idx="44">
                  <c:v>7.0224719101123594E-4</c:v>
                </c:pt>
                <c:pt idx="45">
                  <c:v>7.1428571428571425E-2</c:v>
                </c:pt>
                <c:pt idx="46">
                  <c:v>0.90909090909090906</c:v>
                </c:pt>
                <c:pt idx="47">
                  <c:v>1.2987012987012988E-2</c:v>
                </c:pt>
              </c:numCache>
            </c:numRef>
          </c:val>
          <c:extLst>
            <c:ext xmlns:c16="http://schemas.microsoft.com/office/drawing/2014/chart" uri="{C3380CC4-5D6E-409C-BE32-E72D297353CC}">
              <c16:uniqueId val="{00000000-6BDB-42A5-8327-F304C2AE1166}"/>
            </c:ext>
          </c:extLst>
        </c:ser>
        <c:ser>
          <c:idx val="1"/>
          <c:order val="1"/>
          <c:tx>
            <c:strRef>
              <c:f>'MOE Across Receptors'!$C$2</c:f>
              <c:strCache>
                <c:ptCount val="1"/>
                <c:pt idx="0">
                  <c:v>CT General Population Ambient Air</c:v>
                </c:pt>
              </c:strCache>
            </c:strRef>
          </c:tx>
          <c:spPr>
            <a:solidFill>
              <a:schemeClr val="accent6"/>
            </a:solidFill>
            <a:ln>
              <a:noFill/>
            </a:ln>
            <a:effectLst/>
          </c:spPr>
          <c:invertIfNegative val="0"/>
          <c:cat>
            <c:strRef>
              <c:f>'MOE Across Receptors'!$A$3:$A$50</c:f>
              <c:strCache>
                <c:ptCount val="48"/>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pt idx="12">
                  <c:v>Demolition 60m</c:v>
                </c:pt>
                <c:pt idx="13">
                  <c:v>Firefighting Career 60m</c:v>
                </c:pt>
                <c:pt idx="14">
                  <c:v>Firefighting Volunteer 60m</c:v>
                </c:pt>
                <c:pt idx="15">
                  <c:v>Repair Machinery 60m</c:v>
                </c:pt>
                <c:pt idx="16">
                  <c:v>Handling articles or formulations 60m</c:v>
                </c:pt>
                <c:pt idx="17">
                  <c:v>Waste Handling 60m</c:v>
                </c:pt>
                <c:pt idx="18">
                  <c:v>Demolition 100m</c:v>
                </c:pt>
                <c:pt idx="19">
                  <c:v>Firefighting Career 100m</c:v>
                </c:pt>
                <c:pt idx="20">
                  <c:v>Firefighting Volunteer 100m</c:v>
                </c:pt>
                <c:pt idx="21">
                  <c:v>Repair Machinery 100m</c:v>
                </c:pt>
                <c:pt idx="22">
                  <c:v>Handling articles or formulations 100m</c:v>
                </c:pt>
                <c:pt idx="23">
                  <c:v>Waste Handling 100m</c:v>
                </c:pt>
                <c:pt idx="24">
                  <c:v>Demolition 100-1000m</c:v>
                </c:pt>
                <c:pt idx="25">
                  <c:v>Firefighting Career 100-1000m</c:v>
                </c:pt>
                <c:pt idx="26">
                  <c:v>Firefighting Volunteer 100-1000m</c:v>
                </c:pt>
                <c:pt idx="27">
                  <c:v>Repair Machinery 100-1000m</c:v>
                </c:pt>
                <c:pt idx="28">
                  <c:v>Handling articles or formulations 100-1000m</c:v>
                </c:pt>
                <c:pt idx="29">
                  <c:v>Waste Handling 100-1000m</c:v>
                </c:pt>
                <c:pt idx="30">
                  <c:v>Demolition 2500m</c:v>
                </c:pt>
                <c:pt idx="31">
                  <c:v>Firefighting Career 2500m</c:v>
                </c:pt>
                <c:pt idx="32">
                  <c:v>Firefighting Volunteer 2500m</c:v>
                </c:pt>
                <c:pt idx="33">
                  <c:v>Repair Machinery 2500m</c:v>
                </c:pt>
                <c:pt idx="34">
                  <c:v>Handling articles or formulations 2500m</c:v>
                </c:pt>
                <c:pt idx="35">
                  <c:v>Waste Handling 2500m</c:v>
                </c:pt>
                <c:pt idx="36">
                  <c:v>Demolition 5000m</c:v>
                </c:pt>
                <c:pt idx="37">
                  <c:v>Firefighting Career 5000m</c:v>
                </c:pt>
                <c:pt idx="38">
                  <c:v>Firefighting Volunteer 5000m</c:v>
                </c:pt>
                <c:pt idx="39">
                  <c:v>Repair Machinery 5000m</c:v>
                </c:pt>
                <c:pt idx="40">
                  <c:v>Handling articles or formulations 5000m</c:v>
                </c:pt>
                <c:pt idx="41">
                  <c:v>Waste Handling 5000m</c:v>
                </c:pt>
                <c:pt idx="42">
                  <c:v>Demolition 10000m</c:v>
                </c:pt>
                <c:pt idx="43">
                  <c:v>Firefighting Career 10000m</c:v>
                </c:pt>
                <c:pt idx="44">
                  <c:v>Firefighting Volunteer 10000m</c:v>
                </c:pt>
                <c:pt idx="45">
                  <c:v>Repair Machinery 10000m</c:v>
                </c:pt>
                <c:pt idx="46">
                  <c:v>Handling articles or formulations 10000m</c:v>
                </c:pt>
                <c:pt idx="47">
                  <c:v>Waste Handling 10000m</c:v>
                </c:pt>
              </c:strCache>
            </c:strRef>
          </c:cat>
          <c:val>
            <c:numRef>
              <c:f>'MOE Across Receptors'!$C$3:$C$50</c:f>
              <c:numCache>
                <c:formatCode>0.00E+00</c:formatCode>
                <c:ptCount val="48"/>
                <c:pt idx="0">
                  <c:v>3.4482758620689653E-4</c:v>
                </c:pt>
                <c:pt idx="1">
                  <c:v>4.3478260869565219E-7</c:v>
                </c:pt>
                <c:pt idx="2">
                  <c:v>4.3478260869565219E-7</c:v>
                </c:pt>
                <c:pt idx="3">
                  <c:v>2.1276595746196002E-4</c:v>
                </c:pt>
                <c:pt idx="4">
                  <c:v>9.0910000000000003E-4</c:v>
                </c:pt>
                <c:pt idx="5">
                  <c:v>9.1242424242424236E-3</c:v>
                </c:pt>
                <c:pt idx="6" formatCode="0.0E+00">
                  <c:v>6.2500000000000001E-5</c:v>
                </c:pt>
                <c:pt idx="7" formatCode="0.0E+00">
                  <c:v>1.0752688172043011E-7</c:v>
                </c:pt>
                <c:pt idx="8" formatCode="0.0E+00">
                  <c:v>1.0752688172043011E-7</c:v>
                </c:pt>
                <c:pt idx="9" formatCode="0.0E+00">
                  <c:v>3.4482767711598746E-5</c:v>
                </c:pt>
                <c:pt idx="10" formatCode="0.0E+00">
                  <c:v>4.766904761904762E-4</c:v>
                </c:pt>
                <c:pt idx="11" formatCode="0.0E+00">
                  <c:v>1.6020074696545285E-3</c:v>
                </c:pt>
                <c:pt idx="12" formatCode="0.0E+00">
                  <c:v>1.5384615384615384E-5</c:v>
                </c:pt>
                <c:pt idx="13" formatCode="0.0E+00">
                  <c:v>3.1249999999999999E-8</c:v>
                </c:pt>
                <c:pt idx="14" formatCode="0.0E+00">
                  <c:v>3.1249999999999999E-8</c:v>
                </c:pt>
                <c:pt idx="15" formatCode="0.0E+00">
                  <c:v>7.6924862637362625E-6</c:v>
                </c:pt>
                <c:pt idx="16" formatCode="0.0E+00">
                  <c:v>4.2023809523809527E-4</c:v>
                </c:pt>
                <c:pt idx="17" formatCode="0.0E+00">
                  <c:v>3.7888198757763975E-4</c:v>
                </c:pt>
                <c:pt idx="18" formatCode="0.0E+00">
                  <c:v>4.5454545454545455E-6</c:v>
                </c:pt>
                <c:pt idx="19" formatCode="0.0E+00">
                  <c:v>1.0204081632653062E-8</c:v>
                </c:pt>
                <c:pt idx="20" formatCode="0.0E+00">
                  <c:v>1.0204081632653062E-8</c:v>
                </c:pt>
                <c:pt idx="21" formatCode="0.0E+00">
                  <c:v>2.2735606060606062E-6</c:v>
                </c:pt>
                <c:pt idx="22" formatCode="0.0E+00">
                  <c:v>4.0833333333333336E-4</c:v>
                </c:pt>
                <c:pt idx="23" formatCode="0.0E+00">
                  <c:v>1.3384267119411432E-4</c:v>
                </c:pt>
                <c:pt idx="24" formatCode="0.0E+00">
                  <c:v>1.3513513513513515E-7</c:v>
                </c:pt>
                <c:pt idx="25" formatCode="0.0E+00">
                  <c:v>3.3333333333333332E-10</c:v>
                </c:pt>
                <c:pt idx="26" formatCode="0.0E+00">
                  <c:v>3.3333333333333332E-10</c:v>
                </c:pt>
                <c:pt idx="27" formatCode="0.0E+00">
                  <c:v>8.378787878787879E-8</c:v>
                </c:pt>
                <c:pt idx="28" formatCode="0.0E+00">
                  <c:v>1.1824429865666978E-5</c:v>
                </c:pt>
                <c:pt idx="29" formatCode="0.0E+00">
                  <c:v>7.1428571428571427E-6</c:v>
                </c:pt>
                <c:pt idx="30" formatCode="0.0E+00">
                  <c:v>5.2631578947368421E-9</c:v>
                </c:pt>
                <c:pt idx="31" formatCode="0.0E+00">
                  <c:v>1.0526315789473685E-11</c:v>
                </c:pt>
                <c:pt idx="32" formatCode="0.0E+00">
                  <c:v>1.0526315789473685E-11</c:v>
                </c:pt>
                <c:pt idx="33" formatCode="0.0E+00">
                  <c:v>3.5865800865800867E-9</c:v>
                </c:pt>
                <c:pt idx="34" formatCode="0.0E+00">
                  <c:v>6.0101010101010103E-7</c:v>
                </c:pt>
                <c:pt idx="35" formatCode="0.0E+00">
                  <c:v>3.1544957774465973E-7</c:v>
                </c:pt>
                <c:pt idx="36" formatCode="0.0E+00">
                  <c:v>1.8867924528301888E-9</c:v>
                </c:pt>
                <c:pt idx="37" formatCode="0.0E+00">
                  <c:v>3.1250000000000001E-12</c:v>
                </c:pt>
                <c:pt idx="38" formatCode="0.0E+00">
                  <c:v>3.1250000000000001E-12</c:v>
                </c:pt>
                <c:pt idx="39" formatCode="0.0E+00">
                  <c:v>1.3032467532467534E-9</c:v>
                </c:pt>
                <c:pt idx="40" formatCode="0.0E+00">
                  <c:v>2.4726402188782487E-7</c:v>
                </c:pt>
                <c:pt idx="41" formatCode="0.0E+00">
                  <c:v>1.0025062656641605E-7</c:v>
                </c:pt>
                <c:pt idx="42" formatCode="0.0E+00">
                  <c:v>7.142857142857143E-10</c:v>
                </c:pt>
                <c:pt idx="43" formatCode="0.0E+00">
                  <c:v>1.1627906976744186E-12</c:v>
                </c:pt>
                <c:pt idx="44" formatCode="0.0E+00">
                  <c:v>1.1627906976744186E-12</c:v>
                </c:pt>
                <c:pt idx="45" formatCode="0.0E+00">
                  <c:v>4.5633116883116883E-10</c:v>
                </c:pt>
                <c:pt idx="46" formatCode="0.0E+00">
                  <c:v>8.8888888888888895E-8</c:v>
                </c:pt>
                <c:pt idx="47" formatCode="0.0E+00">
                  <c:v>3.5759897828863344E-8</c:v>
                </c:pt>
              </c:numCache>
            </c:numRef>
          </c:val>
          <c:extLst>
            <c:ext xmlns:c16="http://schemas.microsoft.com/office/drawing/2014/chart" uri="{C3380CC4-5D6E-409C-BE32-E72D297353CC}">
              <c16:uniqueId val="{00000001-6BDB-42A5-8327-F304C2AE1166}"/>
            </c:ext>
          </c:extLst>
        </c:ser>
        <c:ser>
          <c:idx val="2"/>
          <c:order val="2"/>
          <c:tx>
            <c:strRef>
              <c:f>'MOE Across Receptors'!$D$2</c:f>
              <c:strCache>
                <c:ptCount val="1"/>
                <c:pt idx="0">
                  <c:v>CT Take-Home Garment Handler</c:v>
                </c:pt>
              </c:strCache>
            </c:strRef>
          </c:tx>
          <c:spPr>
            <a:solidFill>
              <a:schemeClr val="accent2"/>
            </a:solidFill>
            <a:ln>
              <a:noFill/>
            </a:ln>
            <a:effectLst/>
          </c:spPr>
          <c:invertIfNegative val="0"/>
          <c:cat>
            <c:strRef>
              <c:f>'MOE Across Receptors'!$A$3:$A$50</c:f>
              <c:strCache>
                <c:ptCount val="48"/>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pt idx="12">
                  <c:v>Demolition 60m</c:v>
                </c:pt>
                <c:pt idx="13">
                  <c:v>Firefighting Career 60m</c:v>
                </c:pt>
                <c:pt idx="14">
                  <c:v>Firefighting Volunteer 60m</c:v>
                </c:pt>
                <c:pt idx="15">
                  <c:v>Repair Machinery 60m</c:v>
                </c:pt>
                <c:pt idx="16">
                  <c:v>Handling articles or formulations 60m</c:v>
                </c:pt>
                <c:pt idx="17">
                  <c:v>Waste Handling 60m</c:v>
                </c:pt>
                <c:pt idx="18">
                  <c:v>Demolition 100m</c:v>
                </c:pt>
                <c:pt idx="19">
                  <c:v>Firefighting Career 100m</c:v>
                </c:pt>
                <c:pt idx="20">
                  <c:v>Firefighting Volunteer 100m</c:v>
                </c:pt>
                <c:pt idx="21">
                  <c:v>Repair Machinery 100m</c:v>
                </c:pt>
                <c:pt idx="22">
                  <c:v>Handling articles or formulations 100m</c:v>
                </c:pt>
                <c:pt idx="23">
                  <c:v>Waste Handling 100m</c:v>
                </c:pt>
                <c:pt idx="24">
                  <c:v>Demolition 100-1000m</c:v>
                </c:pt>
                <c:pt idx="25">
                  <c:v>Firefighting Career 100-1000m</c:v>
                </c:pt>
                <c:pt idx="26">
                  <c:v>Firefighting Volunteer 100-1000m</c:v>
                </c:pt>
                <c:pt idx="27">
                  <c:v>Repair Machinery 100-1000m</c:v>
                </c:pt>
                <c:pt idx="28">
                  <c:v>Handling articles or formulations 100-1000m</c:v>
                </c:pt>
                <c:pt idx="29">
                  <c:v>Waste Handling 100-1000m</c:v>
                </c:pt>
                <c:pt idx="30">
                  <c:v>Demolition 2500m</c:v>
                </c:pt>
                <c:pt idx="31">
                  <c:v>Firefighting Career 2500m</c:v>
                </c:pt>
                <c:pt idx="32">
                  <c:v>Firefighting Volunteer 2500m</c:v>
                </c:pt>
                <c:pt idx="33">
                  <c:v>Repair Machinery 2500m</c:v>
                </c:pt>
                <c:pt idx="34">
                  <c:v>Handling articles or formulations 2500m</c:v>
                </c:pt>
                <c:pt idx="35">
                  <c:v>Waste Handling 2500m</c:v>
                </c:pt>
                <c:pt idx="36">
                  <c:v>Demolition 5000m</c:v>
                </c:pt>
                <c:pt idx="37">
                  <c:v>Firefighting Career 5000m</c:v>
                </c:pt>
                <c:pt idx="38">
                  <c:v>Firefighting Volunteer 5000m</c:v>
                </c:pt>
                <c:pt idx="39">
                  <c:v>Repair Machinery 5000m</c:v>
                </c:pt>
                <c:pt idx="40">
                  <c:v>Handling articles or formulations 5000m</c:v>
                </c:pt>
                <c:pt idx="41">
                  <c:v>Waste Handling 5000m</c:v>
                </c:pt>
                <c:pt idx="42">
                  <c:v>Demolition 10000m</c:v>
                </c:pt>
                <c:pt idx="43">
                  <c:v>Firefighting Career 10000m</c:v>
                </c:pt>
                <c:pt idx="44">
                  <c:v>Firefighting Volunteer 10000m</c:v>
                </c:pt>
                <c:pt idx="45">
                  <c:v>Repair Machinery 10000m</c:v>
                </c:pt>
                <c:pt idx="46">
                  <c:v>Handling articles or formulations 10000m</c:v>
                </c:pt>
                <c:pt idx="47">
                  <c:v>Waste Handling 10000m</c:v>
                </c:pt>
              </c:strCache>
            </c:strRef>
          </c:cat>
          <c:val>
            <c:numRef>
              <c:f>'MOE Across Receptors'!$D$3:$D$50</c:f>
              <c:numCache>
                <c:formatCode>0.0E+00</c:formatCode>
                <c:ptCount val="48"/>
                <c:pt idx="0">
                  <c:v>3.2721076630081641E-6</c:v>
                </c:pt>
                <c:pt idx="1">
                  <c:v>3.5695719960089059E-6</c:v>
                </c:pt>
                <c:pt idx="2">
                  <c:v>1.1898573320029687E-6</c:v>
                </c:pt>
                <c:pt idx="3">
                  <c:v>1.249350198603117E-4</c:v>
                </c:pt>
                <c:pt idx="4">
                  <c:v>1.487321665003711E-3</c:v>
                </c:pt>
                <c:pt idx="5">
                  <c:v>2.2309824975055658E-5</c:v>
                </c:pt>
                <c:pt idx="6">
                  <c:v>3.2721076630081641E-6</c:v>
                </c:pt>
                <c:pt idx="7">
                  <c:v>3.5695719960089059E-6</c:v>
                </c:pt>
                <c:pt idx="8">
                  <c:v>1.1898573320029687E-6</c:v>
                </c:pt>
                <c:pt idx="9">
                  <c:v>1.249350198603117E-4</c:v>
                </c:pt>
                <c:pt idx="10">
                  <c:v>1.487321665003711E-3</c:v>
                </c:pt>
                <c:pt idx="11">
                  <c:v>2.2309824975055658E-5</c:v>
                </c:pt>
                <c:pt idx="12">
                  <c:v>3.2721076630081641E-6</c:v>
                </c:pt>
                <c:pt idx="13">
                  <c:v>3.5695719960089059E-6</c:v>
                </c:pt>
                <c:pt idx="14">
                  <c:v>1.1898573320029687E-6</c:v>
                </c:pt>
                <c:pt idx="15">
                  <c:v>1.249350198603117E-4</c:v>
                </c:pt>
                <c:pt idx="16">
                  <c:v>1.487321665003711E-3</c:v>
                </c:pt>
                <c:pt idx="17">
                  <c:v>2.2309824975055658E-5</c:v>
                </c:pt>
                <c:pt idx="18">
                  <c:v>3.2721076630081641E-6</c:v>
                </c:pt>
                <c:pt idx="19">
                  <c:v>3.5695719960089059E-6</c:v>
                </c:pt>
                <c:pt idx="20">
                  <c:v>1.1898573320029687E-6</c:v>
                </c:pt>
                <c:pt idx="21">
                  <c:v>1.249350198603117E-4</c:v>
                </c:pt>
                <c:pt idx="22">
                  <c:v>1.487321665003711E-3</c:v>
                </c:pt>
                <c:pt idx="23">
                  <c:v>2.2309824975055658E-5</c:v>
                </c:pt>
                <c:pt idx="24">
                  <c:v>3.2721076630081641E-6</c:v>
                </c:pt>
                <c:pt idx="25">
                  <c:v>3.5695719960089059E-6</c:v>
                </c:pt>
                <c:pt idx="26">
                  <c:v>1.1898573320029687E-6</c:v>
                </c:pt>
                <c:pt idx="27">
                  <c:v>1.249350198603117E-4</c:v>
                </c:pt>
                <c:pt idx="28">
                  <c:v>1.487321665003711E-3</c:v>
                </c:pt>
                <c:pt idx="29">
                  <c:v>2.2309824975055658E-5</c:v>
                </c:pt>
                <c:pt idx="30">
                  <c:v>3.2721076630081641E-6</c:v>
                </c:pt>
                <c:pt idx="31">
                  <c:v>3.5695719960089059E-6</c:v>
                </c:pt>
                <c:pt idx="32">
                  <c:v>1.1898573320029687E-6</c:v>
                </c:pt>
                <c:pt idx="33">
                  <c:v>1.249350198603117E-4</c:v>
                </c:pt>
                <c:pt idx="34">
                  <c:v>1.487321665003711E-3</c:v>
                </c:pt>
                <c:pt idx="35">
                  <c:v>2.2309824975055658E-5</c:v>
                </c:pt>
                <c:pt idx="36">
                  <c:v>3.2721076630081641E-6</c:v>
                </c:pt>
                <c:pt idx="37">
                  <c:v>3.5695719960089059E-6</c:v>
                </c:pt>
                <c:pt idx="38">
                  <c:v>1.1898573320029687E-6</c:v>
                </c:pt>
                <c:pt idx="39">
                  <c:v>1.249350198603117E-4</c:v>
                </c:pt>
                <c:pt idx="40">
                  <c:v>1.487321665003711E-3</c:v>
                </c:pt>
                <c:pt idx="41">
                  <c:v>2.2309824975055658E-5</c:v>
                </c:pt>
                <c:pt idx="42">
                  <c:v>3.2721076630081641E-6</c:v>
                </c:pt>
                <c:pt idx="43">
                  <c:v>3.5695719960089059E-6</c:v>
                </c:pt>
                <c:pt idx="44">
                  <c:v>1.1898573320029687E-6</c:v>
                </c:pt>
                <c:pt idx="45">
                  <c:v>1.249350198603117E-4</c:v>
                </c:pt>
                <c:pt idx="46">
                  <c:v>1.487321665003711E-3</c:v>
                </c:pt>
                <c:pt idx="47">
                  <c:v>2.2309824975055658E-5</c:v>
                </c:pt>
              </c:numCache>
            </c:numRef>
          </c:val>
          <c:extLst>
            <c:ext xmlns:c16="http://schemas.microsoft.com/office/drawing/2014/chart" uri="{C3380CC4-5D6E-409C-BE32-E72D297353CC}">
              <c16:uniqueId val="{00000002-6BDB-42A5-8327-F304C2AE1166}"/>
            </c:ext>
          </c:extLst>
        </c:ser>
        <c:ser>
          <c:idx val="3"/>
          <c:order val="3"/>
          <c:tx>
            <c:strRef>
              <c:f>'MOE Across Receptors'!$E$2</c:f>
              <c:strCache>
                <c:ptCount val="1"/>
                <c:pt idx="0">
                  <c:v>CT DIYer Outdoor Disturbance Roof</c:v>
                </c:pt>
              </c:strCache>
            </c:strRef>
          </c:tx>
          <c:spPr>
            <a:solidFill>
              <a:schemeClr val="accent3">
                <a:lumMod val="75000"/>
              </a:schemeClr>
            </a:solidFill>
            <a:ln>
              <a:noFill/>
            </a:ln>
            <a:effectLst/>
          </c:spPr>
          <c:invertIfNegative val="0"/>
          <c:cat>
            <c:strRef>
              <c:f>'MOE Across Receptors'!$A$3:$A$50</c:f>
              <c:strCache>
                <c:ptCount val="48"/>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pt idx="12">
                  <c:v>Demolition 60m</c:v>
                </c:pt>
                <c:pt idx="13">
                  <c:v>Firefighting Career 60m</c:v>
                </c:pt>
                <c:pt idx="14">
                  <c:v>Firefighting Volunteer 60m</c:v>
                </c:pt>
                <c:pt idx="15">
                  <c:v>Repair Machinery 60m</c:v>
                </c:pt>
                <c:pt idx="16">
                  <c:v>Handling articles or formulations 60m</c:v>
                </c:pt>
                <c:pt idx="17">
                  <c:v>Waste Handling 60m</c:v>
                </c:pt>
                <c:pt idx="18">
                  <c:v>Demolition 100m</c:v>
                </c:pt>
                <c:pt idx="19">
                  <c:v>Firefighting Career 100m</c:v>
                </c:pt>
                <c:pt idx="20">
                  <c:v>Firefighting Volunteer 100m</c:v>
                </c:pt>
                <c:pt idx="21">
                  <c:v>Repair Machinery 100m</c:v>
                </c:pt>
                <c:pt idx="22">
                  <c:v>Handling articles or formulations 100m</c:v>
                </c:pt>
                <c:pt idx="23">
                  <c:v>Waste Handling 100m</c:v>
                </c:pt>
                <c:pt idx="24">
                  <c:v>Demolition 100-1000m</c:v>
                </c:pt>
                <c:pt idx="25">
                  <c:v>Firefighting Career 100-1000m</c:v>
                </c:pt>
                <c:pt idx="26">
                  <c:v>Firefighting Volunteer 100-1000m</c:v>
                </c:pt>
                <c:pt idx="27">
                  <c:v>Repair Machinery 100-1000m</c:v>
                </c:pt>
                <c:pt idx="28">
                  <c:v>Handling articles or formulations 100-1000m</c:v>
                </c:pt>
                <c:pt idx="29">
                  <c:v>Waste Handling 100-1000m</c:v>
                </c:pt>
                <c:pt idx="30">
                  <c:v>Demolition 2500m</c:v>
                </c:pt>
                <c:pt idx="31">
                  <c:v>Firefighting Career 2500m</c:v>
                </c:pt>
                <c:pt idx="32">
                  <c:v>Firefighting Volunteer 2500m</c:v>
                </c:pt>
                <c:pt idx="33">
                  <c:v>Repair Machinery 2500m</c:v>
                </c:pt>
                <c:pt idx="34">
                  <c:v>Handling articles or formulations 2500m</c:v>
                </c:pt>
                <c:pt idx="35">
                  <c:v>Waste Handling 2500m</c:v>
                </c:pt>
                <c:pt idx="36">
                  <c:v>Demolition 5000m</c:v>
                </c:pt>
                <c:pt idx="37">
                  <c:v>Firefighting Career 5000m</c:v>
                </c:pt>
                <c:pt idx="38">
                  <c:v>Firefighting Volunteer 5000m</c:v>
                </c:pt>
                <c:pt idx="39">
                  <c:v>Repair Machinery 5000m</c:v>
                </c:pt>
                <c:pt idx="40">
                  <c:v>Handling articles or formulations 5000m</c:v>
                </c:pt>
                <c:pt idx="41">
                  <c:v>Waste Handling 5000m</c:v>
                </c:pt>
                <c:pt idx="42">
                  <c:v>Demolition 10000m</c:v>
                </c:pt>
                <c:pt idx="43">
                  <c:v>Firefighting Career 10000m</c:v>
                </c:pt>
                <c:pt idx="44">
                  <c:v>Firefighting Volunteer 10000m</c:v>
                </c:pt>
                <c:pt idx="45">
                  <c:v>Repair Machinery 10000m</c:v>
                </c:pt>
                <c:pt idx="46">
                  <c:v>Handling articles or formulations 10000m</c:v>
                </c:pt>
                <c:pt idx="47">
                  <c:v>Waste Handling 10000m</c:v>
                </c:pt>
              </c:strCache>
            </c:strRef>
          </c:cat>
          <c:val>
            <c:numRef>
              <c:f>'MOE Across Receptors'!$E$3:$E$50</c:f>
              <c:numCache>
                <c:formatCode>0.0E+00</c:formatCode>
                <c:ptCount val="48"/>
                <c:pt idx="0">
                  <c:v>2.42202768546288E-5</c:v>
                </c:pt>
                <c:pt idx="1">
                  <c:v>2.42202768546288E-5</c:v>
                </c:pt>
                <c:pt idx="2">
                  <c:v>2.42202768546288E-5</c:v>
                </c:pt>
                <c:pt idx="3">
                  <c:v>2.42202768546288E-5</c:v>
                </c:pt>
                <c:pt idx="4">
                  <c:v>2.42202768546288E-5</c:v>
                </c:pt>
                <c:pt idx="5">
                  <c:v>2.42202768546288E-5</c:v>
                </c:pt>
                <c:pt idx="6">
                  <c:v>2.42202768546288E-5</c:v>
                </c:pt>
                <c:pt idx="7">
                  <c:v>2.42202768546288E-5</c:v>
                </c:pt>
                <c:pt idx="8">
                  <c:v>2.42202768546288E-5</c:v>
                </c:pt>
                <c:pt idx="9">
                  <c:v>2.42202768546288E-5</c:v>
                </c:pt>
                <c:pt idx="10">
                  <c:v>2.42202768546288E-5</c:v>
                </c:pt>
                <c:pt idx="11">
                  <c:v>2.42202768546288E-5</c:v>
                </c:pt>
                <c:pt idx="12">
                  <c:v>2.42202768546288E-5</c:v>
                </c:pt>
                <c:pt idx="13">
                  <c:v>2.42202768546288E-5</c:v>
                </c:pt>
                <c:pt idx="14">
                  <c:v>2.42202768546288E-5</c:v>
                </c:pt>
                <c:pt idx="15">
                  <c:v>2.42202768546288E-5</c:v>
                </c:pt>
                <c:pt idx="16">
                  <c:v>2.42202768546288E-5</c:v>
                </c:pt>
                <c:pt idx="17">
                  <c:v>2.42202768546288E-5</c:v>
                </c:pt>
                <c:pt idx="18">
                  <c:v>2.42202768546288E-5</c:v>
                </c:pt>
                <c:pt idx="19">
                  <c:v>2.42202768546288E-5</c:v>
                </c:pt>
                <c:pt idx="20">
                  <c:v>2.42202768546288E-5</c:v>
                </c:pt>
                <c:pt idx="21">
                  <c:v>2.42202768546288E-5</c:v>
                </c:pt>
                <c:pt idx="22">
                  <c:v>2.42202768546288E-5</c:v>
                </c:pt>
                <c:pt idx="23">
                  <c:v>2.42202768546288E-5</c:v>
                </c:pt>
                <c:pt idx="24">
                  <c:v>2.42202768546288E-5</c:v>
                </c:pt>
                <c:pt idx="25">
                  <c:v>2.42202768546288E-5</c:v>
                </c:pt>
                <c:pt idx="26">
                  <c:v>2.42202768546288E-5</c:v>
                </c:pt>
                <c:pt idx="27">
                  <c:v>2.42202768546288E-5</c:v>
                </c:pt>
                <c:pt idx="28">
                  <c:v>2.42202768546288E-5</c:v>
                </c:pt>
                <c:pt idx="29">
                  <c:v>2.42202768546288E-5</c:v>
                </c:pt>
                <c:pt idx="30">
                  <c:v>2.42202768546288E-5</c:v>
                </c:pt>
                <c:pt idx="31">
                  <c:v>2.42202768546288E-5</c:v>
                </c:pt>
                <c:pt idx="32">
                  <c:v>2.42202768546288E-5</c:v>
                </c:pt>
                <c:pt idx="33">
                  <c:v>2.42202768546288E-5</c:v>
                </c:pt>
                <c:pt idx="34">
                  <c:v>2.42202768546288E-5</c:v>
                </c:pt>
                <c:pt idx="35">
                  <c:v>2.42202768546288E-5</c:v>
                </c:pt>
                <c:pt idx="36">
                  <c:v>2.42202768546288E-5</c:v>
                </c:pt>
                <c:pt idx="37">
                  <c:v>2.42202768546288E-5</c:v>
                </c:pt>
                <c:pt idx="38">
                  <c:v>2.42202768546288E-5</c:v>
                </c:pt>
                <c:pt idx="39">
                  <c:v>2.42202768546288E-5</c:v>
                </c:pt>
                <c:pt idx="40">
                  <c:v>2.42202768546288E-5</c:v>
                </c:pt>
                <c:pt idx="41">
                  <c:v>2.42202768546288E-5</c:v>
                </c:pt>
                <c:pt idx="42">
                  <c:v>2.42202768546288E-5</c:v>
                </c:pt>
                <c:pt idx="43">
                  <c:v>2.42202768546288E-5</c:v>
                </c:pt>
                <c:pt idx="44">
                  <c:v>2.42202768546288E-5</c:v>
                </c:pt>
                <c:pt idx="45">
                  <c:v>2.42202768546288E-5</c:v>
                </c:pt>
                <c:pt idx="46">
                  <c:v>2.42202768546288E-5</c:v>
                </c:pt>
                <c:pt idx="47">
                  <c:v>2.42202768546288E-5</c:v>
                </c:pt>
              </c:numCache>
            </c:numRef>
          </c:val>
          <c:extLst>
            <c:ext xmlns:c16="http://schemas.microsoft.com/office/drawing/2014/chart" uri="{C3380CC4-5D6E-409C-BE32-E72D297353CC}">
              <c16:uniqueId val="{00000003-6BDB-42A5-8327-F304C2AE1166}"/>
            </c:ext>
          </c:extLst>
        </c:ser>
        <c:ser>
          <c:idx val="4"/>
          <c:order val="4"/>
          <c:tx>
            <c:strRef>
              <c:f>'MOE Across Receptors'!$F$2</c:f>
              <c:strCache>
                <c:ptCount val="1"/>
                <c:pt idx="0">
                  <c:v>CT DIYer Outdoor Removal Roof</c:v>
                </c:pt>
              </c:strCache>
            </c:strRef>
          </c:tx>
          <c:spPr>
            <a:solidFill>
              <a:schemeClr val="accent3"/>
            </a:solidFill>
            <a:ln>
              <a:noFill/>
            </a:ln>
            <a:effectLst/>
          </c:spPr>
          <c:invertIfNegative val="0"/>
          <c:cat>
            <c:strRef>
              <c:f>'MOE Across Receptors'!$A$3:$A$50</c:f>
              <c:strCache>
                <c:ptCount val="48"/>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pt idx="12">
                  <c:v>Demolition 60m</c:v>
                </c:pt>
                <c:pt idx="13">
                  <c:v>Firefighting Career 60m</c:v>
                </c:pt>
                <c:pt idx="14">
                  <c:v>Firefighting Volunteer 60m</c:v>
                </c:pt>
                <c:pt idx="15">
                  <c:v>Repair Machinery 60m</c:v>
                </c:pt>
                <c:pt idx="16">
                  <c:v>Handling articles or formulations 60m</c:v>
                </c:pt>
                <c:pt idx="17">
                  <c:v>Waste Handling 60m</c:v>
                </c:pt>
                <c:pt idx="18">
                  <c:v>Demolition 100m</c:v>
                </c:pt>
                <c:pt idx="19">
                  <c:v>Firefighting Career 100m</c:v>
                </c:pt>
                <c:pt idx="20">
                  <c:v>Firefighting Volunteer 100m</c:v>
                </c:pt>
                <c:pt idx="21">
                  <c:v>Repair Machinery 100m</c:v>
                </c:pt>
                <c:pt idx="22">
                  <c:v>Handling articles or formulations 100m</c:v>
                </c:pt>
                <c:pt idx="23">
                  <c:v>Waste Handling 100m</c:v>
                </c:pt>
                <c:pt idx="24">
                  <c:v>Demolition 100-1000m</c:v>
                </c:pt>
                <c:pt idx="25">
                  <c:v>Firefighting Career 100-1000m</c:v>
                </c:pt>
                <c:pt idx="26">
                  <c:v>Firefighting Volunteer 100-1000m</c:v>
                </c:pt>
                <c:pt idx="27">
                  <c:v>Repair Machinery 100-1000m</c:v>
                </c:pt>
                <c:pt idx="28">
                  <c:v>Handling articles or formulations 100-1000m</c:v>
                </c:pt>
                <c:pt idx="29">
                  <c:v>Waste Handling 100-1000m</c:v>
                </c:pt>
                <c:pt idx="30">
                  <c:v>Demolition 2500m</c:v>
                </c:pt>
                <c:pt idx="31">
                  <c:v>Firefighting Career 2500m</c:v>
                </c:pt>
                <c:pt idx="32">
                  <c:v>Firefighting Volunteer 2500m</c:v>
                </c:pt>
                <c:pt idx="33">
                  <c:v>Repair Machinery 2500m</c:v>
                </c:pt>
                <c:pt idx="34">
                  <c:v>Handling articles or formulations 2500m</c:v>
                </c:pt>
                <c:pt idx="35">
                  <c:v>Waste Handling 2500m</c:v>
                </c:pt>
                <c:pt idx="36">
                  <c:v>Demolition 5000m</c:v>
                </c:pt>
                <c:pt idx="37">
                  <c:v>Firefighting Career 5000m</c:v>
                </c:pt>
                <c:pt idx="38">
                  <c:v>Firefighting Volunteer 5000m</c:v>
                </c:pt>
                <c:pt idx="39">
                  <c:v>Repair Machinery 5000m</c:v>
                </c:pt>
                <c:pt idx="40">
                  <c:v>Handling articles or formulations 5000m</c:v>
                </c:pt>
                <c:pt idx="41">
                  <c:v>Waste Handling 5000m</c:v>
                </c:pt>
                <c:pt idx="42">
                  <c:v>Demolition 10000m</c:v>
                </c:pt>
                <c:pt idx="43">
                  <c:v>Firefighting Career 10000m</c:v>
                </c:pt>
                <c:pt idx="44">
                  <c:v>Firefighting Volunteer 10000m</c:v>
                </c:pt>
                <c:pt idx="45">
                  <c:v>Repair Machinery 10000m</c:v>
                </c:pt>
                <c:pt idx="46">
                  <c:v>Handling articles or formulations 10000m</c:v>
                </c:pt>
                <c:pt idx="47">
                  <c:v>Waste Handling 10000m</c:v>
                </c:pt>
              </c:strCache>
            </c:strRef>
          </c:cat>
          <c:val>
            <c:numRef>
              <c:f>'MOE Across Receptors'!$F$3:$F$50</c:f>
              <c:numCache>
                <c:formatCode>0.0E+00</c:formatCode>
                <c:ptCount val="48"/>
                <c:pt idx="0">
                  <c:v>1.3959813749065595E-3</c:v>
                </c:pt>
                <c:pt idx="1">
                  <c:v>1.3959813749065595E-3</c:v>
                </c:pt>
                <c:pt idx="2">
                  <c:v>1.3959813749065599E-3</c:v>
                </c:pt>
                <c:pt idx="3">
                  <c:v>1.3959813749065599E-3</c:v>
                </c:pt>
                <c:pt idx="4">
                  <c:v>1.3959813749065599E-3</c:v>
                </c:pt>
                <c:pt idx="5">
                  <c:v>1.3959813749065599E-3</c:v>
                </c:pt>
                <c:pt idx="6">
                  <c:v>1.3959813749065599E-3</c:v>
                </c:pt>
                <c:pt idx="7">
                  <c:v>1.3959813749065599E-3</c:v>
                </c:pt>
                <c:pt idx="8">
                  <c:v>1.3959813749065599E-3</c:v>
                </c:pt>
                <c:pt idx="9">
                  <c:v>1.3959813749065599E-3</c:v>
                </c:pt>
                <c:pt idx="10">
                  <c:v>1.3959813749065599E-3</c:v>
                </c:pt>
                <c:pt idx="11">
                  <c:v>1.3959813749065599E-3</c:v>
                </c:pt>
                <c:pt idx="12">
                  <c:v>1.3959813749065599E-3</c:v>
                </c:pt>
                <c:pt idx="13">
                  <c:v>1.3959813749065599E-3</c:v>
                </c:pt>
                <c:pt idx="14">
                  <c:v>1.3959813749065599E-3</c:v>
                </c:pt>
                <c:pt idx="15">
                  <c:v>1.3959813749065599E-3</c:v>
                </c:pt>
                <c:pt idx="16">
                  <c:v>1.3959813749065599E-3</c:v>
                </c:pt>
                <c:pt idx="17">
                  <c:v>1.3959813749065599E-3</c:v>
                </c:pt>
                <c:pt idx="18">
                  <c:v>1.3959813749065599E-3</c:v>
                </c:pt>
                <c:pt idx="19">
                  <c:v>1.3959813749065599E-3</c:v>
                </c:pt>
                <c:pt idx="20">
                  <c:v>1.3959813749065599E-3</c:v>
                </c:pt>
                <c:pt idx="21">
                  <c:v>1.3959813749065599E-3</c:v>
                </c:pt>
                <c:pt idx="22">
                  <c:v>1.3959813749065599E-3</c:v>
                </c:pt>
                <c:pt idx="23">
                  <c:v>1.3959813749065599E-3</c:v>
                </c:pt>
                <c:pt idx="24">
                  <c:v>1.3959813749065599E-3</c:v>
                </c:pt>
                <c:pt idx="25">
                  <c:v>1.3959813749065599E-3</c:v>
                </c:pt>
                <c:pt idx="26">
                  <c:v>1.3959813749065599E-3</c:v>
                </c:pt>
                <c:pt idx="27">
                  <c:v>1.3959813749065599E-3</c:v>
                </c:pt>
                <c:pt idx="28">
                  <c:v>1.3959813749065599E-3</c:v>
                </c:pt>
                <c:pt idx="29">
                  <c:v>1.3959813749065599E-3</c:v>
                </c:pt>
                <c:pt idx="30">
                  <c:v>1.3959813749065599E-3</c:v>
                </c:pt>
                <c:pt idx="31">
                  <c:v>1.3959813749065599E-3</c:v>
                </c:pt>
                <c:pt idx="32">
                  <c:v>1.3959813749065599E-3</c:v>
                </c:pt>
                <c:pt idx="33">
                  <c:v>1.3959813749065599E-3</c:v>
                </c:pt>
                <c:pt idx="34">
                  <c:v>1.3959813749065599E-3</c:v>
                </c:pt>
                <c:pt idx="35">
                  <c:v>1.3959813749065599E-3</c:v>
                </c:pt>
                <c:pt idx="36">
                  <c:v>1.3959813749065599E-3</c:v>
                </c:pt>
                <c:pt idx="37">
                  <c:v>1.3959813749065599E-3</c:v>
                </c:pt>
                <c:pt idx="38">
                  <c:v>1.3959813749065599E-3</c:v>
                </c:pt>
                <c:pt idx="39">
                  <c:v>1.3959813749065599E-3</c:v>
                </c:pt>
                <c:pt idx="40">
                  <c:v>1.3959813749065599E-3</c:v>
                </c:pt>
                <c:pt idx="41">
                  <c:v>1.3959813749065599E-3</c:v>
                </c:pt>
                <c:pt idx="42">
                  <c:v>1.3959813749065599E-3</c:v>
                </c:pt>
                <c:pt idx="43">
                  <c:v>1.3959813749065599E-3</c:v>
                </c:pt>
                <c:pt idx="44">
                  <c:v>1.3959813749065599E-3</c:v>
                </c:pt>
                <c:pt idx="45">
                  <c:v>1.3959813749065599E-3</c:v>
                </c:pt>
                <c:pt idx="46">
                  <c:v>1.3959813749065599E-3</c:v>
                </c:pt>
                <c:pt idx="47">
                  <c:v>1.3959813749065599E-3</c:v>
                </c:pt>
              </c:numCache>
            </c:numRef>
          </c:val>
          <c:extLst>
            <c:ext xmlns:c16="http://schemas.microsoft.com/office/drawing/2014/chart" uri="{C3380CC4-5D6E-409C-BE32-E72D297353CC}">
              <c16:uniqueId val="{00000004-6BDB-42A5-8327-F304C2AE1166}"/>
            </c:ext>
          </c:extLst>
        </c:ser>
        <c:ser>
          <c:idx val="5"/>
          <c:order val="5"/>
          <c:tx>
            <c:strRef>
              <c:f>'MOE Across Receptors'!$G$2</c:f>
              <c:strCache>
                <c:ptCount val="1"/>
                <c:pt idx="0">
                  <c:v>CT DIYer Disturbance Ceiling Tiles</c:v>
                </c:pt>
              </c:strCache>
            </c:strRef>
          </c:tx>
          <c:spPr>
            <a:solidFill>
              <a:srgbClr val="FF66FF"/>
            </a:solidFill>
            <a:ln>
              <a:noFill/>
            </a:ln>
            <a:effectLst/>
          </c:spPr>
          <c:invertIfNegative val="0"/>
          <c:cat>
            <c:strRef>
              <c:f>'MOE Across Receptors'!$A$3:$A$50</c:f>
              <c:strCache>
                <c:ptCount val="48"/>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pt idx="12">
                  <c:v>Demolition 60m</c:v>
                </c:pt>
                <c:pt idx="13">
                  <c:v>Firefighting Career 60m</c:v>
                </c:pt>
                <c:pt idx="14">
                  <c:v>Firefighting Volunteer 60m</c:v>
                </c:pt>
                <c:pt idx="15">
                  <c:v>Repair Machinery 60m</c:v>
                </c:pt>
                <c:pt idx="16">
                  <c:v>Handling articles or formulations 60m</c:v>
                </c:pt>
                <c:pt idx="17">
                  <c:v>Waste Handling 60m</c:v>
                </c:pt>
                <c:pt idx="18">
                  <c:v>Demolition 100m</c:v>
                </c:pt>
                <c:pt idx="19">
                  <c:v>Firefighting Career 100m</c:v>
                </c:pt>
                <c:pt idx="20">
                  <c:v>Firefighting Volunteer 100m</c:v>
                </c:pt>
                <c:pt idx="21">
                  <c:v>Repair Machinery 100m</c:v>
                </c:pt>
                <c:pt idx="22">
                  <c:v>Handling articles or formulations 100m</c:v>
                </c:pt>
                <c:pt idx="23">
                  <c:v>Waste Handling 100m</c:v>
                </c:pt>
                <c:pt idx="24">
                  <c:v>Demolition 100-1000m</c:v>
                </c:pt>
                <c:pt idx="25">
                  <c:v>Firefighting Career 100-1000m</c:v>
                </c:pt>
                <c:pt idx="26">
                  <c:v>Firefighting Volunteer 100-1000m</c:v>
                </c:pt>
                <c:pt idx="27">
                  <c:v>Repair Machinery 100-1000m</c:v>
                </c:pt>
                <c:pt idx="28">
                  <c:v>Handling articles or formulations 100-1000m</c:v>
                </c:pt>
                <c:pt idx="29">
                  <c:v>Waste Handling 100-1000m</c:v>
                </c:pt>
                <c:pt idx="30">
                  <c:v>Demolition 2500m</c:v>
                </c:pt>
                <c:pt idx="31">
                  <c:v>Firefighting Career 2500m</c:v>
                </c:pt>
                <c:pt idx="32">
                  <c:v>Firefighting Volunteer 2500m</c:v>
                </c:pt>
                <c:pt idx="33">
                  <c:v>Repair Machinery 2500m</c:v>
                </c:pt>
                <c:pt idx="34">
                  <c:v>Handling articles or formulations 2500m</c:v>
                </c:pt>
                <c:pt idx="35">
                  <c:v>Waste Handling 2500m</c:v>
                </c:pt>
                <c:pt idx="36">
                  <c:v>Demolition 5000m</c:v>
                </c:pt>
                <c:pt idx="37">
                  <c:v>Firefighting Career 5000m</c:v>
                </c:pt>
                <c:pt idx="38">
                  <c:v>Firefighting Volunteer 5000m</c:v>
                </c:pt>
                <c:pt idx="39">
                  <c:v>Repair Machinery 5000m</c:v>
                </c:pt>
                <c:pt idx="40">
                  <c:v>Handling articles or formulations 5000m</c:v>
                </c:pt>
                <c:pt idx="41">
                  <c:v>Waste Handling 5000m</c:v>
                </c:pt>
                <c:pt idx="42">
                  <c:v>Demolition 10000m</c:v>
                </c:pt>
                <c:pt idx="43">
                  <c:v>Firefighting Career 10000m</c:v>
                </c:pt>
                <c:pt idx="44">
                  <c:v>Firefighting Volunteer 10000m</c:v>
                </c:pt>
                <c:pt idx="45">
                  <c:v>Repair Machinery 10000m</c:v>
                </c:pt>
                <c:pt idx="46">
                  <c:v>Handling articles or formulations 10000m</c:v>
                </c:pt>
                <c:pt idx="47">
                  <c:v>Waste Handling 10000m</c:v>
                </c:pt>
              </c:strCache>
            </c:strRef>
          </c:cat>
          <c:val>
            <c:numRef>
              <c:f>'MOE Across Receptors'!$G$3:$G$50</c:f>
              <c:numCache>
                <c:formatCode>0.0E+00</c:formatCode>
                <c:ptCount val="48"/>
                <c:pt idx="0">
                  <c:v>7.8523952338493947E-5</c:v>
                </c:pt>
                <c:pt idx="1">
                  <c:v>7.8523952338493947E-5</c:v>
                </c:pt>
                <c:pt idx="2">
                  <c:v>7.8523952338493906E-5</c:v>
                </c:pt>
                <c:pt idx="3">
                  <c:v>7.8523952338493906E-5</c:v>
                </c:pt>
                <c:pt idx="4">
                  <c:v>7.8523952338493906E-5</c:v>
                </c:pt>
                <c:pt idx="5">
                  <c:v>7.8523952338493906E-5</c:v>
                </c:pt>
                <c:pt idx="6">
                  <c:v>7.8523952338493906E-5</c:v>
                </c:pt>
                <c:pt idx="7">
                  <c:v>7.8523952338493906E-5</c:v>
                </c:pt>
                <c:pt idx="8">
                  <c:v>7.8523952338493906E-5</c:v>
                </c:pt>
                <c:pt idx="9">
                  <c:v>7.8523952338493906E-5</c:v>
                </c:pt>
                <c:pt idx="10">
                  <c:v>7.8523952338493906E-5</c:v>
                </c:pt>
                <c:pt idx="11">
                  <c:v>7.8523952338493906E-5</c:v>
                </c:pt>
                <c:pt idx="12">
                  <c:v>7.8523952338493906E-5</c:v>
                </c:pt>
                <c:pt idx="13">
                  <c:v>7.8523952338493906E-5</c:v>
                </c:pt>
                <c:pt idx="14">
                  <c:v>7.8523952338493906E-5</c:v>
                </c:pt>
                <c:pt idx="15">
                  <c:v>7.8523952338493906E-5</c:v>
                </c:pt>
                <c:pt idx="16">
                  <c:v>7.8523952338493906E-5</c:v>
                </c:pt>
                <c:pt idx="17">
                  <c:v>7.8523952338493906E-5</c:v>
                </c:pt>
                <c:pt idx="18">
                  <c:v>7.8523952338493906E-5</c:v>
                </c:pt>
                <c:pt idx="19">
                  <c:v>7.8523952338493906E-5</c:v>
                </c:pt>
                <c:pt idx="20">
                  <c:v>7.8523952338493906E-5</c:v>
                </c:pt>
                <c:pt idx="21">
                  <c:v>7.8523952338493906E-5</c:v>
                </c:pt>
                <c:pt idx="22">
                  <c:v>7.8523952338493906E-5</c:v>
                </c:pt>
                <c:pt idx="23">
                  <c:v>7.8523952338493906E-5</c:v>
                </c:pt>
                <c:pt idx="24">
                  <c:v>7.8523952338493906E-5</c:v>
                </c:pt>
                <c:pt idx="25">
                  <c:v>7.8523952338493906E-5</c:v>
                </c:pt>
                <c:pt idx="26">
                  <c:v>7.8523952338493906E-5</c:v>
                </c:pt>
                <c:pt idx="27">
                  <c:v>7.8523952338493906E-5</c:v>
                </c:pt>
                <c:pt idx="28">
                  <c:v>7.8523952338493906E-5</c:v>
                </c:pt>
                <c:pt idx="29">
                  <c:v>7.8523952338493906E-5</c:v>
                </c:pt>
                <c:pt idx="30">
                  <c:v>7.8523952338493906E-5</c:v>
                </c:pt>
                <c:pt idx="31">
                  <c:v>7.8523952338493906E-5</c:v>
                </c:pt>
                <c:pt idx="32">
                  <c:v>7.8523952338493906E-5</c:v>
                </c:pt>
                <c:pt idx="33">
                  <c:v>7.8523952338493906E-5</c:v>
                </c:pt>
                <c:pt idx="34">
                  <c:v>7.8523952338493906E-5</c:v>
                </c:pt>
                <c:pt idx="35">
                  <c:v>7.8523952338493906E-5</c:v>
                </c:pt>
                <c:pt idx="36">
                  <c:v>7.8523952338493906E-5</c:v>
                </c:pt>
                <c:pt idx="37">
                  <c:v>7.8523952338493906E-5</c:v>
                </c:pt>
                <c:pt idx="38">
                  <c:v>7.8523952338493906E-5</c:v>
                </c:pt>
                <c:pt idx="39">
                  <c:v>7.8523952338493906E-5</c:v>
                </c:pt>
                <c:pt idx="40">
                  <c:v>7.8523952338493906E-5</c:v>
                </c:pt>
                <c:pt idx="41">
                  <c:v>7.8523952338493906E-5</c:v>
                </c:pt>
                <c:pt idx="42">
                  <c:v>7.8523952338493906E-5</c:v>
                </c:pt>
                <c:pt idx="43">
                  <c:v>7.8523952338493906E-5</c:v>
                </c:pt>
                <c:pt idx="44">
                  <c:v>7.8523952338493906E-5</c:v>
                </c:pt>
                <c:pt idx="45">
                  <c:v>7.8523952338493906E-5</c:v>
                </c:pt>
                <c:pt idx="46">
                  <c:v>7.8523952338493906E-5</c:v>
                </c:pt>
                <c:pt idx="47">
                  <c:v>7.8523952338493906E-5</c:v>
                </c:pt>
              </c:numCache>
            </c:numRef>
          </c:val>
          <c:extLst>
            <c:ext xmlns:c16="http://schemas.microsoft.com/office/drawing/2014/chart" uri="{C3380CC4-5D6E-409C-BE32-E72D297353CC}">
              <c16:uniqueId val="{00000005-6BDB-42A5-8327-F304C2AE1166}"/>
            </c:ext>
          </c:extLst>
        </c:ser>
        <c:ser>
          <c:idx val="6"/>
          <c:order val="6"/>
          <c:tx>
            <c:strRef>
              <c:f>'MOE Across Receptors'!$H$2</c:f>
              <c:strCache>
                <c:ptCount val="1"/>
                <c:pt idx="0">
                  <c:v>CT DIYer Removal Ceiling Tiles</c:v>
                </c:pt>
              </c:strCache>
            </c:strRef>
          </c:tx>
          <c:spPr>
            <a:solidFill>
              <a:srgbClr val="7030A0"/>
            </a:solidFill>
            <a:ln>
              <a:noFill/>
            </a:ln>
            <a:effectLst/>
          </c:spPr>
          <c:invertIfNegative val="0"/>
          <c:cat>
            <c:strRef>
              <c:f>'MOE Across Receptors'!$A$3:$A$50</c:f>
              <c:strCache>
                <c:ptCount val="48"/>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pt idx="12">
                  <c:v>Demolition 60m</c:v>
                </c:pt>
                <c:pt idx="13">
                  <c:v>Firefighting Career 60m</c:v>
                </c:pt>
                <c:pt idx="14">
                  <c:v>Firefighting Volunteer 60m</c:v>
                </c:pt>
                <c:pt idx="15">
                  <c:v>Repair Machinery 60m</c:v>
                </c:pt>
                <c:pt idx="16">
                  <c:v>Handling articles or formulations 60m</c:v>
                </c:pt>
                <c:pt idx="17">
                  <c:v>Waste Handling 60m</c:v>
                </c:pt>
                <c:pt idx="18">
                  <c:v>Demolition 100m</c:v>
                </c:pt>
                <c:pt idx="19">
                  <c:v>Firefighting Career 100m</c:v>
                </c:pt>
                <c:pt idx="20">
                  <c:v>Firefighting Volunteer 100m</c:v>
                </c:pt>
                <c:pt idx="21">
                  <c:v>Repair Machinery 100m</c:v>
                </c:pt>
                <c:pt idx="22">
                  <c:v>Handling articles or formulations 100m</c:v>
                </c:pt>
                <c:pt idx="23">
                  <c:v>Waste Handling 100m</c:v>
                </c:pt>
                <c:pt idx="24">
                  <c:v>Demolition 100-1000m</c:v>
                </c:pt>
                <c:pt idx="25">
                  <c:v>Firefighting Career 100-1000m</c:v>
                </c:pt>
                <c:pt idx="26">
                  <c:v>Firefighting Volunteer 100-1000m</c:v>
                </c:pt>
                <c:pt idx="27">
                  <c:v>Repair Machinery 100-1000m</c:v>
                </c:pt>
                <c:pt idx="28">
                  <c:v>Handling articles or formulations 100-1000m</c:v>
                </c:pt>
                <c:pt idx="29">
                  <c:v>Waste Handling 100-1000m</c:v>
                </c:pt>
                <c:pt idx="30">
                  <c:v>Demolition 2500m</c:v>
                </c:pt>
                <c:pt idx="31">
                  <c:v>Firefighting Career 2500m</c:v>
                </c:pt>
                <c:pt idx="32">
                  <c:v>Firefighting Volunteer 2500m</c:v>
                </c:pt>
                <c:pt idx="33">
                  <c:v>Repair Machinery 2500m</c:v>
                </c:pt>
                <c:pt idx="34">
                  <c:v>Handling articles or formulations 2500m</c:v>
                </c:pt>
                <c:pt idx="35">
                  <c:v>Waste Handling 2500m</c:v>
                </c:pt>
                <c:pt idx="36">
                  <c:v>Demolition 5000m</c:v>
                </c:pt>
                <c:pt idx="37">
                  <c:v>Firefighting Career 5000m</c:v>
                </c:pt>
                <c:pt idx="38">
                  <c:v>Firefighting Volunteer 5000m</c:v>
                </c:pt>
                <c:pt idx="39">
                  <c:v>Repair Machinery 5000m</c:v>
                </c:pt>
                <c:pt idx="40">
                  <c:v>Handling articles or formulations 5000m</c:v>
                </c:pt>
                <c:pt idx="41">
                  <c:v>Waste Handling 5000m</c:v>
                </c:pt>
                <c:pt idx="42">
                  <c:v>Demolition 10000m</c:v>
                </c:pt>
                <c:pt idx="43">
                  <c:v>Firefighting Career 10000m</c:v>
                </c:pt>
                <c:pt idx="44">
                  <c:v>Firefighting Volunteer 10000m</c:v>
                </c:pt>
                <c:pt idx="45">
                  <c:v>Repair Machinery 10000m</c:v>
                </c:pt>
                <c:pt idx="46">
                  <c:v>Handling articles or formulations 10000m</c:v>
                </c:pt>
                <c:pt idx="47">
                  <c:v>Waste Handling 10000m</c:v>
                </c:pt>
              </c:strCache>
            </c:strRef>
          </c:cat>
          <c:val>
            <c:numRef>
              <c:f>'MOE Across Receptors'!$H$3:$H$50</c:f>
              <c:numCache>
                <c:formatCode>0.0E+00</c:formatCode>
                <c:ptCount val="48"/>
                <c:pt idx="0">
                  <c:v>2.5127664748318063E-3</c:v>
                </c:pt>
                <c:pt idx="1">
                  <c:v>2.5127664748318063E-3</c:v>
                </c:pt>
                <c:pt idx="2">
                  <c:v>2.5127664748318102E-3</c:v>
                </c:pt>
                <c:pt idx="3">
                  <c:v>2.5127664748318102E-3</c:v>
                </c:pt>
                <c:pt idx="4">
                  <c:v>2.5127664748318102E-3</c:v>
                </c:pt>
                <c:pt idx="5">
                  <c:v>2.5127664748318102E-3</c:v>
                </c:pt>
                <c:pt idx="6">
                  <c:v>2.5127664748318102E-3</c:v>
                </c:pt>
                <c:pt idx="7">
                  <c:v>2.5127664748318102E-3</c:v>
                </c:pt>
                <c:pt idx="8">
                  <c:v>2.5127664748318102E-3</c:v>
                </c:pt>
                <c:pt idx="9">
                  <c:v>2.5127664748318102E-3</c:v>
                </c:pt>
                <c:pt idx="10">
                  <c:v>2.5127664748318102E-3</c:v>
                </c:pt>
                <c:pt idx="11">
                  <c:v>2.5127664748318102E-3</c:v>
                </c:pt>
                <c:pt idx="12">
                  <c:v>2.5127664748318102E-3</c:v>
                </c:pt>
                <c:pt idx="13">
                  <c:v>2.5127664748318102E-3</c:v>
                </c:pt>
                <c:pt idx="14">
                  <c:v>2.5127664748318102E-3</c:v>
                </c:pt>
                <c:pt idx="15">
                  <c:v>2.5127664748318102E-3</c:v>
                </c:pt>
                <c:pt idx="16">
                  <c:v>2.5127664748318102E-3</c:v>
                </c:pt>
                <c:pt idx="17">
                  <c:v>2.5127664748318102E-3</c:v>
                </c:pt>
                <c:pt idx="18">
                  <c:v>2.5127664748318102E-3</c:v>
                </c:pt>
                <c:pt idx="19">
                  <c:v>2.5127664748318102E-3</c:v>
                </c:pt>
                <c:pt idx="20">
                  <c:v>2.5127664748318102E-3</c:v>
                </c:pt>
                <c:pt idx="21">
                  <c:v>2.5127664748318102E-3</c:v>
                </c:pt>
                <c:pt idx="22">
                  <c:v>2.5127664748318102E-3</c:v>
                </c:pt>
                <c:pt idx="23">
                  <c:v>2.5127664748318102E-3</c:v>
                </c:pt>
                <c:pt idx="24">
                  <c:v>2.5127664748318102E-3</c:v>
                </c:pt>
                <c:pt idx="25">
                  <c:v>2.5127664748318102E-3</c:v>
                </c:pt>
                <c:pt idx="26">
                  <c:v>2.5127664748318102E-3</c:v>
                </c:pt>
                <c:pt idx="27">
                  <c:v>2.5127664748318102E-3</c:v>
                </c:pt>
                <c:pt idx="28">
                  <c:v>2.5127664748318102E-3</c:v>
                </c:pt>
                <c:pt idx="29">
                  <c:v>2.5127664748318102E-3</c:v>
                </c:pt>
                <c:pt idx="30">
                  <c:v>2.5127664748318102E-3</c:v>
                </c:pt>
                <c:pt idx="31">
                  <c:v>2.5127664748318102E-3</c:v>
                </c:pt>
                <c:pt idx="32">
                  <c:v>2.5127664748318102E-3</c:v>
                </c:pt>
                <c:pt idx="33">
                  <c:v>2.5127664748318102E-3</c:v>
                </c:pt>
                <c:pt idx="34">
                  <c:v>2.5127664748318102E-3</c:v>
                </c:pt>
                <c:pt idx="35">
                  <c:v>2.5127664748318102E-3</c:v>
                </c:pt>
                <c:pt idx="36">
                  <c:v>2.5127664748318102E-3</c:v>
                </c:pt>
                <c:pt idx="37">
                  <c:v>2.5127664748318102E-3</c:v>
                </c:pt>
                <c:pt idx="38">
                  <c:v>2.5127664748318102E-3</c:v>
                </c:pt>
                <c:pt idx="39">
                  <c:v>2.5127664748318102E-3</c:v>
                </c:pt>
                <c:pt idx="40">
                  <c:v>2.5127664748318102E-3</c:v>
                </c:pt>
                <c:pt idx="41">
                  <c:v>2.5127664748318102E-3</c:v>
                </c:pt>
                <c:pt idx="42">
                  <c:v>2.5127664748318102E-3</c:v>
                </c:pt>
                <c:pt idx="43">
                  <c:v>2.5127664748318102E-3</c:v>
                </c:pt>
                <c:pt idx="44">
                  <c:v>2.5127664748318102E-3</c:v>
                </c:pt>
                <c:pt idx="45">
                  <c:v>2.5127664748318102E-3</c:v>
                </c:pt>
                <c:pt idx="46">
                  <c:v>2.5127664748318102E-3</c:v>
                </c:pt>
                <c:pt idx="47">
                  <c:v>2.5127664748318102E-3</c:v>
                </c:pt>
              </c:numCache>
            </c:numRef>
          </c:val>
          <c:extLst>
            <c:ext xmlns:c16="http://schemas.microsoft.com/office/drawing/2014/chart" uri="{C3380CC4-5D6E-409C-BE32-E72D297353CC}">
              <c16:uniqueId val="{00000006-6BDB-42A5-8327-F304C2AE1166}"/>
            </c:ext>
          </c:extLst>
        </c:ser>
        <c:ser>
          <c:idx val="7"/>
          <c:order val="7"/>
          <c:tx>
            <c:strRef>
              <c:f>'MOE Across Receptors'!$I$2</c:f>
              <c:strCache>
                <c:ptCount val="1"/>
                <c:pt idx="0">
                  <c:v>CT DIYer Removal Vinyl Floor Tiles</c:v>
                </c:pt>
              </c:strCache>
            </c:strRef>
          </c:tx>
          <c:spPr>
            <a:solidFill>
              <a:schemeClr val="accent2">
                <a:lumMod val="60000"/>
              </a:schemeClr>
            </a:solidFill>
            <a:ln>
              <a:noFill/>
            </a:ln>
            <a:effectLst/>
          </c:spPr>
          <c:invertIfNegative val="0"/>
          <c:cat>
            <c:strRef>
              <c:f>'MOE Across Receptors'!$A$3:$A$50</c:f>
              <c:strCache>
                <c:ptCount val="48"/>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pt idx="12">
                  <c:v>Demolition 60m</c:v>
                </c:pt>
                <c:pt idx="13">
                  <c:v>Firefighting Career 60m</c:v>
                </c:pt>
                <c:pt idx="14">
                  <c:v>Firefighting Volunteer 60m</c:v>
                </c:pt>
                <c:pt idx="15">
                  <c:v>Repair Machinery 60m</c:v>
                </c:pt>
                <c:pt idx="16">
                  <c:v>Handling articles or formulations 60m</c:v>
                </c:pt>
                <c:pt idx="17">
                  <c:v>Waste Handling 60m</c:v>
                </c:pt>
                <c:pt idx="18">
                  <c:v>Demolition 100m</c:v>
                </c:pt>
                <c:pt idx="19">
                  <c:v>Firefighting Career 100m</c:v>
                </c:pt>
                <c:pt idx="20">
                  <c:v>Firefighting Volunteer 100m</c:v>
                </c:pt>
                <c:pt idx="21">
                  <c:v>Repair Machinery 100m</c:v>
                </c:pt>
                <c:pt idx="22">
                  <c:v>Handling articles or formulations 100m</c:v>
                </c:pt>
                <c:pt idx="23">
                  <c:v>Waste Handling 100m</c:v>
                </c:pt>
                <c:pt idx="24">
                  <c:v>Demolition 100-1000m</c:v>
                </c:pt>
                <c:pt idx="25">
                  <c:v>Firefighting Career 100-1000m</c:v>
                </c:pt>
                <c:pt idx="26">
                  <c:v>Firefighting Volunteer 100-1000m</c:v>
                </c:pt>
                <c:pt idx="27">
                  <c:v>Repair Machinery 100-1000m</c:v>
                </c:pt>
                <c:pt idx="28">
                  <c:v>Handling articles or formulations 100-1000m</c:v>
                </c:pt>
                <c:pt idx="29">
                  <c:v>Waste Handling 100-1000m</c:v>
                </c:pt>
                <c:pt idx="30">
                  <c:v>Demolition 2500m</c:v>
                </c:pt>
                <c:pt idx="31">
                  <c:v>Firefighting Career 2500m</c:v>
                </c:pt>
                <c:pt idx="32">
                  <c:v>Firefighting Volunteer 2500m</c:v>
                </c:pt>
                <c:pt idx="33">
                  <c:v>Repair Machinery 2500m</c:v>
                </c:pt>
                <c:pt idx="34">
                  <c:v>Handling articles or formulations 2500m</c:v>
                </c:pt>
                <c:pt idx="35">
                  <c:v>Waste Handling 2500m</c:v>
                </c:pt>
                <c:pt idx="36">
                  <c:v>Demolition 5000m</c:v>
                </c:pt>
                <c:pt idx="37">
                  <c:v>Firefighting Career 5000m</c:v>
                </c:pt>
                <c:pt idx="38">
                  <c:v>Firefighting Volunteer 5000m</c:v>
                </c:pt>
                <c:pt idx="39">
                  <c:v>Repair Machinery 5000m</c:v>
                </c:pt>
                <c:pt idx="40">
                  <c:v>Handling articles or formulations 5000m</c:v>
                </c:pt>
                <c:pt idx="41">
                  <c:v>Waste Handling 5000m</c:v>
                </c:pt>
                <c:pt idx="42">
                  <c:v>Demolition 10000m</c:v>
                </c:pt>
                <c:pt idx="43">
                  <c:v>Firefighting Career 10000m</c:v>
                </c:pt>
                <c:pt idx="44">
                  <c:v>Firefighting Volunteer 10000m</c:v>
                </c:pt>
                <c:pt idx="45">
                  <c:v>Repair Machinery 10000m</c:v>
                </c:pt>
                <c:pt idx="46">
                  <c:v>Handling articles or formulations 10000m</c:v>
                </c:pt>
                <c:pt idx="47">
                  <c:v>Waste Handling 10000m</c:v>
                </c:pt>
              </c:strCache>
            </c:strRef>
          </c:cat>
          <c:val>
            <c:numRef>
              <c:f>'MOE Across Receptors'!$I$3:$I$50</c:f>
              <c:numCache>
                <c:formatCode>0.0E+00</c:formatCode>
                <c:ptCount val="48"/>
                <c:pt idx="0">
                  <c:v>1.5634991398953463E-3</c:v>
                </c:pt>
                <c:pt idx="1">
                  <c:v>1.5634991398953463E-3</c:v>
                </c:pt>
                <c:pt idx="2">
                  <c:v>1.56349913989535E-3</c:v>
                </c:pt>
                <c:pt idx="3">
                  <c:v>1.56349913989535E-3</c:v>
                </c:pt>
                <c:pt idx="4">
                  <c:v>1.56349913989535E-3</c:v>
                </c:pt>
                <c:pt idx="5">
                  <c:v>1.56349913989535E-3</c:v>
                </c:pt>
                <c:pt idx="6">
                  <c:v>1.56349913989535E-3</c:v>
                </c:pt>
                <c:pt idx="7">
                  <c:v>1.56349913989535E-3</c:v>
                </c:pt>
                <c:pt idx="8">
                  <c:v>1.56349913989535E-3</c:v>
                </c:pt>
                <c:pt idx="9">
                  <c:v>1.56349913989535E-3</c:v>
                </c:pt>
                <c:pt idx="10">
                  <c:v>1.56349913989535E-3</c:v>
                </c:pt>
                <c:pt idx="11">
                  <c:v>1.56349913989535E-3</c:v>
                </c:pt>
                <c:pt idx="12">
                  <c:v>1.56349913989535E-3</c:v>
                </c:pt>
                <c:pt idx="13">
                  <c:v>1.56349913989535E-3</c:v>
                </c:pt>
                <c:pt idx="14">
                  <c:v>1.56349913989535E-3</c:v>
                </c:pt>
                <c:pt idx="15">
                  <c:v>1.56349913989535E-3</c:v>
                </c:pt>
                <c:pt idx="16">
                  <c:v>1.56349913989535E-3</c:v>
                </c:pt>
                <c:pt idx="17">
                  <c:v>1.56349913989535E-3</c:v>
                </c:pt>
                <c:pt idx="18">
                  <c:v>1.56349913989535E-3</c:v>
                </c:pt>
                <c:pt idx="19">
                  <c:v>1.56349913989535E-3</c:v>
                </c:pt>
                <c:pt idx="20">
                  <c:v>1.56349913989535E-3</c:v>
                </c:pt>
                <c:pt idx="21">
                  <c:v>1.56349913989535E-3</c:v>
                </c:pt>
                <c:pt idx="22">
                  <c:v>1.56349913989535E-3</c:v>
                </c:pt>
                <c:pt idx="23">
                  <c:v>1.56349913989535E-3</c:v>
                </c:pt>
                <c:pt idx="24">
                  <c:v>1.56349913989535E-3</c:v>
                </c:pt>
                <c:pt idx="25">
                  <c:v>1.56349913989535E-3</c:v>
                </c:pt>
                <c:pt idx="26">
                  <c:v>1.56349913989535E-3</c:v>
                </c:pt>
                <c:pt idx="27">
                  <c:v>1.56349913989535E-3</c:v>
                </c:pt>
                <c:pt idx="28">
                  <c:v>1.56349913989535E-3</c:v>
                </c:pt>
                <c:pt idx="29">
                  <c:v>1.56349913989535E-3</c:v>
                </c:pt>
                <c:pt idx="30">
                  <c:v>1.56349913989535E-3</c:v>
                </c:pt>
                <c:pt idx="31">
                  <c:v>1.56349913989535E-3</c:v>
                </c:pt>
                <c:pt idx="32">
                  <c:v>1.56349913989535E-3</c:v>
                </c:pt>
                <c:pt idx="33">
                  <c:v>1.56349913989535E-3</c:v>
                </c:pt>
                <c:pt idx="34">
                  <c:v>1.56349913989535E-3</c:v>
                </c:pt>
                <c:pt idx="35">
                  <c:v>1.56349913989535E-3</c:v>
                </c:pt>
                <c:pt idx="36">
                  <c:v>1.56349913989535E-3</c:v>
                </c:pt>
                <c:pt idx="37">
                  <c:v>1.56349913989535E-3</c:v>
                </c:pt>
                <c:pt idx="38">
                  <c:v>1.56349913989535E-3</c:v>
                </c:pt>
                <c:pt idx="39">
                  <c:v>1.56349913989535E-3</c:v>
                </c:pt>
                <c:pt idx="40">
                  <c:v>1.56349913989535E-3</c:v>
                </c:pt>
                <c:pt idx="41">
                  <c:v>1.56349913989535E-3</c:v>
                </c:pt>
                <c:pt idx="42">
                  <c:v>1.56349913989535E-3</c:v>
                </c:pt>
                <c:pt idx="43">
                  <c:v>1.56349913989535E-3</c:v>
                </c:pt>
                <c:pt idx="44">
                  <c:v>1.56349913989535E-3</c:v>
                </c:pt>
                <c:pt idx="45">
                  <c:v>1.56349913989535E-3</c:v>
                </c:pt>
                <c:pt idx="46">
                  <c:v>1.56349913989535E-3</c:v>
                </c:pt>
                <c:pt idx="47">
                  <c:v>1.56349913989535E-3</c:v>
                </c:pt>
              </c:numCache>
            </c:numRef>
          </c:val>
          <c:extLst>
            <c:ext xmlns:c16="http://schemas.microsoft.com/office/drawing/2014/chart" uri="{C3380CC4-5D6E-409C-BE32-E72D297353CC}">
              <c16:uniqueId val="{00000007-6BDB-42A5-8327-F304C2AE1166}"/>
            </c:ext>
          </c:extLst>
        </c:ser>
        <c:ser>
          <c:idx val="8"/>
          <c:order val="8"/>
          <c:tx>
            <c:strRef>
              <c:f>'MOE Across Receptors'!$J$2</c:f>
              <c:strCache>
                <c:ptCount val="1"/>
                <c:pt idx="0">
                  <c:v>CT DIYer Indoor Disturbance Fillers</c:v>
                </c:pt>
              </c:strCache>
            </c:strRef>
          </c:tx>
          <c:spPr>
            <a:solidFill>
              <a:schemeClr val="accent4">
                <a:lumMod val="20000"/>
                <a:lumOff val="80000"/>
              </a:schemeClr>
            </a:solidFill>
            <a:ln>
              <a:noFill/>
            </a:ln>
            <a:effectLst/>
          </c:spPr>
          <c:invertIfNegative val="0"/>
          <c:cat>
            <c:strRef>
              <c:f>'MOE Across Receptors'!$A$3:$A$50</c:f>
              <c:strCache>
                <c:ptCount val="48"/>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pt idx="12">
                  <c:v>Demolition 60m</c:v>
                </c:pt>
                <c:pt idx="13">
                  <c:v>Firefighting Career 60m</c:v>
                </c:pt>
                <c:pt idx="14">
                  <c:v>Firefighting Volunteer 60m</c:v>
                </c:pt>
                <c:pt idx="15">
                  <c:v>Repair Machinery 60m</c:v>
                </c:pt>
                <c:pt idx="16">
                  <c:v>Handling articles or formulations 60m</c:v>
                </c:pt>
                <c:pt idx="17">
                  <c:v>Waste Handling 60m</c:v>
                </c:pt>
                <c:pt idx="18">
                  <c:v>Demolition 100m</c:v>
                </c:pt>
                <c:pt idx="19">
                  <c:v>Firefighting Career 100m</c:v>
                </c:pt>
                <c:pt idx="20">
                  <c:v>Firefighting Volunteer 100m</c:v>
                </c:pt>
                <c:pt idx="21">
                  <c:v>Repair Machinery 100m</c:v>
                </c:pt>
                <c:pt idx="22">
                  <c:v>Handling articles or formulations 100m</c:v>
                </c:pt>
                <c:pt idx="23">
                  <c:v>Waste Handling 100m</c:v>
                </c:pt>
                <c:pt idx="24">
                  <c:v>Demolition 100-1000m</c:v>
                </c:pt>
                <c:pt idx="25">
                  <c:v>Firefighting Career 100-1000m</c:v>
                </c:pt>
                <c:pt idx="26">
                  <c:v>Firefighting Volunteer 100-1000m</c:v>
                </c:pt>
                <c:pt idx="27">
                  <c:v>Repair Machinery 100-1000m</c:v>
                </c:pt>
                <c:pt idx="28">
                  <c:v>Handling articles or formulations 100-1000m</c:v>
                </c:pt>
                <c:pt idx="29">
                  <c:v>Waste Handling 100-1000m</c:v>
                </c:pt>
                <c:pt idx="30">
                  <c:v>Demolition 2500m</c:v>
                </c:pt>
                <c:pt idx="31">
                  <c:v>Firefighting Career 2500m</c:v>
                </c:pt>
                <c:pt idx="32">
                  <c:v>Firefighting Volunteer 2500m</c:v>
                </c:pt>
                <c:pt idx="33">
                  <c:v>Repair Machinery 2500m</c:v>
                </c:pt>
                <c:pt idx="34">
                  <c:v>Handling articles or formulations 2500m</c:v>
                </c:pt>
                <c:pt idx="35">
                  <c:v>Waste Handling 2500m</c:v>
                </c:pt>
                <c:pt idx="36">
                  <c:v>Demolition 5000m</c:v>
                </c:pt>
                <c:pt idx="37">
                  <c:v>Firefighting Career 5000m</c:v>
                </c:pt>
                <c:pt idx="38">
                  <c:v>Firefighting Volunteer 5000m</c:v>
                </c:pt>
                <c:pt idx="39">
                  <c:v>Repair Machinery 5000m</c:v>
                </c:pt>
                <c:pt idx="40">
                  <c:v>Handling articles or formulations 5000m</c:v>
                </c:pt>
                <c:pt idx="41">
                  <c:v>Waste Handling 5000m</c:v>
                </c:pt>
                <c:pt idx="42">
                  <c:v>Demolition 10000m</c:v>
                </c:pt>
                <c:pt idx="43">
                  <c:v>Firefighting Career 10000m</c:v>
                </c:pt>
                <c:pt idx="44">
                  <c:v>Firefighting Volunteer 10000m</c:v>
                </c:pt>
                <c:pt idx="45">
                  <c:v>Repair Machinery 10000m</c:v>
                </c:pt>
                <c:pt idx="46">
                  <c:v>Handling articles or formulations 10000m</c:v>
                </c:pt>
                <c:pt idx="47">
                  <c:v>Waste Handling 10000m</c:v>
                </c:pt>
              </c:strCache>
            </c:strRef>
          </c:cat>
          <c:val>
            <c:numRef>
              <c:f>'MOE Across Receptors'!$J$3:$J$50</c:f>
              <c:numCache>
                <c:formatCode>0.0E+00</c:formatCode>
                <c:ptCount val="48"/>
                <c:pt idx="0">
                  <c:v>8.0268929057127154E-5</c:v>
                </c:pt>
                <c:pt idx="1">
                  <c:v>8.0268929057127154E-5</c:v>
                </c:pt>
                <c:pt idx="2">
                  <c:v>8.0268929057127154E-5</c:v>
                </c:pt>
                <c:pt idx="3">
                  <c:v>8.0268929057127154E-5</c:v>
                </c:pt>
                <c:pt idx="4">
                  <c:v>8.0268929057127154E-5</c:v>
                </c:pt>
                <c:pt idx="5">
                  <c:v>8.0268929057127154E-5</c:v>
                </c:pt>
                <c:pt idx="6">
                  <c:v>8.0268929057127154E-5</c:v>
                </c:pt>
                <c:pt idx="7">
                  <c:v>8.0268929057127154E-5</c:v>
                </c:pt>
                <c:pt idx="8">
                  <c:v>8.0268929057127154E-5</c:v>
                </c:pt>
                <c:pt idx="9">
                  <c:v>8.0268929057127154E-5</c:v>
                </c:pt>
                <c:pt idx="10">
                  <c:v>8.0268929057127154E-5</c:v>
                </c:pt>
                <c:pt idx="11">
                  <c:v>8.0268929057127154E-5</c:v>
                </c:pt>
                <c:pt idx="12">
                  <c:v>8.0268929057127154E-5</c:v>
                </c:pt>
                <c:pt idx="13">
                  <c:v>8.0268929057127154E-5</c:v>
                </c:pt>
                <c:pt idx="14">
                  <c:v>8.0268929057127154E-5</c:v>
                </c:pt>
                <c:pt idx="15">
                  <c:v>8.0268929057127154E-5</c:v>
                </c:pt>
                <c:pt idx="16">
                  <c:v>8.0268929057127154E-5</c:v>
                </c:pt>
                <c:pt idx="17">
                  <c:v>8.0268929057127154E-5</c:v>
                </c:pt>
                <c:pt idx="18">
                  <c:v>8.0268929057127154E-5</c:v>
                </c:pt>
                <c:pt idx="19">
                  <c:v>8.0268929057127154E-5</c:v>
                </c:pt>
                <c:pt idx="20">
                  <c:v>8.0268929057127154E-5</c:v>
                </c:pt>
                <c:pt idx="21">
                  <c:v>8.0268929057127154E-5</c:v>
                </c:pt>
                <c:pt idx="22">
                  <c:v>8.0268929057127154E-5</c:v>
                </c:pt>
                <c:pt idx="23">
                  <c:v>8.0268929057127154E-5</c:v>
                </c:pt>
                <c:pt idx="24">
                  <c:v>8.0268929057127154E-5</c:v>
                </c:pt>
                <c:pt idx="25">
                  <c:v>8.0268929057127154E-5</c:v>
                </c:pt>
                <c:pt idx="26">
                  <c:v>8.0268929057127154E-5</c:v>
                </c:pt>
                <c:pt idx="27">
                  <c:v>8.0268929057127154E-5</c:v>
                </c:pt>
                <c:pt idx="28">
                  <c:v>8.0268929057127154E-5</c:v>
                </c:pt>
                <c:pt idx="29">
                  <c:v>8.0268929057127154E-5</c:v>
                </c:pt>
                <c:pt idx="30">
                  <c:v>8.0268929057127154E-5</c:v>
                </c:pt>
                <c:pt idx="31">
                  <c:v>8.0268929057127154E-5</c:v>
                </c:pt>
                <c:pt idx="32">
                  <c:v>8.0268929057127154E-5</c:v>
                </c:pt>
                <c:pt idx="33">
                  <c:v>8.0268929057127154E-5</c:v>
                </c:pt>
                <c:pt idx="34">
                  <c:v>8.0268929057127154E-5</c:v>
                </c:pt>
                <c:pt idx="35">
                  <c:v>8.0268929057127154E-5</c:v>
                </c:pt>
                <c:pt idx="36">
                  <c:v>8.0268929057127154E-5</c:v>
                </c:pt>
                <c:pt idx="37">
                  <c:v>8.0268929057127154E-5</c:v>
                </c:pt>
                <c:pt idx="38">
                  <c:v>8.0268929057127154E-5</c:v>
                </c:pt>
                <c:pt idx="39">
                  <c:v>8.0268929057127154E-5</c:v>
                </c:pt>
                <c:pt idx="40">
                  <c:v>8.0268929057127154E-5</c:v>
                </c:pt>
                <c:pt idx="41">
                  <c:v>8.0268929057127154E-5</c:v>
                </c:pt>
                <c:pt idx="42">
                  <c:v>8.0268929057127154E-5</c:v>
                </c:pt>
                <c:pt idx="43">
                  <c:v>8.0268929057127154E-5</c:v>
                </c:pt>
                <c:pt idx="44">
                  <c:v>8.0268929057127154E-5</c:v>
                </c:pt>
                <c:pt idx="45">
                  <c:v>8.0268929057127154E-5</c:v>
                </c:pt>
                <c:pt idx="46">
                  <c:v>8.0268929057127154E-5</c:v>
                </c:pt>
                <c:pt idx="47">
                  <c:v>8.0268929057127154E-5</c:v>
                </c:pt>
              </c:numCache>
            </c:numRef>
          </c:val>
          <c:extLst>
            <c:ext xmlns:c16="http://schemas.microsoft.com/office/drawing/2014/chart" uri="{C3380CC4-5D6E-409C-BE32-E72D297353CC}">
              <c16:uniqueId val="{00000008-6BDB-42A5-8327-F304C2AE1166}"/>
            </c:ext>
          </c:extLst>
        </c:ser>
        <c:ser>
          <c:idx val="9"/>
          <c:order val="9"/>
          <c:tx>
            <c:strRef>
              <c:f>'MOE Across Receptors'!$K$2</c:f>
              <c:strCache>
                <c:ptCount val="1"/>
                <c:pt idx="0">
                  <c:v>CT DIYer Indoor Removal Fillers</c:v>
                </c:pt>
              </c:strCache>
            </c:strRef>
          </c:tx>
          <c:spPr>
            <a:solidFill>
              <a:schemeClr val="accent4"/>
            </a:solidFill>
            <a:ln>
              <a:noFill/>
            </a:ln>
            <a:effectLst/>
          </c:spPr>
          <c:invertIfNegative val="0"/>
          <c:cat>
            <c:strRef>
              <c:f>'MOE Across Receptors'!$A$3:$A$50</c:f>
              <c:strCache>
                <c:ptCount val="48"/>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pt idx="12">
                  <c:v>Demolition 60m</c:v>
                </c:pt>
                <c:pt idx="13">
                  <c:v>Firefighting Career 60m</c:v>
                </c:pt>
                <c:pt idx="14">
                  <c:v>Firefighting Volunteer 60m</c:v>
                </c:pt>
                <c:pt idx="15">
                  <c:v>Repair Machinery 60m</c:v>
                </c:pt>
                <c:pt idx="16">
                  <c:v>Handling articles or formulations 60m</c:v>
                </c:pt>
                <c:pt idx="17">
                  <c:v>Waste Handling 60m</c:v>
                </c:pt>
                <c:pt idx="18">
                  <c:v>Demolition 100m</c:v>
                </c:pt>
                <c:pt idx="19">
                  <c:v>Firefighting Career 100m</c:v>
                </c:pt>
                <c:pt idx="20">
                  <c:v>Firefighting Volunteer 100m</c:v>
                </c:pt>
                <c:pt idx="21">
                  <c:v>Repair Machinery 100m</c:v>
                </c:pt>
                <c:pt idx="22">
                  <c:v>Handling articles or formulations 100m</c:v>
                </c:pt>
                <c:pt idx="23">
                  <c:v>Waste Handling 100m</c:v>
                </c:pt>
                <c:pt idx="24">
                  <c:v>Demolition 100-1000m</c:v>
                </c:pt>
                <c:pt idx="25">
                  <c:v>Firefighting Career 100-1000m</c:v>
                </c:pt>
                <c:pt idx="26">
                  <c:v>Firefighting Volunteer 100-1000m</c:v>
                </c:pt>
                <c:pt idx="27">
                  <c:v>Repair Machinery 100-1000m</c:v>
                </c:pt>
                <c:pt idx="28">
                  <c:v>Handling articles or formulations 100-1000m</c:v>
                </c:pt>
                <c:pt idx="29">
                  <c:v>Waste Handling 100-1000m</c:v>
                </c:pt>
                <c:pt idx="30">
                  <c:v>Demolition 2500m</c:v>
                </c:pt>
                <c:pt idx="31">
                  <c:v>Firefighting Career 2500m</c:v>
                </c:pt>
                <c:pt idx="32">
                  <c:v>Firefighting Volunteer 2500m</c:v>
                </c:pt>
                <c:pt idx="33">
                  <c:v>Repair Machinery 2500m</c:v>
                </c:pt>
                <c:pt idx="34">
                  <c:v>Handling articles or formulations 2500m</c:v>
                </c:pt>
                <c:pt idx="35">
                  <c:v>Waste Handling 2500m</c:v>
                </c:pt>
                <c:pt idx="36">
                  <c:v>Demolition 5000m</c:v>
                </c:pt>
                <c:pt idx="37">
                  <c:v>Firefighting Career 5000m</c:v>
                </c:pt>
                <c:pt idx="38">
                  <c:v>Firefighting Volunteer 5000m</c:v>
                </c:pt>
                <c:pt idx="39">
                  <c:v>Repair Machinery 5000m</c:v>
                </c:pt>
                <c:pt idx="40">
                  <c:v>Handling articles or formulations 5000m</c:v>
                </c:pt>
                <c:pt idx="41">
                  <c:v>Waste Handling 5000m</c:v>
                </c:pt>
                <c:pt idx="42">
                  <c:v>Demolition 10000m</c:v>
                </c:pt>
                <c:pt idx="43">
                  <c:v>Firefighting Career 10000m</c:v>
                </c:pt>
                <c:pt idx="44">
                  <c:v>Firefighting Volunteer 10000m</c:v>
                </c:pt>
                <c:pt idx="45">
                  <c:v>Repair Machinery 10000m</c:v>
                </c:pt>
                <c:pt idx="46">
                  <c:v>Handling articles or formulations 10000m</c:v>
                </c:pt>
                <c:pt idx="47">
                  <c:v>Waste Handling 10000m</c:v>
                </c:pt>
              </c:strCache>
            </c:strRef>
          </c:cat>
          <c:val>
            <c:numRef>
              <c:f>'MOE Across Receptors'!$K$3:$K$50</c:f>
              <c:numCache>
                <c:formatCode>0.0E+00</c:formatCode>
                <c:ptCount val="48"/>
                <c:pt idx="0">
                  <c:v>1.3959813749065595E-3</c:v>
                </c:pt>
                <c:pt idx="1">
                  <c:v>1.3959813749065595E-3</c:v>
                </c:pt>
                <c:pt idx="2">
                  <c:v>1.3959813749065599E-3</c:v>
                </c:pt>
                <c:pt idx="3">
                  <c:v>1.3959813749065599E-3</c:v>
                </c:pt>
                <c:pt idx="4">
                  <c:v>1.3959813749065599E-3</c:v>
                </c:pt>
                <c:pt idx="5">
                  <c:v>1.3959813749065599E-3</c:v>
                </c:pt>
                <c:pt idx="6">
                  <c:v>1.3959813749065599E-3</c:v>
                </c:pt>
                <c:pt idx="7">
                  <c:v>1.3959813749065599E-3</c:v>
                </c:pt>
                <c:pt idx="8">
                  <c:v>1.3959813749065599E-3</c:v>
                </c:pt>
                <c:pt idx="9">
                  <c:v>1.3959813749065599E-3</c:v>
                </c:pt>
                <c:pt idx="10">
                  <c:v>1.3959813749065599E-3</c:v>
                </c:pt>
                <c:pt idx="11">
                  <c:v>1.3959813749065599E-3</c:v>
                </c:pt>
                <c:pt idx="12">
                  <c:v>1.3959813749065599E-3</c:v>
                </c:pt>
                <c:pt idx="13">
                  <c:v>1.3959813749065599E-3</c:v>
                </c:pt>
                <c:pt idx="14">
                  <c:v>1.3959813749065599E-3</c:v>
                </c:pt>
                <c:pt idx="15">
                  <c:v>1.3959813749065599E-3</c:v>
                </c:pt>
                <c:pt idx="16">
                  <c:v>1.3959813749065599E-3</c:v>
                </c:pt>
                <c:pt idx="17">
                  <c:v>1.3959813749065599E-3</c:v>
                </c:pt>
                <c:pt idx="18">
                  <c:v>1.3959813749065599E-3</c:v>
                </c:pt>
                <c:pt idx="19">
                  <c:v>1.3959813749065599E-3</c:v>
                </c:pt>
                <c:pt idx="20">
                  <c:v>1.3959813749065599E-3</c:v>
                </c:pt>
                <c:pt idx="21">
                  <c:v>1.3959813749065599E-3</c:v>
                </c:pt>
                <c:pt idx="22">
                  <c:v>1.3959813749065599E-3</c:v>
                </c:pt>
                <c:pt idx="23">
                  <c:v>1.3959813749065599E-3</c:v>
                </c:pt>
                <c:pt idx="24">
                  <c:v>1.3959813749065599E-3</c:v>
                </c:pt>
                <c:pt idx="25">
                  <c:v>1.3959813749065599E-3</c:v>
                </c:pt>
                <c:pt idx="26">
                  <c:v>1.3959813749065599E-3</c:v>
                </c:pt>
                <c:pt idx="27">
                  <c:v>1.3959813749065599E-3</c:v>
                </c:pt>
                <c:pt idx="28">
                  <c:v>1.3959813749065599E-3</c:v>
                </c:pt>
                <c:pt idx="29">
                  <c:v>1.3959813749065599E-3</c:v>
                </c:pt>
                <c:pt idx="30">
                  <c:v>1.3959813749065599E-3</c:v>
                </c:pt>
                <c:pt idx="31">
                  <c:v>1.3959813749065599E-3</c:v>
                </c:pt>
                <c:pt idx="32">
                  <c:v>1.3959813749065599E-3</c:v>
                </c:pt>
                <c:pt idx="33">
                  <c:v>1.3959813749065599E-3</c:v>
                </c:pt>
                <c:pt idx="34">
                  <c:v>1.3959813749065599E-3</c:v>
                </c:pt>
                <c:pt idx="35">
                  <c:v>1.3959813749065599E-3</c:v>
                </c:pt>
                <c:pt idx="36">
                  <c:v>1.3959813749065599E-3</c:v>
                </c:pt>
                <c:pt idx="37">
                  <c:v>1.3959813749065599E-3</c:v>
                </c:pt>
                <c:pt idx="38">
                  <c:v>1.3959813749065599E-3</c:v>
                </c:pt>
                <c:pt idx="39">
                  <c:v>1.3959813749065599E-3</c:v>
                </c:pt>
                <c:pt idx="40">
                  <c:v>1.3959813749065599E-3</c:v>
                </c:pt>
                <c:pt idx="41">
                  <c:v>1.3959813749065599E-3</c:v>
                </c:pt>
                <c:pt idx="42">
                  <c:v>1.3959813749065599E-3</c:v>
                </c:pt>
                <c:pt idx="43">
                  <c:v>1.3959813749065599E-3</c:v>
                </c:pt>
                <c:pt idx="44">
                  <c:v>1.3959813749065599E-3</c:v>
                </c:pt>
                <c:pt idx="45">
                  <c:v>1.3959813749065599E-3</c:v>
                </c:pt>
                <c:pt idx="46">
                  <c:v>1.3959813749065599E-3</c:v>
                </c:pt>
                <c:pt idx="47">
                  <c:v>1.3959813749065599E-3</c:v>
                </c:pt>
              </c:numCache>
            </c:numRef>
          </c:val>
          <c:extLst>
            <c:ext xmlns:c16="http://schemas.microsoft.com/office/drawing/2014/chart" uri="{C3380CC4-5D6E-409C-BE32-E72D297353CC}">
              <c16:uniqueId val="{00000000-67AB-4721-9513-E878C003F8B9}"/>
            </c:ext>
          </c:extLst>
        </c:ser>
        <c:dLbls>
          <c:showLegendKey val="0"/>
          <c:showVal val="0"/>
          <c:showCatName val="0"/>
          <c:showSerName val="0"/>
          <c:showPercent val="0"/>
          <c:showBubbleSize val="0"/>
        </c:dLbls>
        <c:gapWidth val="150"/>
        <c:overlap val="100"/>
        <c:axId val="1712648703"/>
        <c:axId val="1917493823"/>
      </c:barChart>
      <c:scatterChart>
        <c:scatterStyle val="lineMarker"/>
        <c:varyColors val="0"/>
        <c:ser>
          <c:idx val="10"/>
          <c:order val="10"/>
          <c:tx>
            <c:strRef>
              <c:f>'MOE Across Receptors'!$L$2</c:f>
              <c:strCache>
                <c:ptCount val="1"/>
                <c:pt idx="0">
                  <c:v>Benchmark</c:v>
                </c:pt>
              </c:strCache>
            </c:strRef>
          </c:tx>
          <c:spPr>
            <a:ln w="28575" cap="rnd">
              <a:solidFill>
                <a:schemeClr val="accent5">
                  <a:lumMod val="60000"/>
                </a:schemeClr>
              </a:solidFill>
              <a:round/>
            </a:ln>
            <a:effectLst/>
          </c:spPr>
          <c:marker>
            <c:symbol val="none"/>
          </c:marker>
          <c:xVal>
            <c:strRef>
              <c:f>'MOE Across Receptors'!$A$3:$A$50</c:f>
              <c:strCache>
                <c:ptCount val="48"/>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pt idx="12">
                  <c:v>Demolition 60m</c:v>
                </c:pt>
                <c:pt idx="13">
                  <c:v>Firefighting Career 60m</c:v>
                </c:pt>
                <c:pt idx="14">
                  <c:v>Firefighting Volunteer 60m</c:v>
                </c:pt>
                <c:pt idx="15">
                  <c:v>Repair Machinery 60m</c:v>
                </c:pt>
                <c:pt idx="16">
                  <c:v>Handling articles or formulations 60m</c:v>
                </c:pt>
                <c:pt idx="17">
                  <c:v>Waste Handling 60m</c:v>
                </c:pt>
                <c:pt idx="18">
                  <c:v>Demolition 100m</c:v>
                </c:pt>
                <c:pt idx="19">
                  <c:v>Firefighting Career 100m</c:v>
                </c:pt>
                <c:pt idx="20">
                  <c:v>Firefighting Volunteer 100m</c:v>
                </c:pt>
                <c:pt idx="21">
                  <c:v>Repair Machinery 100m</c:v>
                </c:pt>
                <c:pt idx="22">
                  <c:v>Handling articles or formulations 100m</c:v>
                </c:pt>
                <c:pt idx="23">
                  <c:v>Waste Handling 100m</c:v>
                </c:pt>
                <c:pt idx="24">
                  <c:v>Demolition 100-1000m</c:v>
                </c:pt>
                <c:pt idx="25">
                  <c:v>Firefighting Career 100-1000m</c:v>
                </c:pt>
                <c:pt idx="26">
                  <c:v>Firefighting Volunteer 100-1000m</c:v>
                </c:pt>
                <c:pt idx="27">
                  <c:v>Repair Machinery 100-1000m</c:v>
                </c:pt>
                <c:pt idx="28">
                  <c:v>Handling articles or formulations 100-1000m</c:v>
                </c:pt>
                <c:pt idx="29">
                  <c:v>Waste Handling 100-1000m</c:v>
                </c:pt>
                <c:pt idx="30">
                  <c:v>Demolition 2500m</c:v>
                </c:pt>
                <c:pt idx="31">
                  <c:v>Firefighting Career 2500m</c:v>
                </c:pt>
                <c:pt idx="32">
                  <c:v>Firefighting Volunteer 2500m</c:v>
                </c:pt>
                <c:pt idx="33">
                  <c:v>Repair Machinery 2500m</c:v>
                </c:pt>
                <c:pt idx="34">
                  <c:v>Handling articles or formulations 2500m</c:v>
                </c:pt>
                <c:pt idx="35">
                  <c:v>Waste Handling 2500m</c:v>
                </c:pt>
                <c:pt idx="36">
                  <c:v>Demolition 5000m</c:v>
                </c:pt>
                <c:pt idx="37">
                  <c:v>Firefighting Career 5000m</c:v>
                </c:pt>
                <c:pt idx="38">
                  <c:v>Firefighting Volunteer 5000m</c:v>
                </c:pt>
                <c:pt idx="39">
                  <c:v>Repair Machinery 5000m</c:v>
                </c:pt>
                <c:pt idx="40">
                  <c:v>Handling articles or formulations 5000m</c:v>
                </c:pt>
                <c:pt idx="41">
                  <c:v>Waste Handling 5000m</c:v>
                </c:pt>
                <c:pt idx="42">
                  <c:v>Demolition 10000m</c:v>
                </c:pt>
                <c:pt idx="43">
                  <c:v>Firefighting Career 10000m</c:v>
                </c:pt>
                <c:pt idx="44">
                  <c:v>Firefighting Volunteer 10000m</c:v>
                </c:pt>
                <c:pt idx="45">
                  <c:v>Repair Machinery 10000m</c:v>
                </c:pt>
                <c:pt idx="46">
                  <c:v>Handling articles or formulations 10000m</c:v>
                </c:pt>
                <c:pt idx="47">
                  <c:v>Waste Handling 10000m</c:v>
                </c:pt>
              </c:strCache>
            </c:strRef>
          </c:xVal>
          <c:yVal>
            <c:numRef>
              <c:f>'MOE Across Receptors'!$L$3:$L$50</c:f>
              <c:numCache>
                <c:formatCode>0.00E+00</c:formatCode>
                <c:ptCount val="48"/>
                <c:pt idx="0">
                  <c:v>3.3333333333333335E-3</c:v>
                </c:pt>
                <c:pt idx="1">
                  <c:v>3.3333333333333335E-3</c:v>
                </c:pt>
                <c:pt idx="2">
                  <c:v>3.3333333333333335E-3</c:v>
                </c:pt>
                <c:pt idx="3">
                  <c:v>3.3333333333333335E-3</c:v>
                </c:pt>
                <c:pt idx="4">
                  <c:v>3.3333333333333335E-3</c:v>
                </c:pt>
                <c:pt idx="5">
                  <c:v>3.3333333333333335E-3</c:v>
                </c:pt>
                <c:pt idx="6">
                  <c:v>3.3333333333333335E-3</c:v>
                </c:pt>
                <c:pt idx="7">
                  <c:v>3.3333333333333335E-3</c:v>
                </c:pt>
                <c:pt idx="8">
                  <c:v>3.3333333333333335E-3</c:v>
                </c:pt>
                <c:pt idx="9">
                  <c:v>3.3333333333333335E-3</c:v>
                </c:pt>
                <c:pt idx="10">
                  <c:v>3.3333333333333335E-3</c:v>
                </c:pt>
                <c:pt idx="11">
                  <c:v>3.3333333333333335E-3</c:v>
                </c:pt>
                <c:pt idx="12">
                  <c:v>3.3333333333333335E-3</c:v>
                </c:pt>
                <c:pt idx="13">
                  <c:v>3.3333333333333335E-3</c:v>
                </c:pt>
                <c:pt idx="14">
                  <c:v>3.3333333333333335E-3</c:v>
                </c:pt>
                <c:pt idx="15">
                  <c:v>3.3333333333333335E-3</c:v>
                </c:pt>
                <c:pt idx="16">
                  <c:v>3.3333333333333335E-3</c:v>
                </c:pt>
                <c:pt idx="17">
                  <c:v>3.3333333333333335E-3</c:v>
                </c:pt>
                <c:pt idx="18">
                  <c:v>3.3333333333333335E-3</c:v>
                </c:pt>
                <c:pt idx="19">
                  <c:v>3.3333333333333335E-3</c:v>
                </c:pt>
                <c:pt idx="20">
                  <c:v>3.3333333333333335E-3</c:v>
                </c:pt>
                <c:pt idx="21">
                  <c:v>3.3333333333333335E-3</c:v>
                </c:pt>
                <c:pt idx="22">
                  <c:v>3.3333333333333335E-3</c:v>
                </c:pt>
                <c:pt idx="23">
                  <c:v>3.3333333333333335E-3</c:v>
                </c:pt>
                <c:pt idx="24">
                  <c:v>3.3333333333333335E-3</c:v>
                </c:pt>
                <c:pt idx="25">
                  <c:v>3.3333333333333335E-3</c:v>
                </c:pt>
                <c:pt idx="26">
                  <c:v>3.3333333333333335E-3</c:v>
                </c:pt>
                <c:pt idx="27">
                  <c:v>3.3333333333333335E-3</c:v>
                </c:pt>
                <c:pt idx="28">
                  <c:v>3.3333333333333335E-3</c:v>
                </c:pt>
                <c:pt idx="29">
                  <c:v>3.3333333333333335E-3</c:v>
                </c:pt>
                <c:pt idx="30">
                  <c:v>3.3333333333333335E-3</c:v>
                </c:pt>
                <c:pt idx="31">
                  <c:v>3.3333333333333335E-3</c:v>
                </c:pt>
                <c:pt idx="32">
                  <c:v>3.3333333333333335E-3</c:v>
                </c:pt>
                <c:pt idx="33">
                  <c:v>3.3333333333333335E-3</c:v>
                </c:pt>
                <c:pt idx="34">
                  <c:v>3.3333333333333335E-3</c:v>
                </c:pt>
                <c:pt idx="35">
                  <c:v>3.3333333333333335E-3</c:v>
                </c:pt>
                <c:pt idx="36">
                  <c:v>3.3333333333333335E-3</c:v>
                </c:pt>
                <c:pt idx="37">
                  <c:v>3.3333333333333335E-3</c:v>
                </c:pt>
                <c:pt idx="38">
                  <c:v>3.3333333333333335E-3</c:v>
                </c:pt>
                <c:pt idx="39">
                  <c:v>3.3333333333333335E-3</c:v>
                </c:pt>
                <c:pt idx="40">
                  <c:v>3.3333333333333335E-3</c:v>
                </c:pt>
                <c:pt idx="41">
                  <c:v>3.3333333333333335E-3</c:v>
                </c:pt>
                <c:pt idx="42">
                  <c:v>3.3333333333333335E-3</c:v>
                </c:pt>
                <c:pt idx="43">
                  <c:v>3.3333333333333335E-3</c:v>
                </c:pt>
                <c:pt idx="44">
                  <c:v>3.3333333333333335E-3</c:v>
                </c:pt>
                <c:pt idx="45">
                  <c:v>3.3333333333333335E-3</c:v>
                </c:pt>
                <c:pt idx="46">
                  <c:v>3.3333333333333335E-3</c:v>
                </c:pt>
                <c:pt idx="47">
                  <c:v>3.3333333333333335E-3</c:v>
                </c:pt>
              </c:numCache>
            </c:numRef>
          </c:yVal>
          <c:smooth val="0"/>
          <c:extLst>
            <c:ext xmlns:c16="http://schemas.microsoft.com/office/drawing/2014/chart" uri="{C3380CC4-5D6E-409C-BE32-E72D297353CC}">
              <c16:uniqueId val="{00000001-67AB-4721-9513-E878C003F8B9}"/>
            </c:ext>
          </c:extLst>
        </c:ser>
        <c:dLbls>
          <c:showLegendKey val="0"/>
          <c:showVal val="0"/>
          <c:showCatName val="0"/>
          <c:showSerName val="0"/>
          <c:showPercent val="0"/>
          <c:showBubbleSize val="0"/>
        </c:dLbls>
        <c:axId val="1712648703"/>
        <c:axId val="1917493823"/>
      </c:scatterChart>
      <c:catAx>
        <c:axId val="1712648703"/>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917493823"/>
        <c:crossesAt val="1.0000000000000003E-4"/>
        <c:auto val="1"/>
        <c:lblAlgn val="ctr"/>
        <c:lblOffset val="100"/>
        <c:noMultiLvlLbl val="0"/>
      </c:catAx>
      <c:valAx>
        <c:axId val="1917493823"/>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Central</a:t>
                </a:r>
                <a:r>
                  <a:rPr lang="en-US" baseline="0"/>
                  <a:t> Tendencies MOE (f/cc)</a:t>
                </a:r>
                <a:endParaRPr lang="en-US"/>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E+00" sourceLinked="0"/>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71264870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'MOE Across Receptors'!$B$54</c:f>
              <c:strCache>
                <c:ptCount val="1"/>
                <c:pt idx="0">
                  <c:v>LE General Population Ambient Air</c:v>
                </c:pt>
              </c:strCache>
            </c:strRef>
          </c:tx>
          <c:spPr>
            <a:solidFill>
              <a:schemeClr val="accent1"/>
            </a:solidFill>
            <a:ln>
              <a:noFill/>
            </a:ln>
            <a:effectLst/>
          </c:spPr>
          <c:invertIfNegative val="0"/>
          <c:cat>
            <c:strRef>
              <c:f>'MOE Across Receptors'!$A$55:$A$66</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Receptors'!$B$55:$B$66</c:f>
              <c:numCache>
                <c:formatCode>0.00E+00</c:formatCode>
                <c:ptCount val="12"/>
                <c:pt idx="0">
                  <c:v>4.5454545454545455E-4</c:v>
                </c:pt>
                <c:pt idx="1">
                  <c:v>1.2048192770547249E-14</c:v>
                </c:pt>
                <c:pt idx="2">
                  <c:v>6.2499375006249942E-9</c:v>
                </c:pt>
                <c:pt idx="3">
                  <c:v>2.3668639053254438E-5</c:v>
                </c:pt>
                <c:pt idx="4" formatCode="0.0E+00">
                  <c:v>6.666666666666667E-5</c:v>
                </c:pt>
                <c:pt idx="5" formatCode="0.0E+00">
                  <c:v>7.1428554591840703E-12</c:v>
                </c:pt>
                <c:pt idx="6" formatCode="0.0E+00">
                  <c:v>3.0281007751937986E-7</c:v>
                </c:pt>
                <c:pt idx="7" formatCode="0.0E+00">
                  <c:v>9.8135426889106968E-6</c:v>
                </c:pt>
                <c:pt idx="8" formatCode="0.0E+00">
                  <c:v>1.2345679012345678E-5</c:v>
                </c:pt>
                <c:pt idx="9" formatCode="0.0E+00">
                  <c:v>1.3157600422095821E-10</c:v>
                </c:pt>
                <c:pt idx="10" formatCode="0.0E+00">
                  <c:v>1.9900497512437809E-6</c:v>
                </c:pt>
                <c:pt idx="11" formatCode="0.0E+00">
                  <c:v>1.11731843575419E-5</c:v>
                </c:pt>
              </c:numCache>
            </c:numRef>
          </c:val>
          <c:extLst>
            <c:ext xmlns:c16="http://schemas.microsoft.com/office/drawing/2014/chart" uri="{C3380CC4-5D6E-409C-BE32-E72D297353CC}">
              <c16:uniqueId val="{00000000-08B3-47F0-A842-60509C209966}"/>
            </c:ext>
          </c:extLst>
        </c:ser>
        <c:ser>
          <c:idx val="1"/>
          <c:order val="1"/>
          <c:tx>
            <c:strRef>
              <c:f>'MOE Across Receptors'!$C$54</c:f>
              <c:strCache>
                <c:ptCount val="1"/>
                <c:pt idx="0">
                  <c:v>CT Take-Home Garment Handler</c:v>
                </c:pt>
              </c:strCache>
            </c:strRef>
          </c:tx>
          <c:spPr>
            <a:solidFill>
              <a:schemeClr val="accent2"/>
            </a:solidFill>
            <a:ln>
              <a:noFill/>
            </a:ln>
            <a:effectLst/>
          </c:spPr>
          <c:invertIfNegative val="0"/>
          <c:cat>
            <c:strRef>
              <c:f>'MOE Across Receptors'!$A$55:$A$66</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Receptors'!$C$55:$C$66</c:f>
              <c:numCache>
                <c:formatCode>0.0E+00</c:formatCode>
                <c:ptCount val="12"/>
                <c:pt idx="0">
                  <c:v>3.2721076630081641E-6</c:v>
                </c:pt>
                <c:pt idx="1">
                  <c:v>1.249350198603117E-4</c:v>
                </c:pt>
                <c:pt idx="2">
                  <c:v>1.487321665003711E-3</c:v>
                </c:pt>
                <c:pt idx="3">
                  <c:v>2.2309824975055658E-5</c:v>
                </c:pt>
                <c:pt idx="4">
                  <c:v>3.2721076630081641E-6</c:v>
                </c:pt>
                <c:pt idx="5">
                  <c:v>1.249350198603117E-4</c:v>
                </c:pt>
                <c:pt idx="6">
                  <c:v>1.487321665003711E-3</c:v>
                </c:pt>
                <c:pt idx="7">
                  <c:v>2.2309824975055658E-5</c:v>
                </c:pt>
                <c:pt idx="8">
                  <c:v>3.2721076630081641E-6</c:v>
                </c:pt>
                <c:pt idx="9">
                  <c:v>1.249350198603117E-4</c:v>
                </c:pt>
                <c:pt idx="10">
                  <c:v>1.487321665003711E-3</c:v>
                </c:pt>
                <c:pt idx="11">
                  <c:v>2.2309824975055658E-5</c:v>
                </c:pt>
              </c:numCache>
            </c:numRef>
          </c:val>
          <c:extLst>
            <c:ext xmlns:c16="http://schemas.microsoft.com/office/drawing/2014/chart" uri="{C3380CC4-5D6E-409C-BE32-E72D297353CC}">
              <c16:uniqueId val="{00000001-08B3-47F0-A842-60509C209966}"/>
            </c:ext>
          </c:extLst>
        </c:ser>
        <c:ser>
          <c:idx val="2"/>
          <c:order val="2"/>
          <c:tx>
            <c:strRef>
              <c:f>'MOE Across Receptors'!$D$54</c:f>
              <c:strCache>
                <c:ptCount val="1"/>
                <c:pt idx="0">
                  <c:v>LE DIYer Outdoor Disturbance Roof</c:v>
                </c:pt>
              </c:strCache>
            </c:strRef>
          </c:tx>
          <c:spPr>
            <a:solidFill>
              <a:schemeClr val="accent3"/>
            </a:solidFill>
            <a:ln>
              <a:noFill/>
            </a:ln>
            <a:effectLst/>
          </c:spPr>
          <c:invertIfNegative val="0"/>
          <c:cat>
            <c:strRef>
              <c:f>'MOE Across Receptors'!$A$55:$A$66</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Receptors'!$D$55:$D$66</c:f>
              <c:numCache>
                <c:formatCode>0.0E+00</c:formatCode>
                <c:ptCount val="12"/>
                <c:pt idx="0">
                  <c:v>7.747696630731403E-6</c:v>
                </c:pt>
                <c:pt idx="1">
                  <c:v>7.7476966307313996E-6</c:v>
                </c:pt>
                <c:pt idx="2">
                  <c:v>7.7476966307313996E-6</c:v>
                </c:pt>
                <c:pt idx="3">
                  <c:v>7.7476966307313996E-6</c:v>
                </c:pt>
                <c:pt idx="4">
                  <c:v>7.7476966307313996E-6</c:v>
                </c:pt>
                <c:pt idx="5">
                  <c:v>7.7476966307313996E-6</c:v>
                </c:pt>
                <c:pt idx="6">
                  <c:v>7.7476966307313996E-6</c:v>
                </c:pt>
                <c:pt idx="7">
                  <c:v>7.7476966307313996E-6</c:v>
                </c:pt>
                <c:pt idx="8">
                  <c:v>7.7476966307313996E-6</c:v>
                </c:pt>
                <c:pt idx="9">
                  <c:v>7.7476966307313996E-6</c:v>
                </c:pt>
                <c:pt idx="10">
                  <c:v>7.7476966307313996E-6</c:v>
                </c:pt>
                <c:pt idx="11">
                  <c:v>7.7476966307313996E-6</c:v>
                </c:pt>
              </c:numCache>
            </c:numRef>
          </c:val>
          <c:extLst>
            <c:ext xmlns:c16="http://schemas.microsoft.com/office/drawing/2014/chart" uri="{C3380CC4-5D6E-409C-BE32-E72D297353CC}">
              <c16:uniqueId val="{00000002-08B3-47F0-A842-60509C209966}"/>
            </c:ext>
          </c:extLst>
        </c:ser>
        <c:ser>
          <c:idx val="3"/>
          <c:order val="3"/>
          <c:tx>
            <c:strRef>
              <c:f>'MOE Across Receptors'!$E$54</c:f>
              <c:strCache>
                <c:ptCount val="1"/>
                <c:pt idx="0">
                  <c:v>LE DIYer Outdoor Removal Roof</c:v>
                </c:pt>
              </c:strCache>
            </c:strRef>
          </c:tx>
          <c:spPr>
            <a:solidFill>
              <a:schemeClr val="accent4"/>
            </a:solidFill>
            <a:ln>
              <a:noFill/>
            </a:ln>
            <a:effectLst/>
          </c:spPr>
          <c:invertIfNegative val="0"/>
          <c:cat>
            <c:strRef>
              <c:f>'MOE Across Receptors'!$A$55:$A$66</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Receptors'!$E$55:$E$66</c:f>
              <c:numCache>
                <c:formatCode>0.0E+00</c:formatCode>
                <c:ptCount val="12"/>
                <c:pt idx="0">
                  <c:v>6.9799068745327974E-4</c:v>
                </c:pt>
                <c:pt idx="1">
                  <c:v>6.9799068745327996E-4</c:v>
                </c:pt>
                <c:pt idx="2">
                  <c:v>6.9799068745327996E-4</c:v>
                </c:pt>
                <c:pt idx="3">
                  <c:v>6.9799068745327996E-4</c:v>
                </c:pt>
                <c:pt idx="4">
                  <c:v>6.9799068745327996E-4</c:v>
                </c:pt>
                <c:pt idx="5">
                  <c:v>6.9799068745327996E-4</c:v>
                </c:pt>
                <c:pt idx="6">
                  <c:v>6.9799068745327996E-4</c:v>
                </c:pt>
                <c:pt idx="7">
                  <c:v>6.9799068745327996E-4</c:v>
                </c:pt>
                <c:pt idx="8">
                  <c:v>6.9799068745327996E-4</c:v>
                </c:pt>
                <c:pt idx="9">
                  <c:v>6.9799068745327996E-4</c:v>
                </c:pt>
                <c:pt idx="10">
                  <c:v>6.9799068745327996E-4</c:v>
                </c:pt>
                <c:pt idx="11">
                  <c:v>6.9799068745327996E-4</c:v>
                </c:pt>
              </c:numCache>
            </c:numRef>
          </c:val>
          <c:extLst>
            <c:ext xmlns:c16="http://schemas.microsoft.com/office/drawing/2014/chart" uri="{C3380CC4-5D6E-409C-BE32-E72D297353CC}">
              <c16:uniqueId val="{00000003-08B3-47F0-A842-60509C209966}"/>
            </c:ext>
          </c:extLst>
        </c:ser>
        <c:ser>
          <c:idx val="4"/>
          <c:order val="4"/>
          <c:tx>
            <c:strRef>
              <c:f>'MOE Across Receptors'!$F$54</c:f>
              <c:strCache>
                <c:ptCount val="1"/>
                <c:pt idx="0">
                  <c:v>LE DIYer Plaster Removal</c:v>
                </c:pt>
              </c:strCache>
            </c:strRef>
          </c:tx>
          <c:spPr>
            <a:solidFill>
              <a:schemeClr val="accent5"/>
            </a:solidFill>
            <a:ln>
              <a:noFill/>
            </a:ln>
            <a:effectLst/>
          </c:spPr>
          <c:invertIfNegative val="0"/>
          <c:cat>
            <c:strRef>
              <c:f>'MOE Across Receptors'!$A$55:$A$66</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Receptors'!$F$55:$F$66</c:f>
              <c:numCache>
                <c:formatCode>0.0E+00</c:formatCode>
                <c:ptCount val="12"/>
                <c:pt idx="0">
                  <c:v>1.3959813749065595E-3</c:v>
                </c:pt>
                <c:pt idx="1">
                  <c:v>1.3959813749065599E-3</c:v>
                </c:pt>
                <c:pt idx="2">
                  <c:v>1.3959813749065599E-3</c:v>
                </c:pt>
                <c:pt idx="3">
                  <c:v>1.3959813749065599E-3</c:v>
                </c:pt>
                <c:pt idx="4">
                  <c:v>1.3959813749065599E-3</c:v>
                </c:pt>
                <c:pt idx="5">
                  <c:v>1.3959813749065599E-3</c:v>
                </c:pt>
                <c:pt idx="6">
                  <c:v>1.3959813749065599E-3</c:v>
                </c:pt>
                <c:pt idx="7">
                  <c:v>1.3959813749065599E-3</c:v>
                </c:pt>
                <c:pt idx="8">
                  <c:v>1.3959813749065599E-3</c:v>
                </c:pt>
                <c:pt idx="9">
                  <c:v>1.3959813749065599E-3</c:v>
                </c:pt>
                <c:pt idx="10">
                  <c:v>1.3959813749065599E-3</c:v>
                </c:pt>
                <c:pt idx="11">
                  <c:v>1.3959813749065599E-3</c:v>
                </c:pt>
              </c:numCache>
            </c:numRef>
          </c:val>
          <c:extLst>
            <c:ext xmlns:c16="http://schemas.microsoft.com/office/drawing/2014/chart" uri="{C3380CC4-5D6E-409C-BE32-E72D297353CC}">
              <c16:uniqueId val="{00000004-08B3-47F0-A842-60509C209966}"/>
            </c:ext>
          </c:extLst>
        </c:ser>
        <c:ser>
          <c:idx val="5"/>
          <c:order val="5"/>
          <c:tx>
            <c:strRef>
              <c:f>'MOE Across Receptors'!$G$54</c:f>
              <c:strCache>
                <c:ptCount val="1"/>
                <c:pt idx="0">
                  <c:v>LE DIYer Disturbance Ceiling Tiles</c:v>
                </c:pt>
              </c:strCache>
            </c:strRef>
          </c:tx>
          <c:spPr>
            <a:solidFill>
              <a:schemeClr val="accent6"/>
            </a:solidFill>
            <a:ln>
              <a:noFill/>
            </a:ln>
            <a:effectLst/>
          </c:spPr>
          <c:invertIfNegative val="0"/>
          <c:cat>
            <c:strRef>
              <c:f>'MOE Across Receptors'!$A$55:$A$66</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Receptors'!$G$55:$G$66</c:f>
              <c:numCache>
                <c:formatCode>0.0E+00</c:formatCode>
                <c:ptCount val="12"/>
                <c:pt idx="0">
                  <c:v>3.9261976169246973E-5</c:v>
                </c:pt>
                <c:pt idx="1">
                  <c:v>3.9261976169247001E-5</c:v>
                </c:pt>
                <c:pt idx="2">
                  <c:v>3.9261976169247001E-5</c:v>
                </c:pt>
                <c:pt idx="3">
                  <c:v>3.9261976169247001E-5</c:v>
                </c:pt>
                <c:pt idx="4">
                  <c:v>3.9261976169247001E-5</c:v>
                </c:pt>
                <c:pt idx="5">
                  <c:v>3.9261976169247001E-5</c:v>
                </c:pt>
                <c:pt idx="6">
                  <c:v>3.9261976169247001E-5</c:v>
                </c:pt>
                <c:pt idx="7">
                  <c:v>3.9261976169247001E-5</c:v>
                </c:pt>
                <c:pt idx="8">
                  <c:v>3.9261976169247001E-5</c:v>
                </c:pt>
                <c:pt idx="9">
                  <c:v>3.9261976169247001E-5</c:v>
                </c:pt>
                <c:pt idx="10">
                  <c:v>3.9261976169247001E-5</c:v>
                </c:pt>
                <c:pt idx="11">
                  <c:v>3.9261976169247001E-5</c:v>
                </c:pt>
              </c:numCache>
            </c:numRef>
          </c:val>
          <c:extLst>
            <c:ext xmlns:c16="http://schemas.microsoft.com/office/drawing/2014/chart" uri="{C3380CC4-5D6E-409C-BE32-E72D297353CC}">
              <c16:uniqueId val="{00000005-08B3-47F0-A842-60509C209966}"/>
            </c:ext>
          </c:extLst>
        </c:ser>
        <c:ser>
          <c:idx val="6"/>
          <c:order val="6"/>
          <c:tx>
            <c:strRef>
              <c:f>'MOE Across Receptors'!$H$54</c:f>
              <c:strCache>
                <c:ptCount val="1"/>
                <c:pt idx="0">
                  <c:v>LE DIYer Removal Ceiling Tiles</c:v>
                </c:pt>
              </c:strCache>
            </c:strRef>
          </c:tx>
          <c:spPr>
            <a:solidFill>
              <a:schemeClr val="accent1">
                <a:lumMod val="60000"/>
              </a:schemeClr>
            </a:solidFill>
            <a:ln>
              <a:noFill/>
            </a:ln>
            <a:effectLst/>
          </c:spPr>
          <c:invertIfNegative val="0"/>
          <c:cat>
            <c:strRef>
              <c:f>'MOE Across Receptors'!$A$55:$A$66</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Receptors'!$H$55:$H$66</c:f>
              <c:numCache>
                <c:formatCode>0.0E+00</c:formatCode>
                <c:ptCount val="12"/>
                <c:pt idx="0">
                  <c:v>6.9799068745327974E-4</c:v>
                </c:pt>
                <c:pt idx="1">
                  <c:v>6.9799068745327996E-4</c:v>
                </c:pt>
                <c:pt idx="2">
                  <c:v>6.9799068745327996E-4</c:v>
                </c:pt>
                <c:pt idx="3">
                  <c:v>6.9799068745327996E-4</c:v>
                </c:pt>
                <c:pt idx="4">
                  <c:v>6.9799068745327996E-4</c:v>
                </c:pt>
                <c:pt idx="5">
                  <c:v>6.9799068745327996E-4</c:v>
                </c:pt>
                <c:pt idx="6">
                  <c:v>6.9799068745327996E-4</c:v>
                </c:pt>
                <c:pt idx="7">
                  <c:v>6.9799068745327996E-4</c:v>
                </c:pt>
                <c:pt idx="8">
                  <c:v>6.9799068745327996E-4</c:v>
                </c:pt>
                <c:pt idx="9">
                  <c:v>6.9799068745327996E-4</c:v>
                </c:pt>
                <c:pt idx="10">
                  <c:v>6.9799068745327996E-4</c:v>
                </c:pt>
                <c:pt idx="11">
                  <c:v>6.9799068745327996E-4</c:v>
                </c:pt>
              </c:numCache>
            </c:numRef>
          </c:val>
          <c:extLst>
            <c:ext xmlns:c16="http://schemas.microsoft.com/office/drawing/2014/chart" uri="{C3380CC4-5D6E-409C-BE32-E72D297353CC}">
              <c16:uniqueId val="{00000006-08B3-47F0-A842-60509C209966}"/>
            </c:ext>
          </c:extLst>
        </c:ser>
        <c:ser>
          <c:idx val="7"/>
          <c:order val="7"/>
          <c:tx>
            <c:strRef>
              <c:f>'MOE Across Receptors'!$I$54</c:f>
              <c:strCache>
                <c:ptCount val="1"/>
                <c:pt idx="0">
                  <c:v>LE DIYer Removal Vinyl Floor Tiles</c:v>
                </c:pt>
              </c:strCache>
            </c:strRef>
          </c:tx>
          <c:spPr>
            <a:solidFill>
              <a:schemeClr val="accent2">
                <a:lumMod val="60000"/>
              </a:schemeClr>
            </a:solidFill>
            <a:ln>
              <a:noFill/>
            </a:ln>
            <a:effectLst/>
          </c:spPr>
          <c:invertIfNegative val="0"/>
          <c:cat>
            <c:strRef>
              <c:f>'MOE Across Receptors'!$A$55:$A$66</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Receptors'!$I$55:$I$66</c:f>
              <c:numCache>
                <c:formatCode>0.0E+00</c:formatCode>
                <c:ptCount val="12"/>
                <c:pt idx="0">
                  <c:v>7.8174956994767314E-4</c:v>
                </c:pt>
                <c:pt idx="1">
                  <c:v>7.8174956994767303E-4</c:v>
                </c:pt>
                <c:pt idx="2">
                  <c:v>7.8174956994767303E-4</c:v>
                </c:pt>
                <c:pt idx="3">
                  <c:v>7.8174956994767303E-4</c:v>
                </c:pt>
                <c:pt idx="4">
                  <c:v>7.8174956994767303E-4</c:v>
                </c:pt>
                <c:pt idx="5">
                  <c:v>7.8174956994767303E-4</c:v>
                </c:pt>
                <c:pt idx="6">
                  <c:v>7.8174956994767303E-4</c:v>
                </c:pt>
                <c:pt idx="7">
                  <c:v>7.8174956994767303E-4</c:v>
                </c:pt>
                <c:pt idx="8">
                  <c:v>7.8174956994767303E-4</c:v>
                </c:pt>
                <c:pt idx="9">
                  <c:v>7.8174956994767303E-4</c:v>
                </c:pt>
                <c:pt idx="10">
                  <c:v>7.8174956994767303E-4</c:v>
                </c:pt>
                <c:pt idx="11">
                  <c:v>7.8174956994767303E-4</c:v>
                </c:pt>
              </c:numCache>
            </c:numRef>
          </c:val>
          <c:extLst>
            <c:ext xmlns:c16="http://schemas.microsoft.com/office/drawing/2014/chart" uri="{C3380CC4-5D6E-409C-BE32-E72D297353CC}">
              <c16:uniqueId val="{00000007-08B3-47F0-A842-60509C209966}"/>
            </c:ext>
          </c:extLst>
        </c:ser>
        <c:ser>
          <c:idx val="8"/>
          <c:order val="8"/>
          <c:tx>
            <c:strRef>
              <c:f>'MOE Across Receptors'!$J$54</c:f>
              <c:strCache>
                <c:ptCount val="1"/>
                <c:pt idx="0">
                  <c:v>LE DIYer Disturbance Attic Insulation</c:v>
                </c:pt>
              </c:strCache>
            </c:strRef>
          </c:tx>
          <c:spPr>
            <a:solidFill>
              <a:schemeClr val="accent3">
                <a:lumMod val="60000"/>
              </a:schemeClr>
            </a:solidFill>
            <a:ln>
              <a:noFill/>
            </a:ln>
            <a:effectLst/>
          </c:spPr>
          <c:invertIfNegative val="0"/>
          <c:cat>
            <c:strRef>
              <c:f>'MOE Across Receptors'!$A$55:$A$66</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Receptors'!$J$55:$J$66</c:f>
              <c:numCache>
                <c:formatCode>0.0E+00</c:formatCode>
                <c:ptCount val="12"/>
                <c:pt idx="0">
                  <c:v>2.0241729936145108E-3</c:v>
                </c:pt>
                <c:pt idx="1">
                  <c:v>2.02417299361451E-3</c:v>
                </c:pt>
                <c:pt idx="2">
                  <c:v>2.02417299361451E-3</c:v>
                </c:pt>
                <c:pt idx="3">
                  <c:v>2.02417299361451E-3</c:v>
                </c:pt>
                <c:pt idx="4">
                  <c:v>2.02417299361451E-3</c:v>
                </c:pt>
                <c:pt idx="5">
                  <c:v>2.02417299361451E-3</c:v>
                </c:pt>
                <c:pt idx="6">
                  <c:v>2.02417299361451E-3</c:v>
                </c:pt>
                <c:pt idx="7">
                  <c:v>2.02417299361451E-3</c:v>
                </c:pt>
                <c:pt idx="8">
                  <c:v>2.02417299361451E-3</c:v>
                </c:pt>
                <c:pt idx="9">
                  <c:v>2.02417299361451E-3</c:v>
                </c:pt>
                <c:pt idx="10">
                  <c:v>2.02417299361451E-3</c:v>
                </c:pt>
                <c:pt idx="11">
                  <c:v>2.02417299361451E-3</c:v>
                </c:pt>
              </c:numCache>
            </c:numRef>
          </c:val>
          <c:extLst>
            <c:ext xmlns:c16="http://schemas.microsoft.com/office/drawing/2014/chart" uri="{C3380CC4-5D6E-409C-BE32-E72D297353CC}">
              <c16:uniqueId val="{00000008-08B3-47F0-A842-60509C209966}"/>
            </c:ext>
          </c:extLst>
        </c:ser>
        <c:ser>
          <c:idx val="9"/>
          <c:order val="9"/>
          <c:tx>
            <c:strRef>
              <c:f>'MOE Across Receptors'!$K$54</c:f>
              <c:strCache>
                <c:ptCount val="1"/>
                <c:pt idx="0">
                  <c:v>LE DIYer Disturbance Spackle</c:v>
                </c:pt>
              </c:strCache>
            </c:strRef>
          </c:tx>
          <c:spPr>
            <a:solidFill>
              <a:schemeClr val="accent4">
                <a:lumMod val="60000"/>
              </a:schemeClr>
            </a:solidFill>
            <a:ln>
              <a:noFill/>
            </a:ln>
            <a:effectLst/>
          </c:spPr>
          <c:invertIfNegative val="0"/>
          <c:cat>
            <c:strRef>
              <c:f>'MOE Across Receptors'!$A$55:$A$66</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Receptors'!$K$55:$K$66</c:f>
              <c:numCache>
                <c:formatCode>0.0E+00</c:formatCode>
                <c:ptCount val="12"/>
                <c:pt idx="0">
                  <c:v>2.1812208982914987E-3</c:v>
                </c:pt>
                <c:pt idx="1">
                  <c:v>2.1812208982915E-3</c:v>
                </c:pt>
                <c:pt idx="2">
                  <c:v>2.1812208982915E-3</c:v>
                </c:pt>
                <c:pt idx="3">
                  <c:v>2.1812208982915E-3</c:v>
                </c:pt>
                <c:pt idx="4">
                  <c:v>2.1812208982915E-3</c:v>
                </c:pt>
                <c:pt idx="5">
                  <c:v>2.1812208982915E-3</c:v>
                </c:pt>
                <c:pt idx="6">
                  <c:v>2.1812208982915E-3</c:v>
                </c:pt>
                <c:pt idx="7">
                  <c:v>2.1812208982915E-3</c:v>
                </c:pt>
                <c:pt idx="8">
                  <c:v>2.1812208982915E-3</c:v>
                </c:pt>
                <c:pt idx="9">
                  <c:v>2.1812208982915E-3</c:v>
                </c:pt>
                <c:pt idx="10">
                  <c:v>2.1812208982915E-3</c:v>
                </c:pt>
                <c:pt idx="11">
                  <c:v>2.1812208982915E-3</c:v>
                </c:pt>
              </c:numCache>
            </c:numRef>
          </c:val>
          <c:extLst>
            <c:ext xmlns:c16="http://schemas.microsoft.com/office/drawing/2014/chart" uri="{C3380CC4-5D6E-409C-BE32-E72D297353CC}">
              <c16:uniqueId val="{00000009-08B3-47F0-A842-60509C209966}"/>
            </c:ext>
          </c:extLst>
        </c:ser>
        <c:ser>
          <c:idx val="10"/>
          <c:order val="10"/>
          <c:tx>
            <c:strRef>
              <c:f>'MOE Across Receptors'!$L$54</c:f>
              <c:strCache>
                <c:ptCount val="1"/>
                <c:pt idx="0">
                  <c:v>LE DIYer Indoor Disturbance Fillers</c:v>
                </c:pt>
              </c:strCache>
            </c:strRef>
          </c:tx>
          <c:spPr>
            <a:solidFill>
              <a:schemeClr val="accent5">
                <a:lumMod val="60000"/>
              </a:schemeClr>
            </a:solidFill>
            <a:ln>
              <a:noFill/>
            </a:ln>
            <a:effectLst/>
          </c:spPr>
          <c:invertIfNegative val="0"/>
          <c:cat>
            <c:strRef>
              <c:f>'MOE Across Receptors'!$A$55:$A$66</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Receptors'!$L$55:$L$66</c:f>
              <c:numCache>
                <c:formatCode>0.0E+00</c:formatCode>
                <c:ptCount val="12"/>
                <c:pt idx="0">
                  <c:v>4.0134464528563577E-5</c:v>
                </c:pt>
                <c:pt idx="1">
                  <c:v>4.0134464528563597E-5</c:v>
                </c:pt>
                <c:pt idx="2">
                  <c:v>4.0134464528563597E-5</c:v>
                </c:pt>
                <c:pt idx="3">
                  <c:v>4.0134464528563597E-5</c:v>
                </c:pt>
                <c:pt idx="4">
                  <c:v>4.0134464528563597E-5</c:v>
                </c:pt>
                <c:pt idx="5">
                  <c:v>4.0134464528563597E-5</c:v>
                </c:pt>
                <c:pt idx="6">
                  <c:v>4.0134464528563597E-5</c:v>
                </c:pt>
                <c:pt idx="7">
                  <c:v>4.0134464528563597E-5</c:v>
                </c:pt>
                <c:pt idx="8">
                  <c:v>4.0134464528563597E-5</c:v>
                </c:pt>
                <c:pt idx="9">
                  <c:v>4.0134464528563597E-5</c:v>
                </c:pt>
                <c:pt idx="10">
                  <c:v>4.0134464528563597E-5</c:v>
                </c:pt>
                <c:pt idx="11">
                  <c:v>4.0134464528563597E-5</c:v>
                </c:pt>
              </c:numCache>
            </c:numRef>
          </c:val>
          <c:extLst>
            <c:ext xmlns:c16="http://schemas.microsoft.com/office/drawing/2014/chart" uri="{C3380CC4-5D6E-409C-BE32-E72D297353CC}">
              <c16:uniqueId val="{0000000A-08B3-47F0-A842-60509C209966}"/>
            </c:ext>
          </c:extLst>
        </c:ser>
        <c:ser>
          <c:idx val="11"/>
          <c:order val="11"/>
          <c:tx>
            <c:strRef>
              <c:f>'MOE Across Receptors'!$M$54</c:f>
              <c:strCache>
                <c:ptCount val="1"/>
                <c:pt idx="0">
                  <c:v>LE DIYer Indoor Removal Fillers</c:v>
                </c:pt>
              </c:strCache>
            </c:strRef>
          </c:tx>
          <c:spPr>
            <a:solidFill>
              <a:schemeClr val="accent6">
                <a:lumMod val="60000"/>
              </a:schemeClr>
            </a:solidFill>
            <a:ln>
              <a:noFill/>
            </a:ln>
            <a:effectLst/>
          </c:spPr>
          <c:invertIfNegative val="0"/>
          <c:cat>
            <c:strRef>
              <c:f>'MOE Across Receptors'!$A$55:$A$66</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Receptors'!$M$55:$M$66</c:f>
              <c:numCache>
                <c:formatCode>0.0E+00</c:formatCode>
                <c:ptCount val="12"/>
                <c:pt idx="0">
                  <c:v>6.9799068745327974E-4</c:v>
                </c:pt>
                <c:pt idx="1">
                  <c:v>6.9799068745327996E-4</c:v>
                </c:pt>
                <c:pt idx="2">
                  <c:v>6.9799068745327996E-4</c:v>
                </c:pt>
                <c:pt idx="3">
                  <c:v>6.9799068745327996E-4</c:v>
                </c:pt>
                <c:pt idx="4">
                  <c:v>6.9799068745327996E-4</c:v>
                </c:pt>
                <c:pt idx="5">
                  <c:v>6.9799068745327996E-4</c:v>
                </c:pt>
                <c:pt idx="6">
                  <c:v>6.9799068745327996E-4</c:v>
                </c:pt>
                <c:pt idx="7">
                  <c:v>6.9799068745327996E-4</c:v>
                </c:pt>
                <c:pt idx="8">
                  <c:v>6.9799068745327996E-4</c:v>
                </c:pt>
                <c:pt idx="9">
                  <c:v>6.9799068745327996E-4</c:v>
                </c:pt>
                <c:pt idx="10">
                  <c:v>6.9799068745327996E-4</c:v>
                </c:pt>
                <c:pt idx="11">
                  <c:v>6.9799068745327996E-4</c:v>
                </c:pt>
              </c:numCache>
            </c:numRef>
          </c:val>
          <c:extLst>
            <c:ext xmlns:c16="http://schemas.microsoft.com/office/drawing/2014/chart" uri="{C3380CC4-5D6E-409C-BE32-E72D297353CC}">
              <c16:uniqueId val="{0000000B-08B3-47F0-A842-60509C209966}"/>
            </c:ext>
          </c:extLst>
        </c:ser>
        <c:ser>
          <c:idx val="12"/>
          <c:order val="12"/>
          <c:tx>
            <c:strRef>
              <c:f>'MOE Across Receptors'!$N$54</c:f>
              <c:strCache>
                <c:ptCount val="1"/>
                <c:pt idx="0">
                  <c:v>LE Potholder</c:v>
                </c:pt>
              </c:strCache>
            </c:strRef>
          </c:tx>
          <c:spPr>
            <a:solidFill>
              <a:schemeClr val="accent1">
                <a:lumMod val="80000"/>
                <a:lumOff val="20000"/>
              </a:schemeClr>
            </a:solidFill>
            <a:ln>
              <a:noFill/>
            </a:ln>
            <a:effectLst/>
          </c:spPr>
          <c:invertIfNegative val="0"/>
          <c:cat>
            <c:strRef>
              <c:f>'MOE Across Receptors'!$A$55:$A$66</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Receptors'!$N$55:$N$66</c:f>
              <c:numCache>
                <c:formatCode>0.0E+00</c:formatCode>
                <c:ptCount val="12"/>
                <c:pt idx="0">
                  <c:v>7.0249385317878445E-4</c:v>
                </c:pt>
                <c:pt idx="1">
                  <c:v>7.0249385317878402E-4</c:v>
                </c:pt>
                <c:pt idx="2">
                  <c:v>7.0249385317878402E-4</c:v>
                </c:pt>
                <c:pt idx="3">
                  <c:v>7.0249385317878402E-4</c:v>
                </c:pt>
                <c:pt idx="4">
                  <c:v>7.0249385317878402E-4</c:v>
                </c:pt>
                <c:pt idx="5">
                  <c:v>7.0249385317878402E-4</c:v>
                </c:pt>
                <c:pt idx="6">
                  <c:v>7.0249385317878402E-4</c:v>
                </c:pt>
                <c:pt idx="7">
                  <c:v>7.0249385317878402E-4</c:v>
                </c:pt>
                <c:pt idx="8">
                  <c:v>7.0249385317878402E-4</c:v>
                </c:pt>
                <c:pt idx="9">
                  <c:v>7.0249385317878402E-4</c:v>
                </c:pt>
                <c:pt idx="10">
                  <c:v>7.0249385317878402E-4</c:v>
                </c:pt>
                <c:pt idx="11">
                  <c:v>7.0249385317878402E-4</c:v>
                </c:pt>
              </c:numCache>
            </c:numRef>
          </c:val>
          <c:extLst>
            <c:ext xmlns:c16="http://schemas.microsoft.com/office/drawing/2014/chart" uri="{C3380CC4-5D6E-409C-BE32-E72D297353CC}">
              <c16:uniqueId val="{0000000C-08B3-47F0-A842-60509C209966}"/>
            </c:ext>
          </c:extLst>
        </c:ser>
        <c:dLbls>
          <c:showLegendKey val="0"/>
          <c:showVal val="0"/>
          <c:showCatName val="0"/>
          <c:showSerName val="0"/>
          <c:showPercent val="0"/>
          <c:showBubbleSize val="0"/>
        </c:dLbls>
        <c:gapWidth val="150"/>
        <c:overlap val="100"/>
        <c:axId val="686310640"/>
        <c:axId val="2034311904"/>
      </c:barChart>
      <c:scatterChart>
        <c:scatterStyle val="lineMarker"/>
        <c:varyColors val="0"/>
        <c:ser>
          <c:idx val="13"/>
          <c:order val="13"/>
          <c:tx>
            <c:strRef>
              <c:f>'MOE Across Receptors'!$O$54</c:f>
              <c:strCache>
                <c:ptCount val="1"/>
                <c:pt idx="0">
                  <c:v>Benchmark</c:v>
                </c:pt>
              </c:strCache>
            </c:strRef>
          </c:tx>
          <c:spPr>
            <a:ln w="28575" cap="rnd">
              <a:solidFill>
                <a:schemeClr val="accent2">
                  <a:lumMod val="80000"/>
                  <a:lumOff val="20000"/>
                </a:schemeClr>
              </a:solidFill>
              <a:round/>
            </a:ln>
            <a:effectLst/>
          </c:spPr>
          <c:marker>
            <c:symbol val="none"/>
          </c:marker>
          <c:xVal>
            <c:strRef>
              <c:f>'MOE Across Receptors'!$A$55:$A$66</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xVal>
          <c:yVal>
            <c:numRef>
              <c:f>'MOE Across Receptors'!$O$55:$O$66</c:f>
              <c:numCache>
                <c:formatCode>0.0E+00</c:formatCode>
                <c:ptCount val="12"/>
                <c:pt idx="0">
                  <c:v>3.3333333333333335E-3</c:v>
                </c:pt>
                <c:pt idx="1">
                  <c:v>3.3333333333333335E-3</c:v>
                </c:pt>
                <c:pt idx="2">
                  <c:v>3.3333333333333335E-3</c:v>
                </c:pt>
                <c:pt idx="3">
                  <c:v>3.3333333333333335E-3</c:v>
                </c:pt>
                <c:pt idx="4">
                  <c:v>3.3333333333333335E-3</c:v>
                </c:pt>
                <c:pt idx="5">
                  <c:v>3.3333333333333335E-3</c:v>
                </c:pt>
                <c:pt idx="6">
                  <c:v>3.3333333333333335E-3</c:v>
                </c:pt>
                <c:pt idx="7">
                  <c:v>3.3333333333333335E-3</c:v>
                </c:pt>
                <c:pt idx="8">
                  <c:v>3.3333333333333335E-3</c:v>
                </c:pt>
                <c:pt idx="9">
                  <c:v>3.3333333333333335E-3</c:v>
                </c:pt>
                <c:pt idx="10">
                  <c:v>3.3333333333333335E-3</c:v>
                </c:pt>
                <c:pt idx="11">
                  <c:v>3.3333333333333335E-3</c:v>
                </c:pt>
              </c:numCache>
            </c:numRef>
          </c:yVal>
          <c:smooth val="0"/>
          <c:extLst>
            <c:ext xmlns:c16="http://schemas.microsoft.com/office/drawing/2014/chart" uri="{C3380CC4-5D6E-409C-BE32-E72D297353CC}">
              <c16:uniqueId val="{0000000D-08B3-47F0-A842-60509C209966}"/>
            </c:ext>
          </c:extLst>
        </c:ser>
        <c:dLbls>
          <c:showLegendKey val="0"/>
          <c:showVal val="0"/>
          <c:showCatName val="0"/>
          <c:showSerName val="0"/>
          <c:showPercent val="0"/>
          <c:showBubbleSize val="0"/>
        </c:dLbls>
        <c:axId val="686310640"/>
        <c:axId val="2034311904"/>
      </c:scatterChart>
      <c:catAx>
        <c:axId val="686310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034311904"/>
        <c:crosses val="autoZero"/>
        <c:auto val="1"/>
        <c:lblAlgn val="ctr"/>
        <c:lblOffset val="100"/>
        <c:noMultiLvlLbl val="0"/>
      </c:catAx>
      <c:valAx>
        <c:axId val="20343119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Non-Cancer Chronic Risk MOE (f/cc)</a:t>
                </a:r>
              </a:p>
            </c:rich>
          </c:tx>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0E+0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686310640"/>
        <c:crosses val="autoZero"/>
        <c:crossBetween val="between"/>
      </c:valAx>
      <c:spPr>
        <a:noFill/>
        <a:ln>
          <a:noFill/>
        </a:ln>
        <a:effectLst/>
      </c:spPr>
    </c:plotArea>
    <c:legend>
      <c:legendPos val="b"/>
      <c:layout>
        <c:manualLayout>
          <c:xMode val="edge"/>
          <c:yMode val="edge"/>
          <c:x val="1.1806680446864469E-2"/>
          <c:y val="0.85170568678915137"/>
          <c:w val="0.97230083726766026"/>
          <c:h val="0.13496097987751532"/>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5026584841351472E-2"/>
          <c:y val="3.1947663425743074E-2"/>
          <c:w val="0.89423119806464424"/>
          <c:h val="0.6002401164667861"/>
        </c:manualLayout>
      </c:layout>
      <c:barChart>
        <c:barDir val="col"/>
        <c:grouping val="stacked"/>
        <c:varyColors val="0"/>
        <c:ser>
          <c:idx val="0"/>
          <c:order val="0"/>
          <c:tx>
            <c:strRef>
              <c:f>'MOE Across Receptors'!$C$90</c:f>
              <c:strCache>
                <c:ptCount val="1"/>
                <c:pt idx="0">
                  <c:v>DIYer Outdoor Disturbance Roof</c:v>
                </c:pt>
              </c:strCache>
            </c:strRef>
          </c:tx>
          <c:spPr>
            <a:solidFill>
              <a:schemeClr val="accent1"/>
            </a:solidFill>
            <a:ln>
              <a:noFill/>
            </a:ln>
            <a:effectLst/>
          </c:spPr>
          <c:invertIfNegative val="0"/>
          <c:cat>
            <c:strRef>
              <c:f>'MOE Across Receptors'!$A$91:$A$95</c:f>
              <c:strCache>
                <c:ptCount val="5"/>
                <c:pt idx="0">
                  <c:v> LE Construction Materials and Furnishing Products</c:v>
                </c:pt>
                <c:pt idx="1">
                  <c:v>CT Construction Materials Products</c:v>
                </c:pt>
                <c:pt idx="2">
                  <c:v>HE Construction Materials Products</c:v>
                </c:pt>
                <c:pt idx="3">
                  <c:v> LE Disturbance of Construction and Furnishing Products</c:v>
                </c:pt>
                <c:pt idx="4">
                  <c:v>CT Disturbance of Construction Products</c:v>
                </c:pt>
              </c:strCache>
            </c:strRef>
          </c:cat>
          <c:val>
            <c:numRef>
              <c:f>'MOE Across Receptors'!$C$91:$C$95</c:f>
              <c:numCache>
                <c:formatCode>0.0E+00</c:formatCode>
                <c:ptCount val="5"/>
                <c:pt idx="0">
                  <c:v>7.747696630731403E-6</c:v>
                </c:pt>
                <c:pt idx="1">
                  <c:v>2.42202768546288E-5</c:v>
                </c:pt>
                <c:pt idx="2">
                  <c:v>1.0166234362757018E-4</c:v>
                </c:pt>
                <c:pt idx="3">
                  <c:v>7.747696630731403E-6</c:v>
                </c:pt>
                <c:pt idx="4">
                  <c:v>2.42202768546288E-5</c:v>
                </c:pt>
              </c:numCache>
            </c:numRef>
          </c:val>
          <c:extLst>
            <c:ext xmlns:c16="http://schemas.microsoft.com/office/drawing/2014/chart" uri="{C3380CC4-5D6E-409C-BE32-E72D297353CC}">
              <c16:uniqueId val="{00000000-9D75-45FC-8185-38123C0267D9}"/>
            </c:ext>
          </c:extLst>
        </c:ser>
        <c:ser>
          <c:idx val="1"/>
          <c:order val="1"/>
          <c:tx>
            <c:strRef>
              <c:f>'MOE Across Receptors'!$D$90</c:f>
              <c:strCache>
                <c:ptCount val="1"/>
                <c:pt idx="0">
                  <c:v>DIYer Outdoor Removal Roof</c:v>
                </c:pt>
              </c:strCache>
            </c:strRef>
          </c:tx>
          <c:spPr>
            <a:solidFill>
              <a:schemeClr val="accent2"/>
            </a:solidFill>
            <a:ln>
              <a:noFill/>
            </a:ln>
            <a:effectLst/>
          </c:spPr>
          <c:invertIfNegative val="0"/>
          <c:cat>
            <c:strRef>
              <c:f>'MOE Across Receptors'!$A$91:$A$95</c:f>
              <c:strCache>
                <c:ptCount val="5"/>
                <c:pt idx="0">
                  <c:v> LE Construction Materials and Furnishing Products</c:v>
                </c:pt>
                <c:pt idx="1">
                  <c:v>CT Construction Materials Products</c:v>
                </c:pt>
                <c:pt idx="2">
                  <c:v>HE Construction Materials Products</c:v>
                </c:pt>
                <c:pt idx="3">
                  <c:v> LE Disturbance of Construction and Furnishing Products</c:v>
                </c:pt>
                <c:pt idx="4">
                  <c:v>CT Disturbance of Construction Products</c:v>
                </c:pt>
              </c:strCache>
            </c:strRef>
          </c:cat>
          <c:val>
            <c:numRef>
              <c:f>'MOE Across Receptors'!$D$91:$D$95</c:f>
              <c:numCache>
                <c:formatCode>0.0E+00</c:formatCode>
                <c:ptCount val="5"/>
                <c:pt idx="0">
                  <c:v>6.9799068745327974E-4</c:v>
                </c:pt>
                <c:pt idx="1">
                  <c:v>1.3959813749065595E-3</c:v>
                </c:pt>
              </c:numCache>
            </c:numRef>
          </c:val>
          <c:extLst>
            <c:ext xmlns:c16="http://schemas.microsoft.com/office/drawing/2014/chart" uri="{C3380CC4-5D6E-409C-BE32-E72D297353CC}">
              <c16:uniqueId val="{00000001-9D75-45FC-8185-38123C0267D9}"/>
            </c:ext>
          </c:extLst>
        </c:ser>
        <c:ser>
          <c:idx val="2"/>
          <c:order val="2"/>
          <c:tx>
            <c:strRef>
              <c:f>'MOE Across Receptors'!$E$90</c:f>
              <c:strCache>
                <c:ptCount val="1"/>
                <c:pt idx="0">
                  <c:v>DIYer Plaster Removal</c:v>
                </c:pt>
              </c:strCache>
            </c:strRef>
          </c:tx>
          <c:spPr>
            <a:solidFill>
              <a:schemeClr val="accent3"/>
            </a:solidFill>
            <a:ln>
              <a:noFill/>
            </a:ln>
            <a:effectLst/>
          </c:spPr>
          <c:invertIfNegative val="0"/>
          <c:cat>
            <c:strRef>
              <c:f>'MOE Across Receptors'!$A$91:$A$95</c:f>
              <c:strCache>
                <c:ptCount val="5"/>
                <c:pt idx="0">
                  <c:v> LE Construction Materials and Furnishing Products</c:v>
                </c:pt>
                <c:pt idx="1">
                  <c:v>CT Construction Materials Products</c:v>
                </c:pt>
                <c:pt idx="2">
                  <c:v>HE Construction Materials Products</c:v>
                </c:pt>
                <c:pt idx="3">
                  <c:v> LE Disturbance of Construction and Furnishing Products</c:v>
                </c:pt>
                <c:pt idx="4">
                  <c:v>CT Disturbance of Construction Products</c:v>
                </c:pt>
              </c:strCache>
            </c:strRef>
          </c:cat>
          <c:val>
            <c:numRef>
              <c:f>'MOE Across Receptors'!$E$91:$E$95</c:f>
              <c:numCache>
                <c:formatCode>0.0E+00</c:formatCode>
                <c:ptCount val="5"/>
                <c:pt idx="0">
                  <c:v>1.3959813749065595E-3</c:v>
                </c:pt>
              </c:numCache>
            </c:numRef>
          </c:val>
          <c:extLst>
            <c:ext xmlns:c16="http://schemas.microsoft.com/office/drawing/2014/chart" uri="{C3380CC4-5D6E-409C-BE32-E72D297353CC}">
              <c16:uniqueId val="{00000002-9D75-45FC-8185-38123C0267D9}"/>
            </c:ext>
          </c:extLst>
        </c:ser>
        <c:ser>
          <c:idx val="3"/>
          <c:order val="3"/>
          <c:tx>
            <c:strRef>
              <c:f>'MOE Across Receptors'!$F$90</c:f>
              <c:strCache>
                <c:ptCount val="1"/>
                <c:pt idx="0">
                  <c:v>DIYer Disturbance Ceiling Tiles</c:v>
                </c:pt>
              </c:strCache>
            </c:strRef>
          </c:tx>
          <c:spPr>
            <a:solidFill>
              <a:schemeClr val="accent4"/>
            </a:solidFill>
            <a:ln>
              <a:noFill/>
            </a:ln>
            <a:effectLst/>
          </c:spPr>
          <c:invertIfNegative val="0"/>
          <c:cat>
            <c:strRef>
              <c:f>'MOE Across Receptors'!$A$91:$A$95</c:f>
              <c:strCache>
                <c:ptCount val="5"/>
                <c:pt idx="0">
                  <c:v> LE Construction Materials and Furnishing Products</c:v>
                </c:pt>
                <c:pt idx="1">
                  <c:v>CT Construction Materials Products</c:v>
                </c:pt>
                <c:pt idx="2">
                  <c:v>HE Construction Materials Products</c:v>
                </c:pt>
                <c:pt idx="3">
                  <c:v> LE Disturbance of Construction and Furnishing Products</c:v>
                </c:pt>
                <c:pt idx="4">
                  <c:v>CT Disturbance of Construction Products</c:v>
                </c:pt>
              </c:strCache>
            </c:strRef>
          </c:cat>
          <c:val>
            <c:numRef>
              <c:f>'MOE Across Receptors'!$F$91:$F$95</c:f>
              <c:numCache>
                <c:formatCode>0.0E+00</c:formatCode>
                <c:ptCount val="5"/>
                <c:pt idx="0">
                  <c:v>3.9261976169246973E-5</c:v>
                </c:pt>
                <c:pt idx="1">
                  <c:v>7.8523952338493947E-5</c:v>
                </c:pt>
                <c:pt idx="2">
                  <c:v>4.7114371403096379E-4</c:v>
                </c:pt>
                <c:pt idx="3">
                  <c:v>3.9261976169246973E-5</c:v>
                </c:pt>
                <c:pt idx="4">
                  <c:v>7.8523952338493947E-5</c:v>
                </c:pt>
              </c:numCache>
            </c:numRef>
          </c:val>
          <c:extLst>
            <c:ext xmlns:c16="http://schemas.microsoft.com/office/drawing/2014/chart" uri="{C3380CC4-5D6E-409C-BE32-E72D297353CC}">
              <c16:uniqueId val="{00000003-9D75-45FC-8185-38123C0267D9}"/>
            </c:ext>
          </c:extLst>
        </c:ser>
        <c:ser>
          <c:idx val="4"/>
          <c:order val="4"/>
          <c:tx>
            <c:strRef>
              <c:f>'MOE Across Receptors'!$G$90</c:f>
              <c:strCache>
                <c:ptCount val="1"/>
                <c:pt idx="0">
                  <c:v>DIYer Removal Ceiling Tiles</c:v>
                </c:pt>
              </c:strCache>
            </c:strRef>
          </c:tx>
          <c:spPr>
            <a:solidFill>
              <a:schemeClr val="accent5"/>
            </a:solidFill>
            <a:ln>
              <a:noFill/>
            </a:ln>
            <a:effectLst/>
          </c:spPr>
          <c:invertIfNegative val="0"/>
          <c:cat>
            <c:strRef>
              <c:f>'MOE Across Receptors'!$A$91:$A$95</c:f>
              <c:strCache>
                <c:ptCount val="5"/>
                <c:pt idx="0">
                  <c:v> LE Construction Materials and Furnishing Products</c:v>
                </c:pt>
                <c:pt idx="1">
                  <c:v>CT Construction Materials Products</c:v>
                </c:pt>
                <c:pt idx="2">
                  <c:v>HE Construction Materials Products</c:v>
                </c:pt>
                <c:pt idx="3">
                  <c:v> LE Disturbance of Construction and Furnishing Products</c:v>
                </c:pt>
                <c:pt idx="4">
                  <c:v>CT Disturbance of Construction Products</c:v>
                </c:pt>
              </c:strCache>
            </c:strRef>
          </c:cat>
          <c:val>
            <c:numRef>
              <c:f>'MOE Across Receptors'!$G$91:$G$95</c:f>
              <c:numCache>
                <c:formatCode>0.0E+00</c:formatCode>
                <c:ptCount val="5"/>
                <c:pt idx="0">
                  <c:v>6.9799068745327974E-4</c:v>
                </c:pt>
                <c:pt idx="1">
                  <c:v>2.5127664748318063E-3</c:v>
                </c:pt>
              </c:numCache>
            </c:numRef>
          </c:val>
          <c:extLst>
            <c:ext xmlns:c16="http://schemas.microsoft.com/office/drawing/2014/chart" uri="{C3380CC4-5D6E-409C-BE32-E72D297353CC}">
              <c16:uniqueId val="{00000004-9D75-45FC-8185-38123C0267D9}"/>
            </c:ext>
          </c:extLst>
        </c:ser>
        <c:ser>
          <c:idx val="5"/>
          <c:order val="5"/>
          <c:tx>
            <c:strRef>
              <c:f>'MOE Across Receptors'!$H$90</c:f>
              <c:strCache>
                <c:ptCount val="1"/>
                <c:pt idx="0">
                  <c:v>DIYer Removal Vinyl Floor Tiles</c:v>
                </c:pt>
              </c:strCache>
            </c:strRef>
          </c:tx>
          <c:spPr>
            <a:solidFill>
              <a:schemeClr val="accent6"/>
            </a:solidFill>
            <a:ln>
              <a:noFill/>
            </a:ln>
            <a:effectLst/>
          </c:spPr>
          <c:invertIfNegative val="0"/>
          <c:cat>
            <c:strRef>
              <c:f>'MOE Across Receptors'!$A$91:$A$95</c:f>
              <c:strCache>
                <c:ptCount val="5"/>
                <c:pt idx="0">
                  <c:v> LE Construction Materials and Furnishing Products</c:v>
                </c:pt>
                <c:pt idx="1">
                  <c:v>CT Construction Materials Products</c:v>
                </c:pt>
                <c:pt idx="2">
                  <c:v>HE Construction Materials Products</c:v>
                </c:pt>
                <c:pt idx="3">
                  <c:v> LE Disturbance of Construction and Furnishing Products</c:v>
                </c:pt>
                <c:pt idx="4">
                  <c:v>CT Disturbance of Construction Products</c:v>
                </c:pt>
              </c:strCache>
            </c:strRef>
          </c:cat>
          <c:val>
            <c:numRef>
              <c:f>'MOE Across Receptors'!$H$91:$H$95</c:f>
              <c:numCache>
                <c:formatCode>0.0E+00</c:formatCode>
                <c:ptCount val="5"/>
                <c:pt idx="0">
                  <c:v>7.8174956994767314E-4</c:v>
                </c:pt>
                <c:pt idx="1">
                  <c:v>1.5634991398953463E-3</c:v>
                </c:pt>
              </c:numCache>
            </c:numRef>
          </c:val>
          <c:extLst>
            <c:ext xmlns:c16="http://schemas.microsoft.com/office/drawing/2014/chart" uri="{C3380CC4-5D6E-409C-BE32-E72D297353CC}">
              <c16:uniqueId val="{00000005-9D75-45FC-8185-38123C0267D9}"/>
            </c:ext>
          </c:extLst>
        </c:ser>
        <c:ser>
          <c:idx val="6"/>
          <c:order val="6"/>
          <c:tx>
            <c:strRef>
              <c:f>'MOE Across Receptors'!$I$90</c:f>
              <c:strCache>
                <c:ptCount val="1"/>
                <c:pt idx="0">
                  <c:v>DIYer Disturbance Attic Insulation</c:v>
                </c:pt>
              </c:strCache>
            </c:strRef>
          </c:tx>
          <c:spPr>
            <a:solidFill>
              <a:schemeClr val="accent1">
                <a:lumMod val="60000"/>
              </a:schemeClr>
            </a:solidFill>
            <a:ln>
              <a:noFill/>
            </a:ln>
            <a:effectLst/>
          </c:spPr>
          <c:invertIfNegative val="0"/>
          <c:cat>
            <c:strRef>
              <c:f>'MOE Across Receptors'!$A$91:$A$95</c:f>
              <c:strCache>
                <c:ptCount val="5"/>
                <c:pt idx="0">
                  <c:v> LE Construction Materials and Furnishing Products</c:v>
                </c:pt>
                <c:pt idx="1">
                  <c:v>CT Construction Materials Products</c:v>
                </c:pt>
                <c:pt idx="2">
                  <c:v>HE Construction Materials Products</c:v>
                </c:pt>
                <c:pt idx="3">
                  <c:v> LE Disturbance of Construction and Furnishing Products</c:v>
                </c:pt>
                <c:pt idx="4">
                  <c:v>CT Disturbance of Construction Products</c:v>
                </c:pt>
              </c:strCache>
            </c:strRef>
          </c:cat>
          <c:val>
            <c:numRef>
              <c:f>'MOE Across Receptors'!$I$91:$I$95</c:f>
              <c:numCache>
                <c:formatCode>0.0E+00</c:formatCode>
                <c:ptCount val="5"/>
                <c:pt idx="0">
                  <c:v>2.0241729936145108E-3</c:v>
                </c:pt>
                <c:pt idx="3">
                  <c:v>2.0241729936145108E-3</c:v>
                </c:pt>
              </c:numCache>
            </c:numRef>
          </c:val>
          <c:extLst>
            <c:ext xmlns:c16="http://schemas.microsoft.com/office/drawing/2014/chart" uri="{C3380CC4-5D6E-409C-BE32-E72D297353CC}">
              <c16:uniqueId val="{00000006-9D75-45FC-8185-38123C0267D9}"/>
            </c:ext>
          </c:extLst>
        </c:ser>
        <c:ser>
          <c:idx val="7"/>
          <c:order val="7"/>
          <c:tx>
            <c:strRef>
              <c:f>'MOE Across Receptors'!$J$90</c:f>
              <c:strCache>
                <c:ptCount val="1"/>
                <c:pt idx="0">
                  <c:v>DIYer Disturbance Spackle</c:v>
                </c:pt>
              </c:strCache>
            </c:strRef>
          </c:tx>
          <c:spPr>
            <a:solidFill>
              <a:schemeClr val="accent2">
                <a:lumMod val="60000"/>
              </a:schemeClr>
            </a:solidFill>
            <a:ln>
              <a:noFill/>
            </a:ln>
            <a:effectLst/>
          </c:spPr>
          <c:invertIfNegative val="0"/>
          <c:cat>
            <c:strRef>
              <c:f>'MOE Across Receptors'!$A$91:$A$95</c:f>
              <c:strCache>
                <c:ptCount val="5"/>
                <c:pt idx="0">
                  <c:v> LE Construction Materials and Furnishing Products</c:v>
                </c:pt>
                <c:pt idx="1">
                  <c:v>CT Construction Materials Products</c:v>
                </c:pt>
                <c:pt idx="2">
                  <c:v>HE Construction Materials Products</c:v>
                </c:pt>
                <c:pt idx="3">
                  <c:v> LE Disturbance of Construction and Furnishing Products</c:v>
                </c:pt>
                <c:pt idx="4">
                  <c:v>CT Disturbance of Construction Products</c:v>
                </c:pt>
              </c:strCache>
            </c:strRef>
          </c:cat>
          <c:val>
            <c:numRef>
              <c:f>'MOE Across Receptors'!$J$91:$J$95</c:f>
              <c:numCache>
                <c:formatCode>0.0E+00</c:formatCode>
                <c:ptCount val="5"/>
                <c:pt idx="0">
                  <c:v>2.1812208982914987E-3</c:v>
                </c:pt>
                <c:pt idx="3">
                  <c:v>2.1812208982914987E-3</c:v>
                </c:pt>
              </c:numCache>
            </c:numRef>
          </c:val>
          <c:extLst>
            <c:ext xmlns:c16="http://schemas.microsoft.com/office/drawing/2014/chart" uri="{C3380CC4-5D6E-409C-BE32-E72D297353CC}">
              <c16:uniqueId val="{00000007-9D75-45FC-8185-38123C0267D9}"/>
            </c:ext>
          </c:extLst>
        </c:ser>
        <c:ser>
          <c:idx val="8"/>
          <c:order val="8"/>
          <c:tx>
            <c:strRef>
              <c:f>'MOE Across Receptors'!$K$90</c:f>
              <c:strCache>
                <c:ptCount val="1"/>
                <c:pt idx="0">
                  <c:v>DIYer Indoor Disturbance Fillers</c:v>
                </c:pt>
              </c:strCache>
            </c:strRef>
          </c:tx>
          <c:spPr>
            <a:solidFill>
              <a:schemeClr val="accent3">
                <a:lumMod val="60000"/>
              </a:schemeClr>
            </a:solidFill>
            <a:ln>
              <a:noFill/>
            </a:ln>
            <a:effectLst/>
          </c:spPr>
          <c:invertIfNegative val="0"/>
          <c:cat>
            <c:strRef>
              <c:f>'MOE Across Receptors'!$A$91:$A$95</c:f>
              <c:strCache>
                <c:ptCount val="5"/>
                <c:pt idx="0">
                  <c:v> LE Construction Materials and Furnishing Products</c:v>
                </c:pt>
                <c:pt idx="1">
                  <c:v>CT Construction Materials Products</c:v>
                </c:pt>
                <c:pt idx="2">
                  <c:v>HE Construction Materials Products</c:v>
                </c:pt>
                <c:pt idx="3">
                  <c:v> LE Disturbance of Construction and Furnishing Products</c:v>
                </c:pt>
                <c:pt idx="4">
                  <c:v>CT Disturbance of Construction Products</c:v>
                </c:pt>
              </c:strCache>
            </c:strRef>
          </c:cat>
          <c:val>
            <c:numRef>
              <c:f>'MOE Across Receptors'!$K$91:$K$95</c:f>
              <c:numCache>
                <c:formatCode>0.0E+00</c:formatCode>
                <c:ptCount val="5"/>
                <c:pt idx="0">
                  <c:v>4.0134464528563577E-5</c:v>
                </c:pt>
                <c:pt idx="1">
                  <c:v>8.0268929057127154E-5</c:v>
                </c:pt>
                <c:pt idx="2">
                  <c:v>4.1879441247196777E-4</c:v>
                </c:pt>
                <c:pt idx="3">
                  <c:v>4.0134464528563577E-5</c:v>
                </c:pt>
                <c:pt idx="4">
                  <c:v>8.0268929057127154E-5</c:v>
                </c:pt>
              </c:numCache>
            </c:numRef>
          </c:val>
          <c:extLst>
            <c:ext xmlns:c16="http://schemas.microsoft.com/office/drawing/2014/chart" uri="{C3380CC4-5D6E-409C-BE32-E72D297353CC}">
              <c16:uniqueId val="{00000008-9D75-45FC-8185-38123C0267D9}"/>
            </c:ext>
          </c:extLst>
        </c:ser>
        <c:ser>
          <c:idx val="9"/>
          <c:order val="9"/>
          <c:tx>
            <c:strRef>
              <c:f>'MOE Across Receptors'!$L$90</c:f>
              <c:strCache>
                <c:ptCount val="1"/>
                <c:pt idx="0">
                  <c:v>DIYer Indoor Removal Fillers</c:v>
                </c:pt>
              </c:strCache>
            </c:strRef>
          </c:tx>
          <c:spPr>
            <a:solidFill>
              <a:schemeClr val="accent4">
                <a:lumMod val="60000"/>
              </a:schemeClr>
            </a:solidFill>
            <a:ln>
              <a:noFill/>
            </a:ln>
            <a:effectLst/>
          </c:spPr>
          <c:invertIfNegative val="0"/>
          <c:cat>
            <c:strRef>
              <c:f>'MOE Across Receptors'!$A$91:$A$95</c:f>
              <c:strCache>
                <c:ptCount val="5"/>
                <c:pt idx="0">
                  <c:v> LE Construction Materials and Furnishing Products</c:v>
                </c:pt>
                <c:pt idx="1">
                  <c:v>CT Construction Materials Products</c:v>
                </c:pt>
                <c:pt idx="2">
                  <c:v>HE Construction Materials Products</c:v>
                </c:pt>
                <c:pt idx="3">
                  <c:v> LE Disturbance of Construction and Furnishing Products</c:v>
                </c:pt>
                <c:pt idx="4">
                  <c:v>CT Disturbance of Construction Products</c:v>
                </c:pt>
              </c:strCache>
            </c:strRef>
          </c:cat>
          <c:val>
            <c:numRef>
              <c:f>'MOE Across Receptors'!$L$91:$L$95</c:f>
              <c:numCache>
                <c:formatCode>0.0E+00</c:formatCode>
                <c:ptCount val="5"/>
                <c:pt idx="0">
                  <c:v>6.9799068745327974E-4</c:v>
                </c:pt>
                <c:pt idx="1">
                  <c:v>1.3959813749065595E-3</c:v>
                </c:pt>
              </c:numCache>
            </c:numRef>
          </c:val>
          <c:extLst>
            <c:ext xmlns:c16="http://schemas.microsoft.com/office/drawing/2014/chart" uri="{C3380CC4-5D6E-409C-BE32-E72D297353CC}">
              <c16:uniqueId val="{00000009-9D75-45FC-8185-38123C0267D9}"/>
            </c:ext>
          </c:extLst>
        </c:ser>
        <c:ser>
          <c:idx val="10"/>
          <c:order val="10"/>
          <c:tx>
            <c:strRef>
              <c:f>'MOE Across Receptors'!$M$90</c:f>
              <c:strCache>
                <c:ptCount val="1"/>
                <c:pt idx="0">
                  <c:v>Potholder</c:v>
                </c:pt>
              </c:strCache>
            </c:strRef>
          </c:tx>
          <c:spPr>
            <a:solidFill>
              <a:schemeClr val="accent5">
                <a:lumMod val="60000"/>
              </a:schemeClr>
            </a:solidFill>
            <a:ln>
              <a:noFill/>
            </a:ln>
            <a:effectLst/>
          </c:spPr>
          <c:invertIfNegative val="0"/>
          <c:cat>
            <c:strRef>
              <c:f>'MOE Across Receptors'!$A$91:$A$95</c:f>
              <c:strCache>
                <c:ptCount val="5"/>
                <c:pt idx="0">
                  <c:v> LE Construction Materials and Furnishing Products</c:v>
                </c:pt>
                <c:pt idx="1">
                  <c:v>CT Construction Materials Products</c:v>
                </c:pt>
                <c:pt idx="2">
                  <c:v>HE Construction Materials Products</c:v>
                </c:pt>
                <c:pt idx="3">
                  <c:v> LE Disturbance of Construction and Furnishing Products</c:v>
                </c:pt>
                <c:pt idx="4">
                  <c:v>CT Disturbance of Construction Products</c:v>
                </c:pt>
              </c:strCache>
            </c:strRef>
          </c:cat>
          <c:val>
            <c:numRef>
              <c:f>'MOE Across Receptors'!$M$91:$M$95</c:f>
              <c:numCache>
                <c:formatCode>0.0E+00</c:formatCode>
                <c:ptCount val="5"/>
                <c:pt idx="0">
                  <c:v>7.0249385317878445E-4</c:v>
                </c:pt>
                <c:pt idx="3">
                  <c:v>7.0249385317878445E-4</c:v>
                </c:pt>
              </c:numCache>
            </c:numRef>
          </c:val>
          <c:extLst>
            <c:ext xmlns:c16="http://schemas.microsoft.com/office/drawing/2014/chart" uri="{C3380CC4-5D6E-409C-BE32-E72D297353CC}">
              <c16:uniqueId val="{0000000A-9D75-45FC-8185-38123C0267D9}"/>
            </c:ext>
          </c:extLst>
        </c:ser>
        <c:dLbls>
          <c:showLegendKey val="0"/>
          <c:showVal val="0"/>
          <c:showCatName val="0"/>
          <c:showSerName val="0"/>
          <c:showPercent val="0"/>
          <c:showBubbleSize val="0"/>
        </c:dLbls>
        <c:gapWidth val="150"/>
        <c:overlap val="100"/>
        <c:axId val="580305008"/>
        <c:axId val="2034322464"/>
      </c:barChart>
      <c:scatterChart>
        <c:scatterStyle val="lineMarker"/>
        <c:varyColors val="0"/>
        <c:ser>
          <c:idx val="11"/>
          <c:order val="11"/>
          <c:tx>
            <c:strRef>
              <c:f>'MOE Across Receptors'!$N$90</c:f>
              <c:strCache>
                <c:ptCount val="1"/>
                <c:pt idx="0">
                  <c:v>Benchmark</c:v>
                </c:pt>
              </c:strCache>
            </c:strRef>
          </c:tx>
          <c:spPr>
            <a:ln w="28575" cap="rnd">
              <a:solidFill>
                <a:srgbClr val="FF0000"/>
              </a:solidFill>
              <a:round/>
            </a:ln>
            <a:effectLst/>
          </c:spPr>
          <c:marker>
            <c:symbol val="none"/>
          </c:marker>
          <c:xVal>
            <c:strRef>
              <c:f>'MOE Across Receptors'!$A$91:$A$95</c:f>
              <c:strCache>
                <c:ptCount val="5"/>
                <c:pt idx="0">
                  <c:v> LE Construction Materials and Furnishing Products</c:v>
                </c:pt>
                <c:pt idx="1">
                  <c:v>CT Construction Materials Products</c:v>
                </c:pt>
                <c:pt idx="2">
                  <c:v>HE Construction Materials Products</c:v>
                </c:pt>
                <c:pt idx="3">
                  <c:v> LE Disturbance of Construction and Furnishing Products</c:v>
                </c:pt>
                <c:pt idx="4">
                  <c:v>CT Disturbance of Construction Products</c:v>
                </c:pt>
              </c:strCache>
            </c:strRef>
          </c:xVal>
          <c:yVal>
            <c:numRef>
              <c:f>'MOE Across Receptors'!$N$91:$N$95</c:f>
              <c:numCache>
                <c:formatCode>0.0E+00</c:formatCode>
                <c:ptCount val="5"/>
                <c:pt idx="0">
                  <c:v>3.3333333333333335E-3</c:v>
                </c:pt>
                <c:pt idx="1">
                  <c:v>3.3333333333333335E-3</c:v>
                </c:pt>
                <c:pt idx="2">
                  <c:v>3.3333333333333335E-3</c:v>
                </c:pt>
                <c:pt idx="3">
                  <c:v>3.3333333333333335E-3</c:v>
                </c:pt>
                <c:pt idx="4">
                  <c:v>3.3333333333333335E-3</c:v>
                </c:pt>
              </c:numCache>
            </c:numRef>
          </c:yVal>
          <c:smooth val="0"/>
          <c:extLst>
            <c:ext xmlns:c16="http://schemas.microsoft.com/office/drawing/2014/chart" uri="{C3380CC4-5D6E-409C-BE32-E72D297353CC}">
              <c16:uniqueId val="{0000000B-9D75-45FC-8185-38123C0267D9}"/>
            </c:ext>
          </c:extLst>
        </c:ser>
        <c:dLbls>
          <c:showLegendKey val="0"/>
          <c:showVal val="0"/>
          <c:showCatName val="0"/>
          <c:showSerName val="0"/>
          <c:showPercent val="0"/>
          <c:showBubbleSize val="0"/>
        </c:dLbls>
        <c:axId val="580305008"/>
        <c:axId val="2034322464"/>
      </c:scatterChart>
      <c:catAx>
        <c:axId val="5803050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034322464"/>
        <c:crossesAt val="1.0000000000000004E-6"/>
        <c:auto val="1"/>
        <c:lblAlgn val="ctr"/>
        <c:lblOffset val="100"/>
        <c:noMultiLvlLbl val="0"/>
      </c:catAx>
      <c:valAx>
        <c:axId val="2034322464"/>
        <c:scaling>
          <c:orientation val="minMax"/>
          <c:max val="1.0000000000000002E-2"/>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MOE (f/cc)</a:t>
                </a:r>
              </a:p>
            </c:rich>
          </c:tx>
          <c:overlay val="0"/>
          <c:spPr>
            <a:noFill/>
            <a:ln>
              <a:noFill/>
            </a:ln>
            <a:effectLst/>
          </c:spPr>
          <c:txPr>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E+00"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580305008"/>
        <c:crosses val="autoZero"/>
        <c:crossBetween val="between"/>
      </c:valAx>
      <c:spPr>
        <a:noFill/>
        <a:ln>
          <a:noFill/>
        </a:ln>
        <a:effectLst/>
      </c:spPr>
    </c:plotArea>
    <c:legend>
      <c:legendPos val="b"/>
      <c:layout>
        <c:manualLayout>
          <c:xMode val="edge"/>
          <c:yMode val="edge"/>
          <c:x val="2.0854146161417328E-2"/>
          <c:y val="0.78966911067195744"/>
          <c:w val="0.96317452017716532"/>
          <c:h val="0.19752408068426774"/>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8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'MOE Across Receptors'!$B$54</c:f>
              <c:strCache>
                <c:ptCount val="1"/>
                <c:pt idx="0">
                  <c:v>LE General Population Ambient Air</c:v>
                </c:pt>
              </c:strCache>
            </c:strRef>
          </c:tx>
          <c:spPr>
            <a:solidFill>
              <a:schemeClr val="accent1"/>
            </a:solidFill>
            <a:ln>
              <a:noFill/>
            </a:ln>
            <a:effectLst/>
          </c:spPr>
          <c:invertIfNegative val="0"/>
          <c:cat>
            <c:strRef>
              <c:f>'MOE Across Receptors'!$A$123:$A$134</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Receptors'!$B$123:$B$134</c:f>
              <c:numCache>
                <c:formatCode>0.00E+00</c:formatCode>
                <c:ptCount val="12"/>
                <c:pt idx="0">
                  <c:v>4.5454545454545498E-4</c:v>
                </c:pt>
                <c:pt idx="1">
                  <c:v>1.2048192770547249E-14</c:v>
                </c:pt>
                <c:pt idx="2">
                  <c:v>6.2499375006249942E-9</c:v>
                </c:pt>
                <c:pt idx="3">
                  <c:v>2.3668639053254438E-5</c:v>
                </c:pt>
                <c:pt idx="4" formatCode="0.0E+00">
                  <c:v>6.666666666666667E-5</c:v>
                </c:pt>
                <c:pt idx="5" formatCode="0.0E+00">
                  <c:v>7.1428554591840703E-12</c:v>
                </c:pt>
                <c:pt idx="6" formatCode="0.0E+00">
                  <c:v>3.0281007751937986E-7</c:v>
                </c:pt>
                <c:pt idx="7" formatCode="0.0E+00">
                  <c:v>9.8135426889106968E-6</c:v>
                </c:pt>
                <c:pt idx="8" formatCode="0.0E+00">
                  <c:v>1.2345679012345678E-5</c:v>
                </c:pt>
                <c:pt idx="9" formatCode="0.0E+00">
                  <c:v>1.3157600422095821E-10</c:v>
                </c:pt>
                <c:pt idx="10" formatCode="0.0E+00">
                  <c:v>1.9900497512437809E-6</c:v>
                </c:pt>
                <c:pt idx="11" formatCode="0.0E+00">
                  <c:v>1.11731843575419E-5</c:v>
                </c:pt>
              </c:numCache>
            </c:numRef>
          </c:val>
          <c:extLst>
            <c:ext xmlns:c16="http://schemas.microsoft.com/office/drawing/2014/chart" uri="{C3380CC4-5D6E-409C-BE32-E72D297353CC}">
              <c16:uniqueId val="{00000000-5239-4830-994F-2D39FB4E505A}"/>
            </c:ext>
          </c:extLst>
        </c:ser>
        <c:ser>
          <c:idx val="1"/>
          <c:order val="1"/>
          <c:tx>
            <c:strRef>
              <c:f>'MOE Across Receptors'!$C$54</c:f>
              <c:strCache>
                <c:ptCount val="1"/>
                <c:pt idx="0">
                  <c:v>CT Take-Home Garment Handler</c:v>
                </c:pt>
              </c:strCache>
            </c:strRef>
          </c:tx>
          <c:spPr>
            <a:solidFill>
              <a:schemeClr val="accent2"/>
            </a:solidFill>
            <a:ln>
              <a:noFill/>
            </a:ln>
            <a:effectLst/>
          </c:spPr>
          <c:invertIfNegative val="0"/>
          <c:cat>
            <c:strRef>
              <c:f>'MOE Across Receptors'!$A$123:$A$134</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Receptors'!$C$123:$C$134</c:f>
              <c:numCache>
                <c:formatCode>0.0E+00</c:formatCode>
                <c:ptCount val="12"/>
                <c:pt idx="0">
                  <c:v>3.2721076630081641E-6</c:v>
                </c:pt>
                <c:pt idx="1">
                  <c:v>1.249350198603117E-4</c:v>
                </c:pt>
                <c:pt idx="2">
                  <c:v>1.487321665003711E-3</c:v>
                </c:pt>
                <c:pt idx="3">
                  <c:v>2.2309824975055658E-5</c:v>
                </c:pt>
                <c:pt idx="4">
                  <c:v>3.2721076630081641E-6</c:v>
                </c:pt>
                <c:pt idx="5">
                  <c:v>1.249350198603117E-4</c:v>
                </c:pt>
                <c:pt idx="6">
                  <c:v>1.487321665003711E-3</c:v>
                </c:pt>
                <c:pt idx="7">
                  <c:v>2.2309824975055658E-5</c:v>
                </c:pt>
                <c:pt idx="8">
                  <c:v>3.2721076630081641E-6</c:v>
                </c:pt>
                <c:pt idx="9">
                  <c:v>1.249350198603117E-4</c:v>
                </c:pt>
                <c:pt idx="10">
                  <c:v>1.487321665003711E-3</c:v>
                </c:pt>
                <c:pt idx="11">
                  <c:v>2.2309824975055658E-5</c:v>
                </c:pt>
              </c:numCache>
            </c:numRef>
          </c:val>
          <c:extLst>
            <c:ext xmlns:c16="http://schemas.microsoft.com/office/drawing/2014/chart" uri="{C3380CC4-5D6E-409C-BE32-E72D297353CC}">
              <c16:uniqueId val="{00000001-5239-4830-994F-2D39FB4E505A}"/>
            </c:ext>
          </c:extLst>
        </c:ser>
        <c:ser>
          <c:idx val="2"/>
          <c:order val="2"/>
          <c:tx>
            <c:strRef>
              <c:f>'MOE Across Receptors'!$D$54</c:f>
              <c:strCache>
                <c:ptCount val="1"/>
                <c:pt idx="0">
                  <c:v>LE DIYer Outdoor Disturbance Roof</c:v>
                </c:pt>
              </c:strCache>
            </c:strRef>
          </c:tx>
          <c:spPr>
            <a:solidFill>
              <a:schemeClr val="accent3"/>
            </a:solidFill>
            <a:ln>
              <a:noFill/>
            </a:ln>
            <a:effectLst/>
          </c:spPr>
          <c:invertIfNegative val="0"/>
          <c:cat>
            <c:strRef>
              <c:f>'MOE Across Receptors'!$A$123:$A$134</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Receptors'!$D$123:$D$134</c:f>
              <c:numCache>
                <c:formatCode>0.0E+00</c:formatCode>
                <c:ptCount val="12"/>
                <c:pt idx="0">
                  <c:v>7.747696630731403E-6</c:v>
                </c:pt>
                <c:pt idx="1">
                  <c:v>7.7476966307313996E-6</c:v>
                </c:pt>
                <c:pt idx="2">
                  <c:v>7.7476966307313996E-6</c:v>
                </c:pt>
                <c:pt idx="3">
                  <c:v>7.7476966307313996E-6</c:v>
                </c:pt>
                <c:pt idx="4">
                  <c:v>7.7476966307313996E-6</c:v>
                </c:pt>
                <c:pt idx="5">
                  <c:v>7.7476966307313996E-6</c:v>
                </c:pt>
                <c:pt idx="6">
                  <c:v>7.7476966307313996E-6</c:v>
                </c:pt>
                <c:pt idx="7">
                  <c:v>7.7476966307313996E-6</c:v>
                </c:pt>
                <c:pt idx="8">
                  <c:v>7.7476966307313996E-6</c:v>
                </c:pt>
                <c:pt idx="9">
                  <c:v>7.7476966307313996E-6</c:v>
                </c:pt>
                <c:pt idx="10">
                  <c:v>7.7476966307313996E-6</c:v>
                </c:pt>
                <c:pt idx="11">
                  <c:v>7.7476966307313996E-6</c:v>
                </c:pt>
              </c:numCache>
            </c:numRef>
          </c:val>
          <c:extLst>
            <c:ext xmlns:c16="http://schemas.microsoft.com/office/drawing/2014/chart" uri="{C3380CC4-5D6E-409C-BE32-E72D297353CC}">
              <c16:uniqueId val="{00000002-5239-4830-994F-2D39FB4E505A}"/>
            </c:ext>
          </c:extLst>
        </c:ser>
        <c:ser>
          <c:idx val="3"/>
          <c:order val="3"/>
          <c:tx>
            <c:strRef>
              <c:f>'MOE Across Receptors'!$E$54</c:f>
              <c:strCache>
                <c:ptCount val="1"/>
                <c:pt idx="0">
                  <c:v>LE DIYer Outdoor Removal Roof</c:v>
                </c:pt>
              </c:strCache>
            </c:strRef>
          </c:tx>
          <c:spPr>
            <a:solidFill>
              <a:schemeClr val="accent4"/>
            </a:solidFill>
            <a:ln>
              <a:noFill/>
            </a:ln>
            <a:effectLst/>
          </c:spPr>
          <c:invertIfNegative val="0"/>
          <c:cat>
            <c:strRef>
              <c:f>'MOE Across Receptors'!$A$123:$A$134</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Receptors'!$E$123:$E$134</c:f>
              <c:numCache>
                <c:formatCode>0.0E+00</c:formatCode>
                <c:ptCount val="12"/>
              </c:numCache>
            </c:numRef>
          </c:val>
          <c:extLst>
            <c:ext xmlns:c16="http://schemas.microsoft.com/office/drawing/2014/chart" uri="{C3380CC4-5D6E-409C-BE32-E72D297353CC}">
              <c16:uniqueId val="{00000003-5239-4830-994F-2D39FB4E505A}"/>
            </c:ext>
          </c:extLst>
        </c:ser>
        <c:ser>
          <c:idx val="4"/>
          <c:order val="4"/>
          <c:tx>
            <c:strRef>
              <c:f>'MOE Across Receptors'!$F$54</c:f>
              <c:strCache>
                <c:ptCount val="1"/>
                <c:pt idx="0">
                  <c:v>LE DIYer Plaster Removal</c:v>
                </c:pt>
              </c:strCache>
            </c:strRef>
          </c:tx>
          <c:spPr>
            <a:solidFill>
              <a:schemeClr val="accent5"/>
            </a:solidFill>
            <a:ln>
              <a:noFill/>
            </a:ln>
            <a:effectLst/>
          </c:spPr>
          <c:invertIfNegative val="0"/>
          <c:cat>
            <c:strRef>
              <c:f>'MOE Across Receptors'!$A$123:$A$134</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Receptors'!$F$123:$F$134</c:f>
              <c:numCache>
                <c:formatCode>0.0E+00</c:formatCode>
                <c:ptCount val="12"/>
              </c:numCache>
            </c:numRef>
          </c:val>
          <c:extLst>
            <c:ext xmlns:c16="http://schemas.microsoft.com/office/drawing/2014/chart" uri="{C3380CC4-5D6E-409C-BE32-E72D297353CC}">
              <c16:uniqueId val="{00000004-5239-4830-994F-2D39FB4E505A}"/>
            </c:ext>
          </c:extLst>
        </c:ser>
        <c:ser>
          <c:idx val="5"/>
          <c:order val="5"/>
          <c:tx>
            <c:strRef>
              <c:f>'MOE Across Receptors'!$G$54</c:f>
              <c:strCache>
                <c:ptCount val="1"/>
                <c:pt idx="0">
                  <c:v>LE DIYer Disturbance Ceiling Tiles</c:v>
                </c:pt>
              </c:strCache>
            </c:strRef>
          </c:tx>
          <c:spPr>
            <a:solidFill>
              <a:schemeClr val="accent6"/>
            </a:solidFill>
            <a:ln>
              <a:noFill/>
            </a:ln>
            <a:effectLst/>
          </c:spPr>
          <c:invertIfNegative val="0"/>
          <c:cat>
            <c:strRef>
              <c:f>'MOE Across Receptors'!$A$123:$A$134</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Receptors'!$G$123:$G$134</c:f>
              <c:numCache>
                <c:formatCode>0.0E+00</c:formatCode>
                <c:ptCount val="12"/>
                <c:pt idx="0">
                  <c:v>3.9261976169246973E-5</c:v>
                </c:pt>
                <c:pt idx="1">
                  <c:v>3.9261976169247001E-5</c:v>
                </c:pt>
                <c:pt idx="2">
                  <c:v>3.9261976169247001E-5</c:v>
                </c:pt>
                <c:pt idx="3">
                  <c:v>3.9261976169247001E-5</c:v>
                </c:pt>
                <c:pt idx="4">
                  <c:v>3.9261976169247001E-5</c:v>
                </c:pt>
                <c:pt idx="5">
                  <c:v>3.9261976169247001E-5</c:v>
                </c:pt>
                <c:pt idx="6">
                  <c:v>3.9261976169247001E-5</c:v>
                </c:pt>
                <c:pt idx="7">
                  <c:v>3.9261976169247001E-5</c:v>
                </c:pt>
                <c:pt idx="8">
                  <c:v>3.9261976169247001E-5</c:v>
                </c:pt>
                <c:pt idx="9">
                  <c:v>3.9261976169247001E-5</c:v>
                </c:pt>
                <c:pt idx="10">
                  <c:v>3.9261976169247001E-5</c:v>
                </c:pt>
                <c:pt idx="11">
                  <c:v>3.9261976169247001E-5</c:v>
                </c:pt>
              </c:numCache>
            </c:numRef>
          </c:val>
          <c:extLst>
            <c:ext xmlns:c16="http://schemas.microsoft.com/office/drawing/2014/chart" uri="{C3380CC4-5D6E-409C-BE32-E72D297353CC}">
              <c16:uniqueId val="{00000005-5239-4830-994F-2D39FB4E505A}"/>
            </c:ext>
          </c:extLst>
        </c:ser>
        <c:ser>
          <c:idx val="6"/>
          <c:order val="6"/>
          <c:tx>
            <c:strRef>
              <c:f>'MOE Across Receptors'!$H$54</c:f>
              <c:strCache>
                <c:ptCount val="1"/>
                <c:pt idx="0">
                  <c:v>LE DIYer Removal Ceiling Tiles</c:v>
                </c:pt>
              </c:strCache>
            </c:strRef>
          </c:tx>
          <c:spPr>
            <a:solidFill>
              <a:schemeClr val="accent1">
                <a:lumMod val="60000"/>
              </a:schemeClr>
            </a:solidFill>
            <a:ln>
              <a:noFill/>
            </a:ln>
            <a:effectLst/>
          </c:spPr>
          <c:invertIfNegative val="0"/>
          <c:cat>
            <c:strRef>
              <c:f>'MOE Across Receptors'!$A$123:$A$134</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Receptors'!$H$123:$H$134</c:f>
              <c:numCache>
                <c:formatCode>0.0E+00</c:formatCode>
                <c:ptCount val="12"/>
              </c:numCache>
            </c:numRef>
          </c:val>
          <c:extLst>
            <c:ext xmlns:c16="http://schemas.microsoft.com/office/drawing/2014/chart" uri="{C3380CC4-5D6E-409C-BE32-E72D297353CC}">
              <c16:uniqueId val="{00000006-5239-4830-994F-2D39FB4E505A}"/>
            </c:ext>
          </c:extLst>
        </c:ser>
        <c:ser>
          <c:idx val="7"/>
          <c:order val="7"/>
          <c:tx>
            <c:strRef>
              <c:f>'MOE Across Receptors'!$I$54</c:f>
              <c:strCache>
                <c:ptCount val="1"/>
                <c:pt idx="0">
                  <c:v>LE DIYer Removal Vinyl Floor Tiles</c:v>
                </c:pt>
              </c:strCache>
            </c:strRef>
          </c:tx>
          <c:spPr>
            <a:solidFill>
              <a:schemeClr val="accent2">
                <a:lumMod val="60000"/>
              </a:schemeClr>
            </a:solidFill>
            <a:ln>
              <a:noFill/>
            </a:ln>
            <a:effectLst/>
          </c:spPr>
          <c:invertIfNegative val="0"/>
          <c:cat>
            <c:strRef>
              <c:f>'MOE Across Receptors'!$A$123:$A$134</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Receptors'!$I$123:$I$134</c:f>
              <c:numCache>
                <c:formatCode>0.0E+00</c:formatCode>
                <c:ptCount val="12"/>
              </c:numCache>
            </c:numRef>
          </c:val>
          <c:extLst>
            <c:ext xmlns:c16="http://schemas.microsoft.com/office/drawing/2014/chart" uri="{C3380CC4-5D6E-409C-BE32-E72D297353CC}">
              <c16:uniqueId val="{00000007-5239-4830-994F-2D39FB4E505A}"/>
            </c:ext>
          </c:extLst>
        </c:ser>
        <c:ser>
          <c:idx val="8"/>
          <c:order val="8"/>
          <c:tx>
            <c:strRef>
              <c:f>'MOE Across Receptors'!$J$54</c:f>
              <c:strCache>
                <c:ptCount val="1"/>
                <c:pt idx="0">
                  <c:v>LE DIYer Disturbance Attic Insulation</c:v>
                </c:pt>
              </c:strCache>
            </c:strRef>
          </c:tx>
          <c:spPr>
            <a:solidFill>
              <a:schemeClr val="accent3">
                <a:lumMod val="60000"/>
              </a:schemeClr>
            </a:solidFill>
            <a:ln>
              <a:noFill/>
            </a:ln>
            <a:effectLst/>
          </c:spPr>
          <c:invertIfNegative val="0"/>
          <c:cat>
            <c:strRef>
              <c:f>'MOE Across Receptors'!$A$123:$A$134</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Receptors'!$J$123:$J$134</c:f>
              <c:numCache>
                <c:formatCode>0.0E+00</c:formatCode>
                <c:ptCount val="12"/>
              </c:numCache>
            </c:numRef>
          </c:val>
          <c:extLst>
            <c:ext xmlns:c16="http://schemas.microsoft.com/office/drawing/2014/chart" uri="{C3380CC4-5D6E-409C-BE32-E72D297353CC}">
              <c16:uniqueId val="{00000008-5239-4830-994F-2D39FB4E505A}"/>
            </c:ext>
          </c:extLst>
        </c:ser>
        <c:ser>
          <c:idx val="9"/>
          <c:order val="9"/>
          <c:tx>
            <c:strRef>
              <c:f>'MOE Across Receptors'!$K$54</c:f>
              <c:strCache>
                <c:ptCount val="1"/>
                <c:pt idx="0">
                  <c:v>LE DIYer Disturbance Spackle</c:v>
                </c:pt>
              </c:strCache>
            </c:strRef>
          </c:tx>
          <c:spPr>
            <a:solidFill>
              <a:schemeClr val="accent4">
                <a:lumMod val="60000"/>
              </a:schemeClr>
            </a:solidFill>
            <a:ln>
              <a:noFill/>
            </a:ln>
            <a:effectLst/>
          </c:spPr>
          <c:invertIfNegative val="0"/>
          <c:cat>
            <c:strRef>
              <c:f>'MOE Across Receptors'!$A$123:$A$134</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Receptors'!$K$123:$K$134</c:f>
              <c:numCache>
                <c:formatCode>0.0E+00</c:formatCode>
                <c:ptCount val="12"/>
              </c:numCache>
            </c:numRef>
          </c:val>
          <c:extLst>
            <c:ext xmlns:c16="http://schemas.microsoft.com/office/drawing/2014/chart" uri="{C3380CC4-5D6E-409C-BE32-E72D297353CC}">
              <c16:uniqueId val="{00000009-5239-4830-994F-2D39FB4E505A}"/>
            </c:ext>
          </c:extLst>
        </c:ser>
        <c:ser>
          <c:idx val="10"/>
          <c:order val="10"/>
          <c:tx>
            <c:strRef>
              <c:f>'MOE Across Receptors'!$L$54</c:f>
              <c:strCache>
                <c:ptCount val="1"/>
                <c:pt idx="0">
                  <c:v>LE DIYer Indoor Disturbance Fillers</c:v>
                </c:pt>
              </c:strCache>
            </c:strRef>
          </c:tx>
          <c:spPr>
            <a:solidFill>
              <a:schemeClr val="accent5">
                <a:lumMod val="60000"/>
              </a:schemeClr>
            </a:solidFill>
            <a:ln>
              <a:noFill/>
            </a:ln>
            <a:effectLst/>
          </c:spPr>
          <c:invertIfNegative val="0"/>
          <c:cat>
            <c:strRef>
              <c:f>'MOE Across Receptors'!$A$123:$A$134</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Receptors'!$L$123:$L$134</c:f>
              <c:numCache>
                <c:formatCode>0.0E+00</c:formatCode>
                <c:ptCount val="12"/>
                <c:pt idx="0">
                  <c:v>4.0134464528563577E-5</c:v>
                </c:pt>
                <c:pt idx="1">
                  <c:v>4.0134464528563597E-5</c:v>
                </c:pt>
                <c:pt idx="2">
                  <c:v>4.0134464528563597E-5</c:v>
                </c:pt>
                <c:pt idx="3">
                  <c:v>4.0134464528563597E-5</c:v>
                </c:pt>
                <c:pt idx="4">
                  <c:v>4.0134464528563597E-5</c:v>
                </c:pt>
                <c:pt idx="5">
                  <c:v>4.0134464528563597E-5</c:v>
                </c:pt>
                <c:pt idx="6">
                  <c:v>4.0134464528563597E-5</c:v>
                </c:pt>
                <c:pt idx="7">
                  <c:v>4.0134464528563597E-5</c:v>
                </c:pt>
                <c:pt idx="8">
                  <c:v>4.0134464528563597E-5</c:v>
                </c:pt>
                <c:pt idx="9">
                  <c:v>4.0134464528563597E-5</c:v>
                </c:pt>
                <c:pt idx="10">
                  <c:v>4.0134464528563597E-5</c:v>
                </c:pt>
                <c:pt idx="11">
                  <c:v>4.0134464528563597E-5</c:v>
                </c:pt>
              </c:numCache>
            </c:numRef>
          </c:val>
          <c:extLst>
            <c:ext xmlns:c16="http://schemas.microsoft.com/office/drawing/2014/chart" uri="{C3380CC4-5D6E-409C-BE32-E72D297353CC}">
              <c16:uniqueId val="{0000000A-5239-4830-994F-2D39FB4E505A}"/>
            </c:ext>
          </c:extLst>
        </c:ser>
        <c:ser>
          <c:idx val="11"/>
          <c:order val="11"/>
          <c:tx>
            <c:strRef>
              <c:f>'MOE Across Receptors'!$M$54</c:f>
              <c:strCache>
                <c:ptCount val="1"/>
                <c:pt idx="0">
                  <c:v>LE DIYer Indoor Removal Fillers</c:v>
                </c:pt>
              </c:strCache>
            </c:strRef>
          </c:tx>
          <c:spPr>
            <a:solidFill>
              <a:schemeClr val="accent6">
                <a:lumMod val="60000"/>
              </a:schemeClr>
            </a:solidFill>
            <a:ln>
              <a:noFill/>
            </a:ln>
            <a:effectLst/>
          </c:spPr>
          <c:invertIfNegative val="0"/>
          <c:cat>
            <c:strRef>
              <c:f>'MOE Across Receptors'!$A$123:$A$134</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Receptors'!$M$123:$M$134</c:f>
              <c:numCache>
                <c:formatCode>0.0E+00</c:formatCode>
                <c:ptCount val="12"/>
              </c:numCache>
            </c:numRef>
          </c:val>
          <c:extLst>
            <c:ext xmlns:c16="http://schemas.microsoft.com/office/drawing/2014/chart" uri="{C3380CC4-5D6E-409C-BE32-E72D297353CC}">
              <c16:uniqueId val="{0000000B-5239-4830-994F-2D39FB4E505A}"/>
            </c:ext>
          </c:extLst>
        </c:ser>
        <c:ser>
          <c:idx val="12"/>
          <c:order val="12"/>
          <c:tx>
            <c:strRef>
              <c:f>'MOE Across Receptors'!$N$54</c:f>
              <c:strCache>
                <c:ptCount val="1"/>
                <c:pt idx="0">
                  <c:v>LE Potholder</c:v>
                </c:pt>
              </c:strCache>
            </c:strRef>
          </c:tx>
          <c:spPr>
            <a:solidFill>
              <a:schemeClr val="accent1">
                <a:lumMod val="80000"/>
                <a:lumOff val="20000"/>
              </a:schemeClr>
            </a:solidFill>
            <a:ln>
              <a:noFill/>
            </a:ln>
            <a:effectLst/>
          </c:spPr>
          <c:invertIfNegative val="0"/>
          <c:cat>
            <c:strRef>
              <c:f>'MOE Across Receptors'!$A$123:$A$134</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cat>
          <c:val>
            <c:numRef>
              <c:f>'MOE Across Receptors'!$N$123:$N$134</c:f>
              <c:numCache>
                <c:formatCode>0.0E+00</c:formatCode>
                <c:ptCount val="12"/>
                <c:pt idx="0">
                  <c:v>7.0249385317878445E-4</c:v>
                </c:pt>
                <c:pt idx="1">
                  <c:v>7.0249385317878402E-4</c:v>
                </c:pt>
                <c:pt idx="2">
                  <c:v>7.0249385317878402E-4</c:v>
                </c:pt>
                <c:pt idx="3">
                  <c:v>7.0249385317878402E-4</c:v>
                </c:pt>
                <c:pt idx="4">
                  <c:v>7.0249385317878402E-4</c:v>
                </c:pt>
                <c:pt idx="5">
                  <c:v>7.0249385317878402E-4</c:v>
                </c:pt>
                <c:pt idx="6">
                  <c:v>7.0249385317878402E-4</c:v>
                </c:pt>
                <c:pt idx="7">
                  <c:v>7.0249385317878402E-4</c:v>
                </c:pt>
                <c:pt idx="8">
                  <c:v>7.0249385317878402E-4</c:v>
                </c:pt>
                <c:pt idx="9">
                  <c:v>7.0249385317878402E-4</c:v>
                </c:pt>
                <c:pt idx="10">
                  <c:v>7.0249385317878402E-4</c:v>
                </c:pt>
                <c:pt idx="11">
                  <c:v>7.0249385317878402E-4</c:v>
                </c:pt>
              </c:numCache>
            </c:numRef>
          </c:val>
          <c:extLst>
            <c:ext xmlns:c16="http://schemas.microsoft.com/office/drawing/2014/chart" uri="{C3380CC4-5D6E-409C-BE32-E72D297353CC}">
              <c16:uniqueId val="{0000000C-5239-4830-994F-2D39FB4E505A}"/>
            </c:ext>
          </c:extLst>
        </c:ser>
        <c:dLbls>
          <c:showLegendKey val="0"/>
          <c:showVal val="0"/>
          <c:showCatName val="0"/>
          <c:showSerName val="0"/>
          <c:showPercent val="0"/>
          <c:showBubbleSize val="0"/>
        </c:dLbls>
        <c:gapWidth val="150"/>
        <c:overlap val="100"/>
        <c:axId val="686310640"/>
        <c:axId val="2034311904"/>
      </c:barChart>
      <c:scatterChart>
        <c:scatterStyle val="lineMarker"/>
        <c:varyColors val="0"/>
        <c:ser>
          <c:idx val="13"/>
          <c:order val="13"/>
          <c:tx>
            <c:strRef>
              <c:f>'MOE Across Receptors'!$O$54</c:f>
              <c:strCache>
                <c:ptCount val="1"/>
                <c:pt idx="0">
                  <c:v>Benchmark</c:v>
                </c:pt>
              </c:strCache>
            </c:strRef>
          </c:tx>
          <c:spPr>
            <a:ln w="28575" cap="rnd">
              <a:solidFill>
                <a:schemeClr val="accent2">
                  <a:lumMod val="80000"/>
                  <a:lumOff val="20000"/>
                </a:schemeClr>
              </a:solidFill>
              <a:round/>
            </a:ln>
            <a:effectLst/>
          </c:spPr>
          <c:marker>
            <c:symbol val="none"/>
          </c:marker>
          <c:xVal>
            <c:strRef>
              <c:f>'MOE Across Receptors'!$A$123:$A$134</c:f>
              <c:strCache>
                <c:ptCount val="12"/>
                <c:pt idx="0">
                  <c:v>Demolition 10m</c:v>
                </c:pt>
                <c:pt idx="1">
                  <c:v>Repair Machinery 10m</c:v>
                </c:pt>
                <c:pt idx="2">
                  <c:v>Handling articles or formulations 10m</c:v>
                </c:pt>
                <c:pt idx="3">
                  <c:v>Waste Handling 10m</c:v>
                </c:pt>
                <c:pt idx="4">
                  <c:v>Demolition 30m</c:v>
                </c:pt>
                <c:pt idx="5">
                  <c:v>Repair Machinery 30m</c:v>
                </c:pt>
                <c:pt idx="6">
                  <c:v>Handling articles or formulations 30m</c:v>
                </c:pt>
                <c:pt idx="7">
                  <c:v>Waste Handling 30m</c:v>
                </c:pt>
                <c:pt idx="8">
                  <c:v>Demolition 60m</c:v>
                </c:pt>
                <c:pt idx="9">
                  <c:v>Repair Machinery 60m</c:v>
                </c:pt>
                <c:pt idx="10">
                  <c:v>Handling articles or formulations 60m</c:v>
                </c:pt>
                <c:pt idx="11">
                  <c:v>Waste Handling 60m</c:v>
                </c:pt>
              </c:strCache>
            </c:strRef>
          </c:xVal>
          <c:yVal>
            <c:numRef>
              <c:f>'MOE Across Receptors'!$O$123:$O$134</c:f>
              <c:numCache>
                <c:formatCode>0.0E+00</c:formatCode>
                <c:ptCount val="12"/>
                <c:pt idx="0">
                  <c:v>3.3333333333333335E-3</c:v>
                </c:pt>
                <c:pt idx="1">
                  <c:v>3.3333333333333335E-3</c:v>
                </c:pt>
                <c:pt idx="2">
                  <c:v>3.3333333333333335E-3</c:v>
                </c:pt>
                <c:pt idx="3">
                  <c:v>3.3333333333333335E-3</c:v>
                </c:pt>
                <c:pt idx="4">
                  <c:v>3.3333333333333335E-3</c:v>
                </c:pt>
                <c:pt idx="5">
                  <c:v>3.3333333333333335E-3</c:v>
                </c:pt>
                <c:pt idx="6">
                  <c:v>3.3333333333333335E-3</c:v>
                </c:pt>
                <c:pt idx="7">
                  <c:v>3.3333333333333335E-3</c:v>
                </c:pt>
                <c:pt idx="8">
                  <c:v>3.3333333333333335E-3</c:v>
                </c:pt>
                <c:pt idx="9">
                  <c:v>3.3333333333333335E-3</c:v>
                </c:pt>
                <c:pt idx="10">
                  <c:v>3.3333333333333335E-3</c:v>
                </c:pt>
                <c:pt idx="11">
                  <c:v>3.3333333333333335E-3</c:v>
                </c:pt>
              </c:numCache>
            </c:numRef>
          </c:yVal>
          <c:smooth val="0"/>
          <c:extLst>
            <c:ext xmlns:c16="http://schemas.microsoft.com/office/drawing/2014/chart" uri="{C3380CC4-5D6E-409C-BE32-E72D297353CC}">
              <c16:uniqueId val="{0000000D-5239-4830-994F-2D39FB4E505A}"/>
            </c:ext>
          </c:extLst>
        </c:ser>
        <c:dLbls>
          <c:showLegendKey val="0"/>
          <c:showVal val="0"/>
          <c:showCatName val="0"/>
          <c:showSerName val="0"/>
          <c:showPercent val="0"/>
          <c:showBubbleSize val="0"/>
        </c:dLbls>
        <c:axId val="686310640"/>
        <c:axId val="2034311904"/>
      </c:scatterChart>
      <c:catAx>
        <c:axId val="686310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034311904"/>
        <c:crosses val="autoZero"/>
        <c:auto val="1"/>
        <c:lblAlgn val="ctr"/>
        <c:lblOffset val="100"/>
        <c:noMultiLvlLbl val="0"/>
      </c:catAx>
      <c:valAx>
        <c:axId val="20343119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Non-Cancer Chronic MOE (f/cc)</a:t>
                </a:r>
              </a:p>
            </c:rich>
          </c:tx>
          <c:overlay val="0"/>
          <c:spPr>
            <a:noFill/>
            <a:ln>
              <a:noFill/>
            </a:ln>
            <a:effectLst/>
          </c:spPr>
          <c:txPr>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0E+00"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686310640"/>
        <c:crosses val="autoZero"/>
        <c:crossBetween val="between"/>
      </c:valAx>
      <c:spPr>
        <a:noFill/>
        <a:ln>
          <a:noFill/>
        </a:ln>
        <a:effectLst/>
      </c:spPr>
    </c:plotArea>
    <c:legend>
      <c:legendPos val="b"/>
      <c:layout>
        <c:manualLayout>
          <c:xMode val="edge"/>
          <c:yMode val="edge"/>
          <c:x val="1.1806680446864469E-2"/>
          <c:y val="0.85170568678915137"/>
          <c:w val="0.97230083726766026"/>
          <c:h val="0.13496097987751532"/>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8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'MOE Across Receptors'!$B$171</c:f>
              <c:strCache>
                <c:ptCount val="1"/>
                <c:pt idx="0">
                  <c:v>CT High-Exposure Worker</c:v>
                </c:pt>
              </c:strCache>
            </c:strRef>
          </c:tx>
          <c:spPr>
            <a:solidFill>
              <a:schemeClr val="accent1"/>
            </a:solidFill>
            <a:ln>
              <a:noFill/>
            </a:ln>
            <a:effectLst/>
          </c:spPr>
          <c:invertIfNegative val="0"/>
          <c:cat>
            <c:strRef>
              <c:f>'MOE Across Receptors'!$A$172:$A$186</c:f>
              <c:strCache>
                <c:ptCount val="15"/>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pt idx="9">
                  <c:v>Demolition 100m</c:v>
                </c:pt>
                <c:pt idx="10">
                  <c:v>Firefighting Career 100m</c:v>
                </c:pt>
                <c:pt idx="11">
                  <c:v>Firefighting Volunteer 100m</c:v>
                </c:pt>
                <c:pt idx="12">
                  <c:v>Demolition 100-1000m</c:v>
                </c:pt>
                <c:pt idx="13">
                  <c:v>Firefighting Career 100-1000m</c:v>
                </c:pt>
                <c:pt idx="14">
                  <c:v>Firefighting Volunteer 100-1000m</c:v>
                </c:pt>
              </c:strCache>
            </c:strRef>
          </c:cat>
          <c:val>
            <c:numRef>
              <c:f>'MOE Across Receptors'!$B$172:$B$186</c:f>
              <c:numCache>
                <c:formatCode>0.00E+00</c:formatCode>
                <c:ptCount val="15"/>
                <c:pt idx="0">
                  <c:v>1.9455252918287899E-3</c:v>
                </c:pt>
                <c:pt idx="1">
                  <c:v>2.1052631578947368E-3</c:v>
                </c:pt>
                <c:pt idx="2">
                  <c:v>7.0224719101123594E-4</c:v>
                </c:pt>
                <c:pt idx="3">
                  <c:v>1.9455252918287938E-3</c:v>
                </c:pt>
                <c:pt idx="4">
                  <c:v>2.1052631578947368E-3</c:v>
                </c:pt>
                <c:pt idx="5">
                  <c:v>7.0224719101123594E-4</c:v>
                </c:pt>
                <c:pt idx="6">
                  <c:v>1.9455252918287938E-3</c:v>
                </c:pt>
                <c:pt idx="7">
                  <c:v>2.1052631578947368E-3</c:v>
                </c:pt>
                <c:pt idx="8">
                  <c:v>7.0224719101123594E-4</c:v>
                </c:pt>
                <c:pt idx="9">
                  <c:v>1.9455252918287938E-3</c:v>
                </c:pt>
                <c:pt idx="10">
                  <c:v>2.1052631578947368E-3</c:v>
                </c:pt>
                <c:pt idx="11">
                  <c:v>7.0224719101123594E-4</c:v>
                </c:pt>
                <c:pt idx="12">
                  <c:v>1.9455252918287938E-3</c:v>
                </c:pt>
                <c:pt idx="13">
                  <c:v>2.1052631578947368E-3</c:v>
                </c:pt>
                <c:pt idx="14">
                  <c:v>7.0224719101123594E-4</c:v>
                </c:pt>
              </c:numCache>
            </c:numRef>
          </c:val>
          <c:extLst>
            <c:ext xmlns:c16="http://schemas.microsoft.com/office/drawing/2014/chart" uri="{C3380CC4-5D6E-409C-BE32-E72D297353CC}">
              <c16:uniqueId val="{00000000-7B47-4067-A68E-38F4935A1990}"/>
            </c:ext>
          </c:extLst>
        </c:ser>
        <c:ser>
          <c:idx val="1"/>
          <c:order val="1"/>
          <c:tx>
            <c:strRef>
              <c:f>'MOE Across Receptors'!$C$171</c:f>
              <c:strCache>
                <c:ptCount val="1"/>
                <c:pt idx="0">
                  <c:v>HE General Population Ambient Air</c:v>
                </c:pt>
              </c:strCache>
            </c:strRef>
          </c:tx>
          <c:spPr>
            <a:solidFill>
              <a:schemeClr val="accent2"/>
            </a:solidFill>
            <a:ln>
              <a:noFill/>
            </a:ln>
            <a:effectLst/>
          </c:spPr>
          <c:invertIfNegative val="0"/>
          <c:cat>
            <c:strRef>
              <c:f>'MOE Across Receptors'!$A$172:$A$186</c:f>
              <c:strCache>
                <c:ptCount val="15"/>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pt idx="9">
                  <c:v>Demolition 100m</c:v>
                </c:pt>
                <c:pt idx="10">
                  <c:v>Firefighting Career 100m</c:v>
                </c:pt>
                <c:pt idx="11">
                  <c:v>Firefighting Volunteer 100m</c:v>
                </c:pt>
                <c:pt idx="12">
                  <c:v>Demolition 100-1000m</c:v>
                </c:pt>
                <c:pt idx="13">
                  <c:v>Firefighting Career 100-1000m</c:v>
                </c:pt>
                <c:pt idx="14">
                  <c:v>Firefighting Volunteer 100-1000m</c:v>
                </c:pt>
              </c:strCache>
            </c:strRef>
          </c:cat>
          <c:val>
            <c:numRef>
              <c:f>'MOE Across Receptors'!$C$172:$C$186</c:f>
              <c:numCache>
                <c:formatCode>0.0E+00</c:formatCode>
                <c:ptCount val="15"/>
                <c:pt idx="0">
                  <c:v>1.0526315789473684E-3</c:v>
                </c:pt>
                <c:pt idx="1">
                  <c:v>1.3888888888888889E-4</c:v>
                </c:pt>
                <c:pt idx="2">
                  <c:v>1.3888888888888889E-4</c:v>
                </c:pt>
                <c:pt idx="3">
                  <c:v>2.1276595744680851E-4</c:v>
                </c:pt>
                <c:pt idx="4">
                  <c:v>3.5714285714285717E-5</c:v>
                </c:pt>
                <c:pt idx="5">
                  <c:v>3.5714285714285717E-5</c:v>
                </c:pt>
                <c:pt idx="6">
                  <c:v>5.5555555555555558E-5</c:v>
                </c:pt>
                <c:pt idx="7">
                  <c:v>1.0204081632653061E-5</c:v>
                </c:pt>
                <c:pt idx="8">
                  <c:v>1.0204081632653061E-5</c:v>
                </c:pt>
                <c:pt idx="9">
                  <c:v>1.6393442622950821E-5</c:v>
                </c:pt>
                <c:pt idx="10">
                  <c:v>3.3333333333333333E-6</c:v>
                </c:pt>
                <c:pt idx="11">
                  <c:v>3.3333333333333333E-6</c:v>
                </c:pt>
                <c:pt idx="12">
                  <c:v>9.9999999999999995E-7</c:v>
                </c:pt>
                <c:pt idx="13">
                  <c:v>1.0989010989010989E-7</c:v>
                </c:pt>
                <c:pt idx="14">
                  <c:v>1.0989010989010989E-7</c:v>
                </c:pt>
              </c:numCache>
            </c:numRef>
          </c:val>
          <c:extLst>
            <c:ext xmlns:c16="http://schemas.microsoft.com/office/drawing/2014/chart" uri="{C3380CC4-5D6E-409C-BE32-E72D297353CC}">
              <c16:uniqueId val="{00000001-7B47-4067-A68E-38F4935A1990}"/>
            </c:ext>
          </c:extLst>
        </c:ser>
        <c:ser>
          <c:idx val="2"/>
          <c:order val="2"/>
          <c:tx>
            <c:strRef>
              <c:f>'MOE Across Receptors'!$D$171</c:f>
              <c:strCache>
                <c:ptCount val="1"/>
                <c:pt idx="0">
                  <c:v>CT Take-Home Garment Handler</c:v>
                </c:pt>
              </c:strCache>
            </c:strRef>
          </c:tx>
          <c:spPr>
            <a:solidFill>
              <a:schemeClr val="accent3"/>
            </a:solidFill>
            <a:ln>
              <a:noFill/>
            </a:ln>
            <a:effectLst/>
          </c:spPr>
          <c:invertIfNegative val="0"/>
          <c:cat>
            <c:strRef>
              <c:f>'MOE Across Receptors'!$A$172:$A$186</c:f>
              <c:strCache>
                <c:ptCount val="15"/>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pt idx="9">
                  <c:v>Demolition 100m</c:v>
                </c:pt>
                <c:pt idx="10">
                  <c:v>Firefighting Career 100m</c:v>
                </c:pt>
                <c:pt idx="11">
                  <c:v>Firefighting Volunteer 100m</c:v>
                </c:pt>
                <c:pt idx="12">
                  <c:v>Demolition 100-1000m</c:v>
                </c:pt>
                <c:pt idx="13">
                  <c:v>Firefighting Career 100-1000m</c:v>
                </c:pt>
                <c:pt idx="14">
                  <c:v>Firefighting Volunteer 100-1000m</c:v>
                </c:pt>
              </c:strCache>
            </c:strRef>
          </c:cat>
          <c:val>
            <c:numRef>
              <c:f>'MOE Across Receptors'!$D$172:$D$186</c:f>
              <c:numCache>
                <c:formatCode>0.0E+00</c:formatCode>
                <c:ptCount val="15"/>
                <c:pt idx="0">
                  <c:v>3.2721076630081641E-6</c:v>
                </c:pt>
                <c:pt idx="1">
                  <c:v>3.5695719960089059E-6</c:v>
                </c:pt>
                <c:pt idx="2">
                  <c:v>1.1898573320029687E-6</c:v>
                </c:pt>
                <c:pt idx="3">
                  <c:v>3.2721076630081641E-6</c:v>
                </c:pt>
                <c:pt idx="4">
                  <c:v>3.5695719960089059E-6</c:v>
                </c:pt>
                <c:pt idx="5">
                  <c:v>1.1898573320029687E-6</c:v>
                </c:pt>
                <c:pt idx="6">
                  <c:v>3.2721076630081641E-6</c:v>
                </c:pt>
                <c:pt idx="7">
                  <c:v>3.5695719960089059E-6</c:v>
                </c:pt>
                <c:pt idx="8">
                  <c:v>1.1898573320029687E-6</c:v>
                </c:pt>
                <c:pt idx="9">
                  <c:v>3.2721076630081641E-6</c:v>
                </c:pt>
                <c:pt idx="10">
                  <c:v>3.5695719960089059E-6</c:v>
                </c:pt>
                <c:pt idx="11">
                  <c:v>1.1898573320029687E-6</c:v>
                </c:pt>
                <c:pt idx="12">
                  <c:v>3.2721076630081641E-6</c:v>
                </c:pt>
                <c:pt idx="13">
                  <c:v>3.5695719960089059E-6</c:v>
                </c:pt>
                <c:pt idx="14">
                  <c:v>1.1898573320029687E-6</c:v>
                </c:pt>
              </c:numCache>
            </c:numRef>
          </c:val>
          <c:extLst>
            <c:ext xmlns:c16="http://schemas.microsoft.com/office/drawing/2014/chart" uri="{C3380CC4-5D6E-409C-BE32-E72D297353CC}">
              <c16:uniqueId val="{00000002-7B47-4067-A68E-38F4935A1990}"/>
            </c:ext>
          </c:extLst>
        </c:ser>
        <c:ser>
          <c:idx val="3"/>
          <c:order val="3"/>
          <c:tx>
            <c:strRef>
              <c:f>'MOE Across Receptors'!$E$171</c:f>
              <c:strCache>
                <c:ptCount val="1"/>
                <c:pt idx="0">
                  <c:v>LE DIYer Outdoor Disturbance Roof</c:v>
                </c:pt>
              </c:strCache>
            </c:strRef>
          </c:tx>
          <c:spPr>
            <a:solidFill>
              <a:schemeClr val="accent4"/>
            </a:solidFill>
            <a:ln>
              <a:noFill/>
            </a:ln>
            <a:effectLst/>
          </c:spPr>
          <c:invertIfNegative val="0"/>
          <c:cat>
            <c:strRef>
              <c:f>'MOE Across Receptors'!$A$172:$A$186</c:f>
              <c:strCache>
                <c:ptCount val="15"/>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pt idx="9">
                  <c:v>Demolition 100m</c:v>
                </c:pt>
                <c:pt idx="10">
                  <c:v>Firefighting Career 100m</c:v>
                </c:pt>
                <c:pt idx="11">
                  <c:v>Firefighting Volunteer 100m</c:v>
                </c:pt>
                <c:pt idx="12">
                  <c:v>Demolition 100-1000m</c:v>
                </c:pt>
                <c:pt idx="13">
                  <c:v>Firefighting Career 100-1000m</c:v>
                </c:pt>
                <c:pt idx="14">
                  <c:v>Firefighting Volunteer 100-1000m</c:v>
                </c:pt>
              </c:strCache>
            </c:strRef>
          </c:cat>
          <c:val>
            <c:numRef>
              <c:f>'MOE Across Receptors'!$E$172:$E$186</c:f>
              <c:numCache>
                <c:formatCode>0.0E+00</c:formatCode>
                <c:ptCount val="15"/>
                <c:pt idx="0">
                  <c:v>7.747696630731403E-6</c:v>
                </c:pt>
                <c:pt idx="1">
                  <c:v>7.7476966307313996E-6</c:v>
                </c:pt>
                <c:pt idx="2">
                  <c:v>7.7476966307313996E-6</c:v>
                </c:pt>
                <c:pt idx="3">
                  <c:v>7.7476966307313996E-6</c:v>
                </c:pt>
                <c:pt idx="4">
                  <c:v>7.7476966307313996E-6</c:v>
                </c:pt>
                <c:pt idx="5">
                  <c:v>7.7476966307313996E-6</c:v>
                </c:pt>
                <c:pt idx="6">
                  <c:v>7.7476966307313996E-6</c:v>
                </c:pt>
                <c:pt idx="7">
                  <c:v>7.7476966307313996E-6</c:v>
                </c:pt>
                <c:pt idx="8">
                  <c:v>7.7476966307313996E-6</c:v>
                </c:pt>
                <c:pt idx="9">
                  <c:v>7.7476966307313996E-6</c:v>
                </c:pt>
                <c:pt idx="10">
                  <c:v>7.7476966307313996E-6</c:v>
                </c:pt>
                <c:pt idx="11">
                  <c:v>7.7476966307313996E-6</c:v>
                </c:pt>
                <c:pt idx="12">
                  <c:v>7.7476966307313996E-6</c:v>
                </c:pt>
                <c:pt idx="13">
                  <c:v>7.7476966307313996E-6</c:v>
                </c:pt>
                <c:pt idx="14">
                  <c:v>7.7476966307313996E-6</c:v>
                </c:pt>
              </c:numCache>
            </c:numRef>
          </c:val>
          <c:extLst>
            <c:ext xmlns:c16="http://schemas.microsoft.com/office/drawing/2014/chart" uri="{C3380CC4-5D6E-409C-BE32-E72D297353CC}">
              <c16:uniqueId val="{00000003-7B47-4067-A68E-38F4935A1990}"/>
            </c:ext>
          </c:extLst>
        </c:ser>
        <c:ser>
          <c:idx val="4"/>
          <c:order val="4"/>
          <c:tx>
            <c:strRef>
              <c:f>'MOE Across Receptors'!$F$171</c:f>
              <c:strCache>
                <c:ptCount val="1"/>
                <c:pt idx="0">
                  <c:v>LE DIYer Disturbance Ceiling Tiles</c:v>
                </c:pt>
              </c:strCache>
            </c:strRef>
          </c:tx>
          <c:spPr>
            <a:solidFill>
              <a:schemeClr val="accent5"/>
            </a:solidFill>
            <a:ln>
              <a:noFill/>
            </a:ln>
            <a:effectLst/>
          </c:spPr>
          <c:invertIfNegative val="0"/>
          <c:cat>
            <c:strRef>
              <c:f>'MOE Across Receptors'!$A$172:$A$186</c:f>
              <c:strCache>
                <c:ptCount val="15"/>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pt idx="9">
                  <c:v>Demolition 100m</c:v>
                </c:pt>
                <c:pt idx="10">
                  <c:v>Firefighting Career 100m</c:v>
                </c:pt>
                <c:pt idx="11">
                  <c:v>Firefighting Volunteer 100m</c:v>
                </c:pt>
                <c:pt idx="12">
                  <c:v>Demolition 100-1000m</c:v>
                </c:pt>
                <c:pt idx="13">
                  <c:v>Firefighting Career 100-1000m</c:v>
                </c:pt>
                <c:pt idx="14">
                  <c:v>Firefighting Volunteer 100-1000m</c:v>
                </c:pt>
              </c:strCache>
            </c:strRef>
          </c:cat>
          <c:val>
            <c:numRef>
              <c:f>'MOE Across Receptors'!$F$172:$F$186</c:f>
              <c:numCache>
                <c:formatCode>0.0E+00</c:formatCode>
                <c:ptCount val="15"/>
                <c:pt idx="0">
                  <c:v>3.9261976169246973E-5</c:v>
                </c:pt>
                <c:pt idx="1">
                  <c:v>3.9261976169247001E-5</c:v>
                </c:pt>
                <c:pt idx="2">
                  <c:v>3.9261976169247001E-5</c:v>
                </c:pt>
                <c:pt idx="3">
                  <c:v>3.9261976169247001E-5</c:v>
                </c:pt>
                <c:pt idx="4">
                  <c:v>3.9261976169247001E-5</c:v>
                </c:pt>
                <c:pt idx="5">
                  <c:v>3.9261976169247001E-5</c:v>
                </c:pt>
                <c:pt idx="6">
                  <c:v>3.9261976169247001E-5</c:v>
                </c:pt>
                <c:pt idx="7">
                  <c:v>3.9261976169247001E-5</c:v>
                </c:pt>
                <c:pt idx="8">
                  <c:v>3.9261976169247001E-5</c:v>
                </c:pt>
                <c:pt idx="9">
                  <c:v>3.9261976169247001E-5</c:v>
                </c:pt>
                <c:pt idx="10">
                  <c:v>3.9261976169247001E-5</c:v>
                </c:pt>
                <c:pt idx="11">
                  <c:v>3.9261976169247001E-5</c:v>
                </c:pt>
                <c:pt idx="12">
                  <c:v>3.9261976169247001E-5</c:v>
                </c:pt>
                <c:pt idx="13">
                  <c:v>3.9261976169247001E-5</c:v>
                </c:pt>
                <c:pt idx="14">
                  <c:v>3.9261976169247001E-5</c:v>
                </c:pt>
              </c:numCache>
            </c:numRef>
          </c:val>
          <c:extLst>
            <c:ext xmlns:c16="http://schemas.microsoft.com/office/drawing/2014/chart" uri="{C3380CC4-5D6E-409C-BE32-E72D297353CC}">
              <c16:uniqueId val="{00000004-7B47-4067-A68E-38F4935A1990}"/>
            </c:ext>
          </c:extLst>
        </c:ser>
        <c:ser>
          <c:idx val="5"/>
          <c:order val="5"/>
          <c:tx>
            <c:strRef>
              <c:f>'MOE Across Receptors'!$G$171</c:f>
              <c:strCache>
                <c:ptCount val="1"/>
                <c:pt idx="0">
                  <c:v>LE DIYer Indoor Disturbance Fillers</c:v>
                </c:pt>
              </c:strCache>
            </c:strRef>
          </c:tx>
          <c:spPr>
            <a:solidFill>
              <a:schemeClr val="accent6"/>
            </a:solidFill>
            <a:ln>
              <a:noFill/>
            </a:ln>
            <a:effectLst/>
          </c:spPr>
          <c:invertIfNegative val="0"/>
          <c:cat>
            <c:strRef>
              <c:f>'MOE Across Receptors'!$A$172:$A$186</c:f>
              <c:strCache>
                <c:ptCount val="15"/>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pt idx="9">
                  <c:v>Demolition 100m</c:v>
                </c:pt>
                <c:pt idx="10">
                  <c:v>Firefighting Career 100m</c:v>
                </c:pt>
                <c:pt idx="11">
                  <c:v>Firefighting Volunteer 100m</c:v>
                </c:pt>
                <c:pt idx="12">
                  <c:v>Demolition 100-1000m</c:v>
                </c:pt>
                <c:pt idx="13">
                  <c:v>Firefighting Career 100-1000m</c:v>
                </c:pt>
                <c:pt idx="14">
                  <c:v>Firefighting Volunteer 100-1000m</c:v>
                </c:pt>
              </c:strCache>
            </c:strRef>
          </c:cat>
          <c:val>
            <c:numRef>
              <c:f>'MOE Across Receptors'!$G$172:$G$186</c:f>
              <c:numCache>
                <c:formatCode>0.0E+00</c:formatCode>
                <c:ptCount val="15"/>
                <c:pt idx="0">
                  <c:v>4.0134464528563577E-5</c:v>
                </c:pt>
                <c:pt idx="1">
                  <c:v>4.0134464528563597E-5</c:v>
                </c:pt>
                <c:pt idx="2">
                  <c:v>4.0134464528563597E-5</c:v>
                </c:pt>
                <c:pt idx="3">
                  <c:v>4.0134464528563597E-5</c:v>
                </c:pt>
                <c:pt idx="4">
                  <c:v>4.0134464528563597E-5</c:v>
                </c:pt>
                <c:pt idx="5">
                  <c:v>4.0134464528563597E-5</c:v>
                </c:pt>
                <c:pt idx="6">
                  <c:v>4.0134464528563597E-5</c:v>
                </c:pt>
                <c:pt idx="7">
                  <c:v>4.0134464528563597E-5</c:v>
                </c:pt>
                <c:pt idx="8">
                  <c:v>4.0134464528563597E-5</c:v>
                </c:pt>
                <c:pt idx="9">
                  <c:v>4.0134464528563597E-5</c:v>
                </c:pt>
                <c:pt idx="10">
                  <c:v>4.0134464528563597E-5</c:v>
                </c:pt>
                <c:pt idx="11">
                  <c:v>4.0134464528563597E-5</c:v>
                </c:pt>
                <c:pt idx="12">
                  <c:v>4.0134464528563597E-5</c:v>
                </c:pt>
                <c:pt idx="13">
                  <c:v>4.0134464528563597E-5</c:v>
                </c:pt>
                <c:pt idx="14">
                  <c:v>4.0134464528563597E-5</c:v>
                </c:pt>
              </c:numCache>
            </c:numRef>
          </c:val>
          <c:extLst>
            <c:ext xmlns:c16="http://schemas.microsoft.com/office/drawing/2014/chart" uri="{C3380CC4-5D6E-409C-BE32-E72D297353CC}">
              <c16:uniqueId val="{00000005-7B47-4067-A68E-38F4935A1990}"/>
            </c:ext>
          </c:extLst>
        </c:ser>
        <c:ser>
          <c:idx val="6"/>
          <c:order val="6"/>
          <c:tx>
            <c:strRef>
              <c:f>'MOE Across Receptors'!$H$171</c:f>
              <c:strCache>
                <c:ptCount val="1"/>
                <c:pt idx="0">
                  <c:v>LE Potholder</c:v>
                </c:pt>
              </c:strCache>
            </c:strRef>
          </c:tx>
          <c:spPr>
            <a:solidFill>
              <a:schemeClr val="accent1">
                <a:lumMod val="60000"/>
              </a:schemeClr>
            </a:solidFill>
            <a:ln>
              <a:noFill/>
            </a:ln>
            <a:effectLst/>
          </c:spPr>
          <c:invertIfNegative val="0"/>
          <c:cat>
            <c:strRef>
              <c:f>'MOE Across Receptors'!$A$172:$A$186</c:f>
              <c:strCache>
                <c:ptCount val="15"/>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pt idx="9">
                  <c:v>Demolition 100m</c:v>
                </c:pt>
                <c:pt idx="10">
                  <c:v>Firefighting Career 100m</c:v>
                </c:pt>
                <c:pt idx="11">
                  <c:v>Firefighting Volunteer 100m</c:v>
                </c:pt>
                <c:pt idx="12">
                  <c:v>Demolition 100-1000m</c:v>
                </c:pt>
                <c:pt idx="13">
                  <c:v>Firefighting Career 100-1000m</c:v>
                </c:pt>
                <c:pt idx="14">
                  <c:v>Firefighting Volunteer 100-1000m</c:v>
                </c:pt>
              </c:strCache>
            </c:strRef>
          </c:cat>
          <c:val>
            <c:numRef>
              <c:f>'MOE Across Receptors'!$H$172:$H$186</c:f>
              <c:numCache>
                <c:formatCode>0.0E+00</c:formatCode>
                <c:ptCount val="15"/>
                <c:pt idx="0">
                  <c:v>7.0249385317878445E-4</c:v>
                </c:pt>
                <c:pt idx="1">
                  <c:v>7.0249385317878402E-4</c:v>
                </c:pt>
                <c:pt idx="2">
                  <c:v>7.0249385317878402E-4</c:v>
                </c:pt>
                <c:pt idx="3">
                  <c:v>7.0249385317878402E-4</c:v>
                </c:pt>
                <c:pt idx="4">
                  <c:v>7.0249385317878402E-4</c:v>
                </c:pt>
                <c:pt idx="5">
                  <c:v>7.0249385317878402E-4</c:v>
                </c:pt>
                <c:pt idx="6">
                  <c:v>7.0249385317878402E-4</c:v>
                </c:pt>
                <c:pt idx="7">
                  <c:v>7.0249385317878402E-4</c:v>
                </c:pt>
                <c:pt idx="8">
                  <c:v>7.0249385317878402E-4</c:v>
                </c:pt>
                <c:pt idx="9">
                  <c:v>7.0249385317878402E-4</c:v>
                </c:pt>
                <c:pt idx="10">
                  <c:v>7.0249385317878402E-4</c:v>
                </c:pt>
                <c:pt idx="11">
                  <c:v>7.0249385317878402E-4</c:v>
                </c:pt>
                <c:pt idx="12">
                  <c:v>7.0249385317878402E-4</c:v>
                </c:pt>
                <c:pt idx="13">
                  <c:v>7.0249385317878402E-4</c:v>
                </c:pt>
                <c:pt idx="14">
                  <c:v>7.0249385317878402E-4</c:v>
                </c:pt>
              </c:numCache>
            </c:numRef>
          </c:val>
          <c:extLst>
            <c:ext xmlns:c16="http://schemas.microsoft.com/office/drawing/2014/chart" uri="{C3380CC4-5D6E-409C-BE32-E72D297353CC}">
              <c16:uniqueId val="{00000006-7B47-4067-A68E-38F4935A1990}"/>
            </c:ext>
          </c:extLst>
        </c:ser>
        <c:dLbls>
          <c:showLegendKey val="0"/>
          <c:showVal val="0"/>
          <c:showCatName val="0"/>
          <c:showSerName val="0"/>
          <c:showPercent val="0"/>
          <c:showBubbleSize val="0"/>
        </c:dLbls>
        <c:gapWidth val="150"/>
        <c:overlap val="100"/>
        <c:axId val="1823803023"/>
        <c:axId val="828265567"/>
      </c:barChart>
      <c:scatterChart>
        <c:scatterStyle val="lineMarker"/>
        <c:varyColors val="0"/>
        <c:ser>
          <c:idx val="7"/>
          <c:order val="7"/>
          <c:tx>
            <c:strRef>
              <c:f>'MOE Across Receptors'!$I$171</c:f>
              <c:strCache>
                <c:ptCount val="1"/>
                <c:pt idx="0">
                  <c:v>Benchmark</c:v>
                </c:pt>
              </c:strCache>
            </c:strRef>
          </c:tx>
          <c:spPr>
            <a:ln w="28575" cap="rnd">
              <a:solidFill>
                <a:schemeClr val="accent2">
                  <a:lumMod val="60000"/>
                </a:schemeClr>
              </a:solidFill>
              <a:round/>
            </a:ln>
            <a:effectLst/>
          </c:spPr>
          <c:marker>
            <c:symbol val="none"/>
          </c:marker>
          <c:xVal>
            <c:strRef>
              <c:f>'MOE Across Receptors'!$A$172:$A$186</c:f>
              <c:strCache>
                <c:ptCount val="15"/>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pt idx="9">
                  <c:v>Demolition 100m</c:v>
                </c:pt>
                <c:pt idx="10">
                  <c:v>Firefighting Career 100m</c:v>
                </c:pt>
                <c:pt idx="11">
                  <c:v>Firefighting Volunteer 100m</c:v>
                </c:pt>
                <c:pt idx="12">
                  <c:v>Demolition 100-1000m</c:v>
                </c:pt>
                <c:pt idx="13">
                  <c:v>Firefighting Career 100-1000m</c:v>
                </c:pt>
                <c:pt idx="14">
                  <c:v>Firefighting Volunteer 100-1000m</c:v>
                </c:pt>
              </c:strCache>
            </c:strRef>
          </c:xVal>
          <c:yVal>
            <c:numRef>
              <c:f>'MOE Across Receptors'!$I$172:$I$186</c:f>
              <c:numCache>
                <c:formatCode>0.0E+00</c:formatCode>
                <c:ptCount val="15"/>
                <c:pt idx="0">
                  <c:v>3.3333333333333335E-3</c:v>
                </c:pt>
                <c:pt idx="1">
                  <c:v>3.3333333333333335E-3</c:v>
                </c:pt>
                <c:pt idx="2">
                  <c:v>3.3333333333333335E-3</c:v>
                </c:pt>
                <c:pt idx="3">
                  <c:v>3.3333333333333335E-3</c:v>
                </c:pt>
                <c:pt idx="4">
                  <c:v>3.3333333333333335E-3</c:v>
                </c:pt>
                <c:pt idx="5">
                  <c:v>3.3333333333333335E-3</c:v>
                </c:pt>
                <c:pt idx="6">
                  <c:v>3.3333333333333335E-3</c:v>
                </c:pt>
                <c:pt idx="7">
                  <c:v>3.3333333333333335E-3</c:v>
                </c:pt>
                <c:pt idx="8">
                  <c:v>3.3333333333333335E-3</c:v>
                </c:pt>
                <c:pt idx="9">
                  <c:v>3.3333333333333335E-3</c:v>
                </c:pt>
                <c:pt idx="10">
                  <c:v>3.3333333333333335E-3</c:v>
                </c:pt>
                <c:pt idx="11">
                  <c:v>3.3333333333333335E-3</c:v>
                </c:pt>
                <c:pt idx="12">
                  <c:v>3.3333333333333335E-3</c:v>
                </c:pt>
                <c:pt idx="13">
                  <c:v>3.3333333333333335E-3</c:v>
                </c:pt>
                <c:pt idx="14">
                  <c:v>3.3333333333333335E-3</c:v>
                </c:pt>
              </c:numCache>
            </c:numRef>
          </c:yVal>
          <c:smooth val="0"/>
          <c:extLst>
            <c:ext xmlns:c16="http://schemas.microsoft.com/office/drawing/2014/chart" uri="{C3380CC4-5D6E-409C-BE32-E72D297353CC}">
              <c16:uniqueId val="{00000007-7B47-4067-A68E-38F4935A1990}"/>
            </c:ext>
          </c:extLst>
        </c:ser>
        <c:dLbls>
          <c:showLegendKey val="0"/>
          <c:showVal val="0"/>
          <c:showCatName val="0"/>
          <c:showSerName val="0"/>
          <c:showPercent val="0"/>
          <c:showBubbleSize val="0"/>
        </c:dLbls>
        <c:axId val="1823803023"/>
        <c:axId val="828265567"/>
      </c:scatterChart>
      <c:catAx>
        <c:axId val="18238030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828265567"/>
        <c:crosses val="autoZero"/>
        <c:auto val="1"/>
        <c:lblAlgn val="ctr"/>
        <c:lblOffset val="100"/>
        <c:noMultiLvlLbl val="0"/>
      </c:catAx>
      <c:valAx>
        <c:axId val="828265567"/>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Non-Cancer Chronic MOE (f/cc)</a:t>
                </a:r>
              </a:p>
            </c:rich>
          </c:tx>
          <c:overlay val="0"/>
          <c:spPr>
            <a:noFill/>
            <a:ln>
              <a:noFill/>
            </a:ln>
            <a:effectLst/>
          </c:spPr>
          <c:txPr>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0E+00"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82380302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8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'MOE Across Receptors'!$B$213</c:f>
              <c:strCache>
                <c:ptCount val="1"/>
                <c:pt idx="0">
                  <c:v>CT High-Exposure Worker</c:v>
                </c:pt>
              </c:strCache>
            </c:strRef>
          </c:tx>
          <c:spPr>
            <a:solidFill>
              <a:schemeClr val="accent1"/>
            </a:solidFill>
            <a:ln>
              <a:noFill/>
            </a:ln>
            <a:effectLst/>
          </c:spPr>
          <c:invertIfNegative val="0"/>
          <c:cat>
            <c:strRef>
              <c:f>'MOE Across Receptors'!$A$214:$A$228</c:f>
              <c:strCache>
                <c:ptCount val="15"/>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pt idx="9">
                  <c:v>Demolition 100m</c:v>
                </c:pt>
                <c:pt idx="10">
                  <c:v>Firefighting Career 100m</c:v>
                </c:pt>
                <c:pt idx="11">
                  <c:v>Firefighting Volunteer 100m</c:v>
                </c:pt>
                <c:pt idx="12">
                  <c:v>Demolition 100-1000m</c:v>
                </c:pt>
                <c:pt idx="13">
                  <c:v>Firefighting Career 100-1000m</c:v>
                </c:pt>
                <c:pt idx="14">
                  <c:v>Firefighting Volunteer 100-1000m</c:v>
                </c:pt>
              </c:strCache>
            </c:strRef>
          </c:cat>
          <c:val>
            <c:numRef>
              <c:f>'MOE Across Receptors'!$B$214:$B$228</c:f>
              <c:numCache>
                <c:formatCode>0.00E+00</c:formatCode>
                <c:ptCount val="15"/>
                <c:pt idx="0">
                  <c:v>1.9455252918287899E-3</c:v>
                </c:pt>
                <c:pt idx="1">
                  <c:v>2.1052631578947368E-3</c:v>
                </c:pt>
                <c:pt idx="2">
                  <c:v>7.0224719101123594E-4</c:v>
                </c:pt>
                <c:pt idx="3">
                  <c:v>1.9455252918287938E-3</c:v>
                </c:pt>
                <c:pt idx="4">
                  <c:v>2.1052631578947368E-3</c:v>
                </c:pt>
                <c:pt idx="5">
                  <c:v>7.0224719101123594E-4</c:v>
                </c:pt>
                <c:pt idx="6">
                  <c:v>1.9455252918287938E-3</c:v>
                </c:pt>
                <c:pt idx="7">
                  <c:v>2.1052631578947368E-3</c:v>
                </c:pt>
                <c:pt idx="8">
                  <c:v>7.0224719101123594E-4</c:v>
                </c:pt>
                <c:pt idx="9">
                  <c:v>1.9455252918287938E-3</c:v>
                </c:pt>
                <c:pt idx="10">
                  <c:v>2.1052631578947368E-3</c:v>
                </c:pt>
                <c:pt idx="11">
                  <c:v>7.0224719101123594E-4</c:v>
                </c:pt>
                <c:pt idx="12">
                  <c:v>1.9455252918287938E-3</c:v>
                </c:pt>
                <c:pt idx="13">
                  <c:v>2.1052631578947368E-3</c:v>
                </c:pt>
                <c:pt idx="14">
                  <c:v>7.0224719101123594E-4</c:v>
                </c:pt>
              </c:numCache>
            </c:numRef>
          </c:val>
          <c:extLst>
            <c:ext xmlns:c16="http://schemas.microsoft.com/office/drawing/2014/chart" uri="{C3380CC4-5D6E-409C-BE32-E72D297353CC}">
              <c16:uniqueId val="{00000000-7567-4ACD-9265-C08B1B8D5A40}"/>
            </c:ext>
          </c:extLst>
        </c:ser>
        <c:ser>
          <c:idx val="1"/>
          <c:order val="1"/>
          <c:tx>
            <c:strRef>
              <c:f>'MOE Across Receptors'!$C$213</c:f>
              <c:strCache>
                <c:ptCount val="1"/>
                <c:pt idx="0">
                  <c:v>HE General Population Ambient Air</c:v>
                </c:pt>
              </c:strCache>
            </c:strRef>
          </c:tx>
          <c:spPr>
            <a:solidFill>
              <a:schemeClr val="accent2"/>
            </a:solidFill>
            <a:ln>
              <a:noFill/>
            </a:ln>
            <a:effectLst/>
          </c:spPr>
          <c:invertIfNegative val="0"/>
          <c:cat>
            <c:strRef>
              <c:f>'MOE Across Receptors'!$A$214:$A$228</c:f>
              <c:strCache>
                <c:ptCount val="15"/>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pt idx="9">
                  <c:v>Demolition 100m</c:v>
                </c:pt>
                <c:pt idx="10">
                  <c:v>Firefighting Career 100m</c:v>
                </c:pt>
                <c:pt idx="11">
                  <c:v>Firefighting Volunteer 100m</c:v>
                </c:pt>
                <c:pt idx="12">
                  <c:v>Demolition 100-1000m</c:v>
                </c:pt>
                <c:pt idx="13">
                  <c:v>Firefighting Career 100-1000m</c:v>
                </c:pt>
                <c:pt idx="14">
                  <c:v>Firefighting Volunteer 100-1000m</c:v>
                </c:pt>
              </c:strCache>
            </c:strRef>
          </c:cat>
          <c:val>
            <c:numRef>
              <c:f>'MOE Across Receptors'!$C$214:$C$228</c:f>
              <c:numCache>
                <c:formatCode>0.0E+00</c:formatCode>
                <c:ptCount val="15"/>
                <c:pt idx="0">
                  <c:v>1.0526315789473684E-3</c:v>
                </c:pt>
                <c:pt idx="1">
                  <c:v>1.3888888888888889E-4</c:v>
                </c:pt>
                <c:pt idx="2">
                  <c:v>1.3888888888888889E-4</c:v>
                </c:pt>
                <c:pt idx="3">
                  <c:v>2.1276595744680851E-4</c:v>
                </c:pt>
                <c:pt idx="4">
                  <c:v>3.5714285714285717E-5</c:v>
                </c:pt>
                <c:pt idx="5">
                  <c:v>3.5714285714285717E-5</c:v>
                </c:pt>
                <c:pt idx="6">
                  <c:v>5.5555555555555558E-5</c:v>
                </c:pt>
                <c:pt idx="7">
                  <c:v>1.0204081632653061E-5</c:v>
                </c:pt>
                <c:pt idx="8">
                  <c:v>1.0204081632653061E-5</c:v>
                </c:pt>
                <c:pt idx="9">
                  <c:v>1.6393442622950821E-5</c:v>
                </c:pt>
                <c:pt idx="10">
                  <c:v>3.3333333333333333E-6</c:v>
                </c:pt>
                <c:pt idx="11">
                  <c:v>3.3333333333333333E-6</c:v>
                </c:pt>
                <c:pt idx="12">
                  <c:v>9.9999999999999995E-7</c:v>
                </c:pt>
                <c:pt idx="13">
                  <c:v>1.0989010989010989E-7</c:v>
                </c:pt>
                <c:pt idx="14">
                  <c:v>1.0989010989010989E-7</c:v>
                </c:pt>
              </c:numCache>
            </c:numRef>
          </c:val>
          <c:extLst>
            <c:ext xmlns:c16="http://schemas.microsoft.com/office/drawing/2014/chart" uri="{C3380CC4-5D6E-409C-BE32-E72D297353CC}">
              <c16:uniqueId val="{00000001-7567-4ACD-9265-C08B1B8D5A40}"/>
            </c:ext>
          </c:extLst>
        </c:ser>
        <c:ser>
          <c:idx val="2"/>
          <c:order val="2"/>
          <c:tx>
            <c:strRef>
              <c:f>'MOE Across Receptors'!$D$213</c:f>
              <c:strCache>
                <c:ptCount val="1"/>
                <c:pt idx="0">
                  <c:v>CT Take-Home Garment Handler</c:v>
                </c:pt>
              </c:strCache>
            </c:strRef>
          </c:tx>
          <c:spPr>
            <a:solidFill>
              <a:schemeClr val="accent3"/>
            </a:solidFill>
            <a:ln>
              <a:noFill/>
            </a:ln>
            <a:effectLst/>
          </c:spPr>
          <c:invertIfNegative val="0"/>
          <c:cat>
            <c:strRef>
              <c:f>'MOE Across Receptors'!$A$214:$A$228</c:f>
              <c:strCache>
                <c:ptCount val="15"/>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pt idx="9">
                  <c:v>Demolition 100m</c:v>
                </c:pt>
                <c:pt idx="10">
                  <c:v>Firefighting Career 100m</c:v>
                </c:pt>
                <c:pt idx="11">
                  <c:v>Firefighting Volunteer 100m</c:v>
                </c:pt>
                <c:pt idx="12">
                  <c:v>Demolition 100-1000m</c:v>
                </c:pt>
                <c:pt idx="13">
                  <c:v>Firefighting Career 100-1000m</c:v>
                </c:pt>
                <c:pt idx="14">
                  <c:v>Firefighting Volunteer 100-1000m</c:v>
                </c:pt>
              </c:strCache>
            </c:strRef>
          </c:cat>
          <c:val>
            <c:numRef>
              <c:f>'MOE Across Receptors'!$D$214:$D$228</c:f>
              <c:numCache>
                <c:formatCode>0.0E+00</c:formatCode>
                <c:ptCount val="15"/>
                <c:pt idx="0">
                  <c:v>3.2721076630081641E-6</c:v>
                </c:pt>
                <c:pt idx="1">
                  <c:v>3.5695719960089059E-6</c:v>
                </c:pt>
                <c:pt idx="2">
                  <c:v>1.1898573320029687E-6</c:v>
                </c:pt>
                <c:pt idx="3">
                  <c:v>3.2721076630081641E-6</c:v>
                </c:pt>
                <c:pt idx="4">
                  <c:v>3.5695719960089059E-6</c:v>
                </c:pt>
                <c:pt idx="5">
                  <c:v>1.1898573320029687E-6</c:v>
                </c:pt>
                <c:pt idx="6">
                  <c:v>3.2721076630081641E-6</c:v>
                </c:pt>
                <c:pt idx="7">
                  <c:v>3.5695719960089059E-6</c:v>
                </c:pt>
                <c:pt idx="8">
                  <c:v>1.1898573320029687E-6</c:v>
                </c:pt>
                <c:pt idx="9">
                  <c:v>3.2721076630081641E-6</c:v>
                </c:pt>
                <c:pt idx="10">
                  <c:v>3.5695719960089059E-6</c:v>
                </c:pt>
                <c:pt idx="11">
                  <c:v>1.1898573320029687E-6</c:v>
                </c:pt>
                <c:pt idx="12">
                  <c:v>3.2721076630081641E-6</c:v>
                </c:pt>
                <c:pt idx="13">
                  <c:v>3.5695719960089059E-6</c:v>
                </c:pt>
                <c:pt idx="14">
                  <c:v>1.1898573320029687E-6</c:v>
                </c:pt>
              </c:numCache>
            </c:numRef>
          </c:val>
          <c:extLst>
            <c:ext xmlns:c16="http://schemas.microsoft.com/office/drawing/2014/chart" uri="{C3380CC4-5D6E-409C-BE32-E72D297353CC}">
              <c16:uniqueId val="{00000002-7567-4ACD-9265-C08B1B8D5A40}"/>
            </c:ext>
          </c:extLst>
        </c:ser>
        <c:ser>
          <c:idx val="3"/>
          <c:order val="3"/>
          <c:tx>
            <c:strRef>
              <c:f>'MOE Across Receptors'!$E$213</c:f>
              <c:strCache>
                <c:ptCount val="1"/>
                <c:pt idx="0">
                  <c:v>CT DIYer Outdoor Disturbance Roof</c:v>
                </c:pt>
              </c:strCache>
            </c:strRef>
          </c:tx>
          <c:spPr>
            <a:solidFill>
              <a:schemeClr val="accent4"/>
            </a:solidFill>
            <a:ln>
              <a:noFill/>
            </a:ln>
            <a:effectLst/>
          </c:spPr>
          <c:invertIfNegative val="0"/>
          <c:cat>
            <c:strRef>
              <c:f>'MOE Across Receptors'!$A$214:$A$228</c:f>
              <c:strCache>
                <c:ptCount val="15"/>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pt idx="9">
                  <c:v>Demolition 100m</c:v>
                </c:pt>
                <c:pt idx="10">
                  <c:v>Firefighting Career 100m</c:v>
                </c:pt>
                <c:pt idx="11">
                  <c:v>Firefighting Volunteer 100m</c:v>
                </c:pt>
                <c:pt idx="12">
                  <c:v>Demolition 100-1000m</c:v>
                </c:pt>
                <c:pt idx="13">
                  <c:v>Firefighting Career 100-1000m</c:v>
                </c:pt>
                <c:pt idx="14">
                  <c:v>Firefighting Volunteer 100-1000m</c:v>
                </c:pt>
              </c:strCache>
            </c:strRef>
          </c:cat>
          <c:val>
            <c:numRef>
              <c:f>'MOE Across Receptors'!$E$214:$E$228</c:f>
              <c:numCache>
                <c:formatCode>0.0E+00</c:formatCode>
                <c:ptCount val="15"/>
                <c:pt idx="0">
                  <c:v>2.42202768546288E-5</c:v>
                </c:pt>
                <c:pt idx="1">
                  <c:v>2.42202768546288E-5</c:v>
                </c:pt>
                <c:pt idx="2">
                  <c:v>2.42202768546288E-5</c:v>
                </c:pt>
                <c:pt idx="3">
                  <c:v>2.42202768546288E-5</c:v>
                </c:pt>
                <c:pt idx="4">
                  <c:v>2.42202768546288E-5</c:v>
                </c:pt>
                <c:pt idx="5">
                  <c:v>2.42202768546288E-5</c:v>
                </c:pt>
                <c:pt idx="6">
                  <c:v>2.42202768546288E-5</c:v>
                </c:pt>
                <c:pt idx="7">
                  <c:v>2.42202768546288E-5</c:v>
                </c:pt>
                <c:pt idx="8">
                  <c:v>2.42202768546288E-5</c:v>
                </c:pt>
                <c:pt idx="9">
                  <c:v>2.42202768546288E-5</c:v>
                </c:pt>
                <c:pt idx="10">
                  <c:v>2.42202768546288E-5</c:v>
                </c:pt>
                <c:pt idx="11">
                  <c:v>2.42202768546288E-5</c:v>
                </c:pt>
                <c:pt idx="12">
                  <c:v>2.42202768546288E-5</c:v>
                </c:pt>
                <c:pt idx="13">
                  <c:v>2.42202768546288E-5</c:v>
                </c:pt>
                <c:pt idx="14">
                  <c:v>2.42202768546288E-5</c:v>
                </c:pt>
              </c:numCache>
            </c:numRef>
          </c:val>
          <c:extLst>
            <c:ext xmlns:c16="http://schemas.microsoft.com/office/drawing/2014/chart" uri="{C3380CC4-5D6E-409C-BE32-E72D297353CC}">
              <c16:uniqueId val="{00000003-7567-4ACD-9265-C08B1B8D5A40}"/>
            </c:ext>
          </c:extLst>
        </c:ser>
        <c:ser>
          <c:idx val="4"/>
          <c:order val="4"/>
          <c:tx>
            <c:strRef>
              <c:f>'MOE Across Receptors'!$F$213</c:f>
              <c:strCache>
                <c:ptCount val="1"/>
                <c:pt idx="0">
                  <c:v>CT DIYer Disturbance Ceiling Tiles</c:v>
                </c:pt>
              </c:strCache>
            </c:strRef>
          </c:tx>
          <c:spPr>
            <a:solidFill>
              <a:schemeClr val="accent5"/>
            </a:solidFill>
            <a:ln>
              <a:noFill/>
            </a:ln>
            <a:effectLst/>
          </c:spPr>
          <c:invertIfNegative val="0"/>
          <c:cat>
            <c:strRef>
              <c:f>'MOE Across Receptors'!$A$214:$A$228</c:f>
              <c:strCache>
                <c:ptCount val="15"/>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pt idx="9">
                  <c:v>Demolition 100m</c:v>
                </c:pt>
                <c:pt idx="10">
                  <c:v>Firefighting Career 100m</c:v>
                </c:pt>
                <c:pt idx="11">
                  <c:v>Firefighting Volunteer 100m</c:v>
                </c:pt>
                <c:pt idx="12">
                  <c:v>Demolition 100-1000m</c:v>
                </c:pt>
                <c:pt idx="13">
                  <c:v>Firefighting Career 100-1000m</c:v>
                </c:pt>
                <c:pt idx="14">
                  <c:v>Firefighting Volunteer 100-1000m</c:v>
                </c:pt>
              </c:strCache>
            </c:strRef>
          </c:cat>
          <c:val>
            <c:numRef>
              <c:f>'MOE Across Receptors'!$F$214:$F$228</c:f>
              <c:numCache>
                <c:formatCode>0.0E+00</c:formatCode>
                <c:ptCount val="15"/>
                <c:pt idx="0">
                  <c:v>7.8523952338493947E-5</c:v>
                </c:pt>
                <c:pt idx="1">
                  <c:v>7.8523952338493947E-5</c:v>
                </c:pt>
                <c:pt idx="2">
                  <c:v>7.8523952338493906E-5</c:v>
                </c:pt>
                <c:pt idx="3">
                  <c:v>7.8523952338493906E-5</c:v>
                </c:pt>
                <c:pt idx="4">
                  <c:v>7.8523952338493906E-5</c:v>
                </c:pt>
                <c:pt idx="5">
                  <c:v>7.8523952338493906E-5</c:v>
                </c:pt>
                <c:pt idx="6">
                  <c:v>7.8523952338493906E-5</c:v>
                </c:pt>
                <c:pt idx="7">
                  <c:v>7.8523952338493906E-5</c:v>
                </c:pt>
                <c:pt idx="8">
                  <c:v>7.8523952338493906E-5</c:v>
                </c:pt>
                <c:pt idx="9">
                  <c:v>7.8523952338493906E-5</c:v>
                </c:pt>
                <c:pt idx="10">
                  <c:v>7.8523952338493906E-5</c:v>
                </c:pt>
                <c:pt idx="11">
                  <c:v>7.8523952338493906E-5</c:v>
                </c:pt>
                <c:pt idx="12">
                  <c:v>7.8523952338493906E-5</c:v>
                </c:pt>
                <c:pt idx="13">
                  <c:v>7.8523952338493906E-5</c:v>
                </c:pt>
                <c:pt idx="14">
                  <c:v>7.8523952338493906E-5</c:v>
                </c:pt>
              </c:numCache>
            </c:numRef>
          </c:val>
          <c:extLst>
            <c:ext xmlns:c16="http://schemas.microsoft.com/office/drawing/2014/chart" uri="{C3380CC4-5D6E-409C-BE32-E72D297353CC}">
              <c16:uniqueId val="{00000004-7567-4ACD-9265-C08B1B8D5A40}"/>
            </c:ext>
          </c:extLst>
        </c:ser>
        <c:ser>
          <c:idx val="5"/>
          <c:order val="5"/>
          <c:tx>
            <c:strRef>
              <c:f>'MOE Across Receptors'!$G$213</c:f>
              <c:strCache>
                <c:ptCount val="1"/>
                <c:pt idx="0">
                  <c:v>CT DIYer Indoor Disturbance Fillers</c:v>
                </c:pt>
              </c:strCache>
            </c:strRef>
          </c:tx>
          <c:spPr>
            <a:solidFill>
              <a:schemeClr val="accent6"/>
            </a:solidFill>
            <a:ln>
              <a:noFill/>
            </a:ln>
            <a:effectLst/>
          </c:spPr>
          <c:invertIfNegative val="0"/>
          <c:cat>
            <c:strRef>
              <c:f>'MOE Across Receptors'!$A$214:$A$228</c:f>
              <c:strCache>
                <c:ptCount val="15"/>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pt idx="9">
                  <c:v>Demolition 100m</c:v>
                </c:pt>
                <c:pt idx="10">
                  <c:v>Firefighting Career 100m</c:v>
                </c:pt>
                <c:pt idx="11">
                  <c:v>Firefighting Volunteer 100m</c:v>
                </c:pt>
                <c:pt idx="12">
                  <c:v>Demolition 100-1000m</c:v>
                </c:pt>
                <c:pt idx="13">
                  <c:v>Firefighting Career 100-1000m</c:v>
                </c:pt>
                <c:pt idx="14">
                  <c:v>Firefighting Volunteer 100-1000m</c:v>
                </c:pt>
              </c:strCache>
            </c:strRef>
          </c:cat>
          <c:val>
            <c:numRef>
              <c:f>'MOE Across Receptors'!$G$214:$G$228</c:f>
              <c:numCache>
                <c:formatCode>0.0E+00</c:formatCode>
                <c:ptCount val="15"/>
                <c:pt idx="0">
                  <c:v>8.0268929057127154E-5</c:v>
                </c:pt>
                <c:pt idx="1">
                  <c:v>8.0268929057127154E-5</c:v>
                </c:pt>
                <c:pt idx="2">
                  <c:v>8.0268929057127154E-5</c:v>
                </c:pt>
                <c:pt idx="3">
                  <c:v>8.0268929057127154E-5</c:v>
                </c:pt>
                <c:pt idx="4">
                  <c:v>8.0268929057127154E-5</c:v>
                </c:pt>
                <c:pt idx="5">
                  <c:v>8.0268929057127154E-5</c:v>
                </c:pt>
                <c:pt idx="6">
                  <c:v>8.0268929057127154E-5</c:v>
                </c:pt>
                <c:pt idx="7">
                  <c:v>8.0268929057127154E-5</c:v>
                </c:pt>
                <c:pt idx="8">
                  <c:v>8.0268929057127154E-5</c:v>
                </c:pt>
                <c:pt idx="9">
                  <c:v>8.0268929057127154E-5</c:v>
                </c:pt>
                <c:pt idx="10">
                  <c:v>8.0268929057127154E-5</c:v>
                </c:pt>
                <c:pt idx="11">
                  <c:v>8.0268929057127154E-5</c:v>
                </c:pt>
                <c:pt idx="12">
                  <c:v>8.0268929057127154E-5</c:v>
                </c:pt>
                <c:pt idx="13">
                  <c:v>8.0268929057127154E-5</c:v>
                </c:pt>
                <c:pt idx="14">
                  <c:v>8.0268929057127154E-5</c:v>
                </c:pt>
              </c:numCache>
            </c:numRef>
          </c:val>
          <c:extLst>
            <c:ext xmlns:c16="http://schemas.microsoft.com/office/drawing/2014/chart" uri="{C3380CC4-5D6E-409C-BE32-E72D297353CC}">
              <c16:uniqueId val="{00000005-7567-4ACD-9265-C08B1B8D5A40}"/>
            </c:ext>
          </c:extLst>
        </c:ser>
        <c:dLbls>
          <c:showLegendKey val="0"/>
          <c:showVal val="0"/>
          <c:showCatName val="0"/>
          <c:showSerName val="0"/>
          <c:showPercent val="0"/>
          <c:showBubbleSize val="0"/>
        </c:dLbls>
        <c:gapWidth val="150"/>
        <c:overlap val="100"/>
        <c:axId val="1640328783"/>
        <c:axId val="1634948511"/>
      </c:barChart>
      <c:scatterChart>
        <c:scatterStyle val="lineMarker"/>
        <c:varyColors val="0"/>
        <c:ser>
          <c:idx val="6"/>
          <c:order val="6"/>
          <c:tx>
            <c:strRef>
              <c:f>'MOE Across Receptors'!$H$213</c:f>
              <c:strCache>
                <c:ptCount val="1"/>
                <c:pt idx="0">
                  <c:v>Benchmark</c:v>
                </c:pt>
              </c:strCache>
            </c:strRef>
          </c:tx>
          <c:spPr>
            <a:ln w="28575" cap="rnd">
              <a:solidFill>
                <a:schemeClr val="accent1">
                  <a:lumMod val="60000"/>
                </a:schemeClr>
              </a:solidFill>
              <a:round/>
            </a:ln>
            <a:effectLst/>
          </c:spPr>
          <c:marker>
            <c:symbol val="none"/>
          </c:marker>
          <c:xVal>
            <c:strRef>
              <c:f>'MOE Across Receptors'!$A$214:$A$228</c:f>
              <c:strCache>
                <c:ptCount val="15"/>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pt idx="9">
                  <c:v>Demolition 100m</c:v>
                </c:pt>
                <c:pt idx="10">
                  <c:v>Firefighting Career 100m</c:v>
                </c:pt>
                <c:pt idx="11">
                  <c:v>Firefighting Volunteer 100m</c:v>
                </c:pt>
                <c:pt idx="12">
                  <c:v>Demolition 100-1000m</c:v>
                </c:pt>
                <c:pt idx="13">
                  <c:v>Firefighting Career 100-1000m</c:v>
                </c:pt>
                <c:pt idx="14">
                  <c:v>Firefighting Volunteer 100-1000m</c:v>
                </c:pt>
              </c:strCache>
            </c:strRef>
          </c:xVal>
          <c:yVal>
            <c:numRef>
              <c:f>'MOE Across Receptors'!$H$214:$H$228</c:f>
              <c:numCache>
                <c:formatCode>0.00E+00</c:formatCode>
                <c:ptCount val="15"/>
                <c:pt idx="0">
                  <c:v>3.3333333333333335E-3</c:v>
                </c:pt>
                <c:pt idx="1">
                  <c:v>3.3333333333333335E-3</c:v>
                </c:pt>
                <c:pt idx="2">
                  <c:v>3.3333333333333335E-3</c:v>
                </c:pt>
                <c:pt idx="3">
                  <c:v>3.3333333333333335E-3</c:v>
                </c:pt>
                <c:pt idx="4">
                  <c:v>3.3333333333333335E-3</c:v>
                </c:pt>
                <c:pt idx="5">
                  <c:v>3.3333333333333335E-3</c:v>
                </c:pt>
                <c:pt idx="6">
                  <c:v>3.3333333333333335E-3</c:v>
                </c:pt>
                <c:pt idx="7">
                  <c:v>3.3333333333333335E-3</c:v>
                </c:pt>
                <c:pt idx="8">
                  <c:v>3.3333333333333335E-3</c:v>
                </c:pt>
                <c:pt idx="9">
                  <c:v>3.3333333333333335E-3</c:v>
                </c:pt>
                <c:pt idx="10">
                  <c:v>3.3333333333333335E-3</c:v>
                </c:pt>
                <c:pt idx="11">
                  <c:v>3.3333333333333335E-3</c:v>
                </c:pt>
                <c:pt idx="12">
                  <c:v>3.3333333333333335E-3</c:v>
                </c:pt>
                <c:pt idx="13">
                  <c:v>3.3333333333333335E-3</c:v>
                </c:pt>
                <c:pt idx="14">
                  <c:v>3.3333333333333335E-3</c:v>
                </c:pt>
              </c:numCache>
            </c:numRef>
          </c:yVal>
          <c:smooth val="0"/>
          <c:extLst>
            <c:ext xmlns:c16="http://schemas.microsoft.com/office/drawing/2014/chart" uri="{C3380CC4-5D6E-409C-BE32-E72D297353CC}">
              <c16:uniqueId val="{00000008-7567-4ACD-9265-C08B1B8D5A40}"/>
            </c:ext>
          </c:extLst>
        </c:ser>
        <c:dLbls>
          <c:showLegendKey val="0"/>
          <c:showVal val="0"/>
          <c:showCatName val="0"/>
          <c:showSerName val="0"/>
          <c:showPercent val="0"/>
          <c:showBubbleSize val="0"/>
        </c:dLbls>
        <c:axId val="1640328783"/>
        <c:axId val="1634948511"/>
      </c:scatterChart>
      <c:catAx>
        <c:axId val="164032878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634948511"/>
        <c:crosses val="autoZero"/>
        <c:auto val="1"/>
        <c:lblAlgn val="ctr"/>
        <c:lblOffset val="100"/>
        <c:noMultiLvlLbl val="0"/>
      </c:catAx>
      <c:valAx>
        <c:axId val="1634948511"/>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Non-Cancer Chronic MOE (f/cc)</a:t>
                </a:r>
              </a:p>
            </c:rich>
          </c:tx>
          <c:overlay val="0"/>
          <c:spPr>
            <a:noFill/>
            <a:ln>
              <a:noFill/>
            </a:ln>
            <a:effectLst/>
          </c:spPr>
          <c:txPr>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0E+00"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640328783"/>
        <c:crosses val="autoZero"/>
        <c:crossBetween val="between"/>
      </c:valAx>
      <c:spPr>
        <a:noFill/>
        <a:ln>
          <a:noFill/>
        </a:ln>
        <a:effectLst/>
      </c:spPr>
    </c:plotArea>
    <c:legend>
      <c:legendPos val="b"/>
      <c:layout>
        <c:manualLayout>
          <c:xMode val="edge"/>
          <c:yMode val="edge"/>
          <c:x val="9.9192092893068736E-3"/>
          <c:y val="0.89419676010956994"/>
          <c:w val="0.98095980226701274"/>
          <c:h val="9.5838530914201914E-2"/>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8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'CT MOE Across Receptors'!$B$2</c:f>
              <c:strCache>
                <c:ptCount val="1"/>
                <c:pt idx="0">
                  <c:v>CT High-Exposure Worker</c:v>
                </c:pt>
              </c:strCache>
            </c:strRef>
          </c:tx>
          <c:spPr>
            <a:solidFill>
              <a:schemeClr val="accent1"/>
            </a:solidFill>
            <a:ln>
              <a:noFill/>
            </a:ln>
            <a:effectLst/>
          </c:spPr>
          <c:invertIfNegative val="0"/>
          <c:cat>
            <c:strRef>
              <c:f>'CT MOE Across Receptors'!$A$3:$A$11</c:f>
              <c:strCache>
                <c:ptCount val="9"/>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strCache>
            </c:strRef>
          </c:cat>
          <c:val>
            <c:numRef>
              <c:f>'CT MOE Across Receptors'!$B$3:$B$11</c:f>
              <c:numCache>
                <c:formatCode>0.00E+00</c:formatCode>
                <c:ptCount val="9"/>
                <c:pt idx="0">
                  <c:v>1.9455252918287899E-3</c:v>
                </c:pt>
                <c:pt idx="1">
                  <c:v>2.1052631578947368E-3</c:v>
                </c:pt>
                <c:pt idx="2">
                  <c:v>7.0224719101123594E-4</c:v>
                </c:pt>
                <c:pt idx="3">
                  <c:v>1.9455252918287938E-3</c:v>
                </c:pt>
                <c:pt idx="4">
                  <c:v>2.1052631578947368E-3</c:v>
                </c:pt>
                <c:pt idx="5">
                  <c:v>7.0224719101123594E-4</c:v>
                </c:pt>
                <c:pt idx="6">
                  <c:v>1.9455252918287938E-3</c:v>
                </c:pt>
                <c:pt idx="7">
                  <c:v>2.1052631578947368E-3</c:v>
                </c:pt>
                <c:pt idx="8">
                  <c:v>7.0224719101123594E-4</c:v>
                </c:pt>
              </c:numCache>
            </c:numRef>
          </c:val>
          <c:extLst>
            <c:ext xmlns:c16="http://schemas.microsoft.com/office/drawing/2014/chart" uri="{C3380CC4-5D6E-409C-BE32-E72D297353CC}">
              <c16:uniqueId val="{00000000-78EF-4571-A417-3F9993B53927}"/>
            </c:ext>
          </c:extLst>
        </c:ser>
        <c:ser>
          <c:idx val="1"/>
          <c:order val="1"/>
          <c:tx>
            <c:strRef>
              <c:f>'CT MOE Across Receptors'!$C$2</c:f>
              <c:strCache>
                <c:ptCount val="1"/>
                <c:pt idx="0">
                  <c:v>CT General Population Ambient Air</c:v>
                </c:pt>
              </c:strCache>
            </c:strRef>
          </c:tx>
          <c:spPr>
            <a:solidFill>
              <a:schemeClr val="accent6"/>
            </a:solidFill>
            <a:ln>
              <a:noFill/>
            </a:ln>
            <a:effectLst/>
          </c:spPr>
          <c:invertIfNegative val="0"/>
          <c:cat>
            <c:strRef>
              <c:f>'CT MOE Across Receptors'!$A$3:$A$11</c:f>
              <c:strCache>
                <c:ptCount val="9"/>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strCache>
            </c:strRef>
          </c:cat>
          <c:val>
            <c:numRef>
              <c:f>'CT MOE Across Receptors'!$C$3:$C$11</c:f>
              <c:numCache>
                <c:formatCode>0.00E+00</c:formatCode>
                <c:ptCount val="9"/>
                <c:pt idx="0">
                  <c:v>3.4482758620689653E-4</c:v>
                </c:pt>
                <c:pt idx="1">
                  <c:v>4.3478260869565219E-7</c:v>
                </c:pt>
                <c:pt idx="2">
                  <c:v>4.3478260869565219E-7</c:v>
                </c:pt>
                <c:pt idx="3" formatCode="0.0E+00">
                  <c:v>6.2500000000000001E-5</c:v>
                </c:pt>
                <c:pt idx="4" formatCode="0.0E+00">
                  <c:v>1.0752688172043011E-7</c:v>
                </c:pt>
                <c:pt idx="5" formatCode="0.0E+00">
                  <c:v>1.0752688172043011E-7</c:v>
                </c:pt>
                <c:pt idx="6" formatCode="0.0E+00">
                  <c:v>1.5384615384615384E-5</c:v>
                </c:pt>
                <c:pt idx="7" formatCode="0.0E+00">
                  <c:v>3.1249999999999999E-8</c:v>
                </c:pt>
                <c:pt idx="8" formatCode="0.0E+00">
                  <c:v>3.1249999999999999E-8</c:v>
                </c:pt>
              </c:numCache>
            </c:numRef>
          </c:val>
          <c:extLst>
            <c:ext xmlns:c16="http://schemas.microsoft.com/office/drawing/2014/chart" uri="{C3380CC4-5D6E-409C-BE32-E72D297353CC}">
              <c16:uniqueId val="{00000001-78EF-4571-A417-3F9993B53927}"/>
            </c:ext>
          </c:extLst>
        </c:ser>
        <c:ser>
          <c:idx val="2"/>
          <c:order val="2"/>
          <c:tx>
            <c:strRef>
              <c:f>'CT MOE Across Receptors'!$D$2</c:f>
              <c:strCache>
                <c:ptCount val="1"/>
                <c:pt idx="0">
                  <c:v>CT Take-Home Garment Handler</c:v>
                </c:pt>
              </c:strCache>
            </c:strRef>
          </c:tx>
          <c:spPr>
            <a:solidFill>
              <a:schemeClr val="accent2"/>
            </a:solidFill>
            <a:ln>
              <a:noFill/>
            </a:ln>
            <a:effectLst/>
          </c:spPr>
          <c:invertIfNegative val="0"/>
          <c:cat>
            <c:strRef>
              <c:f>'CT MOE Across Receptors'!$A$3:$A$11</c:f>
              <c:strCache>
                <c:ptCount val="9"/>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strCache>
            </c:strRef>
          </c:cat>
          <c:val>
            <c:numRef>
              <c:f>'CT MOE Across Receptors'!$D$3:$D$11</c:f>
              <c:numCache>
                <c:formatCode>0.0E+00</c:formatCode>
                <c:ptCount val="9"/>
                <c:pt idx="0">
                  <c:v>3.2721076630081641E-6</c:v>
                </c:pt>
                <c:pt idx="1">
                  <c:v>3.5695719960089059E-6</c:v>
                </c:pt>
                <c:pt idx="2">
                  <c:v>1.1898573320029687E-6</c:v>
                </c:pt>
                <c:pt idx="3">
                  <c:v>3.2721076630081641E-6</c:v>
                </c:pt>
                <c:pt idx="4">
                  <c:v>3.5695719960089059E-6</c:v>
                </c:pt>
                <c:pt idx="5">
                  <c:v>1.1898573320029687E-6</c:v>
                </c:pt>
                <c:pt idx="6">
                  <c:v>3.2721076630081641E-6</c:v>
                </c:pt>
                <c:pt idx="7">
                  <c:v>3.5695719960089059E-6</c:v>
                </c:pt>
                <c:pt idx="8">
                  <c:v>1.1898573320029687E-6</c:v>
                </c:pt>
              </c:numCache>
            </c:numRef>
          </c:val>
          <c:extLst>
            <c:ext xmlns:c16="http://schemas.microsoft.com/office/drawing/2014/chart" uri="{C3380CC4-5D6E-409C-BE32-E72D297353CC}">
              <c16:uniqueId val="{00000002-78EF-4571-A417-3F9993B53927}"/>
            </c:ext>
          </c:extLst>
        </c:ser>
        <c:ser>
          <c:idx val="3"/>
          <c:order val="3"/>
          <c:tx>
            <c:strRef>
              <c:f>'CT MOE Across Receptors'!$E$2</c:f>
              <c:strCache>
                <c:ptCount val="1"/>
                <c:pt idx="0">
                  <c:v>CT DIYer Outdoor Disturbance Roof</c:v>
                </c:pt>
              </c:strCache>
            </c:strRef>
          </c:tx>
          <c:spPr>
            <a:solidFill>
              <a:schemeClr val="accent3">
                <a:lumMod val="75000"/>
              </a:schemeClr>
            </a:solidFill>
            <a:ln>
              <a:noFill/>
            </a:ln>
            <a:effectLst/>
          </c:spPr>
          <c:invertIfNegative val="0"/>
          <c:cat>
            <c:strRef>
              <c:f>'CT MOE Across Receptors'!$A$3:$A$11</c:f>
              <c:strCache>
                <c:ptCount val="9"/>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strCache>
            </c:strRef>
          </c:cat>
          <c:val>
            <c:numRef>
              <c:f>'CT MOE Across Receptors'!$E$3:$E$11</c:f>
              <c:numCache>
                <c:formatCode>0.0E+00</c:formatCode>
                <c:ptCount val="9"/>
                <c:pt idx="0">
                  <c:v>2.42202768546288E-5</c:v>
                </c:pt>
                <c:pt idx="1">
                  <c:v>2.42202768546288E-5</c:v>
                </c:pt>
                <c:pt idx="2">
                  <c:v>2.42202768546288E-5</c:v>
                </c:pt>
                <c:pt idx="3">
                  <c:v>2.42202768546288E-5</c:v>
                </c:pt>
                <c:pt idx="4">
                  <c:v>2.42202768546288E-5</c:v>
                </c:pt>
                <c:pt idx="5">
                  <c:v>2.42202768546288E-5</c:v>
                </c:pt>
                <c:pt idx="6">
                  <c:v>2.42202768546288E-5</c:v>
                </c:pt>
                <c:pt idx="7">
                  <c:v>2.42202768546288E-5</c:v>
                </c:pt>
                <c:pt idx="8">
                  <c:v>2.42202768546288E-5</c:v>
                </c:pt>
              </c:numCache>
            </c:numRef>
          </c:val>
          <c:extLst>
            <c:ext xmlns:c16="http://schemas.microsoft.com/office/drawing/2014/chart" uri="{C3380CC4-5D6E-409C-BE32-E72D297353CC}">
              <c16:uniqueId val="{00000003-78EF-4571-A417-3F9993B53927}"/>
            </c:ext>
          </c:extLst>
        </c:ser>
        <c:ser>
          <c:idx val="4"/>
          <c:order val="4"/>
          <c:tx>
            <c:strRef>
              <c:f>'CT MOE Across Receptors'!$F$2</c:f>
              <c:strCache>
                <c:ptCount val="1"/>
                <c:pt idx="0">
                  <c:v>CT DIYer Outdoor Removal Roof</c:v>
                </c:pt>
              </c:strCache>
            </c:strRef>
          </c:tx>
          <c:spPr>
            <a:solidFill>
              <a:schemeClr val="accent3"/>
            </a:solidFill>
            <a:ln>
              <a:noFill/>
            </a:ln>
            <a:effectLst/>
          </c:spPr>
          <c:invertIfNegative val="0"/>
          <c:cat>
            <c:strRef>
              <c:f>'CT MOE Across Receptors'!$A$3:$A$11</c:f>
              <c:strCache>
                <c:ptCount val="9"/>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strCache>
            </c:strRef>
          </c:cat>
          <c:val>
            <c:numRef>
              <c:f>'CT MOE Across Receptors'!$F$3:$F$11</c:f>
              <c:numCache>
                <c:formatCode>0.0E+00</c:formatCode>
                <c:ptCount val="9"/>
              </c:numCache>
            </c:numRef>
          </c:val>
          <c:extLst>
            <c:ext xmlns:c16="http://schemas.microsoft.com/office/drawing/2014/chart" uri="{C3380CC4-5D6E-409C-BE32-E72D297353CC}">
              <c16:uniqueId val="{00000004-78EF-4571-A417-3F9993B53927}"/>
            </c:ext>
          </c:extLst>
        </c:ser>
        <c:ser>
          <c:idx val="5"/>
          <c:order val="5"/>
          <c:tx>
            <c:strRef>
              <c:f>'CT MOE Across Receptors'!$G$2</c:f>
              <c:strCache>
                <c:ptCount val="1"/>
                <c:pt idx="0">
                  <c:v>CT DIYer Disturbance Ceiling Tiles</c:v>
                </c:pt>
              </c:strCache>
            </c:strRef>
          </c:tx>
          <c:spPr>
            <a:solidFill>
              <a:srgbClr val="FF66FF"/>
            </a:solidFill>
            <a:ln>
              <a:noFill/>
            </a:ln>
            <a:effectLst/>
          </c:spPr>
          <c:invertIfNegative val="0"/>
          <c:cat>
            <c:strRef>
              <c:f>'CT MOE Across Receptors'!$A$3:$A$11</c:f>
              <c:strCache>
                <c:ptCount val="9"/>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strCache>
            </c:strRef>
          </c:cat>
          <c:val>
            <c:numRef>
              <c:f>'CT MOE Across Receptors'!$G$3:$G$11</c:f>
              <c:numCache>
                <c:formatCode>0.0E+00</c:formatCode>
                <c:ptCount val="9"/>
                <c:pt idx="0">
                  <c:v>7.8523952338493947E-5</c:v>
                </c:pt>
                <c:pt idx="1">
                  <c:v>7.8523952338493947E-5</c:v>
                </c:pt>
                <c:pt idx="2">
                  <c:v>7.8523952338493906E-5</c:v>
                </c:pt>
                <c:pt idx="3">
                  <c:v>7.8523952338493906E-5</c:v>
                </c:pt>
                <c:pt idx="4">
                  <c:v>7.8523952338493906E-5</c:v>
                </c:pt>
                <c:pt idx="5">
                  <c:v>7.8523952338493906E-5</c:v>
                </c:pt>
                <c:pt idx="6">
                  <c:v>7.8523952338493906E-5</c:v>
                </c:pt>
                <c:pt idx="7">
                  <c:v>7.8523952338493906E-5</c:v>
                </c:pt>
                <c:pt idx="8">
                  <c:v>7.8523952338493906E-5</c:v>
                </c:pt>
              </c:numCache>
            </c:numRef>
          </c:val>
          <c:extLst>
            <c:ext xmlns:c16="http://schemas.microsoft.com/office/drawing/2014/chart" uri="{C3380CC4-5D6E-409C-BE32-E72D297353CC}">
              <c16:uniqueId val="{00000005-78EF-4571-A417-3F9993B53927}"/>
            </c:ext>
          </c:extLst>
        </c:ser>
        <c:ser>
          <c:idx val="6"/>
          <c:order val="6"/>
          <c:tx>
            <c:strRef>
              <c:f>'CT MOE Across Receptors'!$H$2</c:f>
              <c:strCache>
                <c:ptCount val="1"/>
                <c:pt idx="0">
                  <c:v>CT DIYer Removal Ceiling Tiles</c:v>
                </c:pt>
              </c:strCache>
            </c:strRef>
          </c:tx>
          <c:spPr>
            <a:solidFill>
              <a:srgbClr val="7030A0"/>
            </a:solidFill>
            <a:ln>
              <a:noFill/>
            </a:ln>
            <a:effectLst/>
          </c:spPr>
          <c:invertIfNegative val="0"/>
          <c:cat>
            <c:strRef>
              <c:f>'CT MOE Across Receptors'!$A$3:$A$11</c:f>
              <c:strCache>
                <c:ptCount val="9"/>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strCache>
            </c:strRef>
          </c:cat>
          <c:val>
            <c:numRef>
              <c:f>'CT MOE Across Receptors'!$H$3:$H$11</c:f>
              <c:numCache>
                <c:formatCode>0.0E+00</c:formatCode>
                <c:ptCount val="9"/>
              </c:numCache>
            </c:numRef>
          </c:val>
          <c:extLst>
            <c:ext xmlns:c16="http://schemas.microsoft.com/office/drawing/2014/chart" uri="{C3380CC4-5D6E-409C-BE32-E72D297353CC}">
              <c16:uniqueId val="{00000006-78EF-4571-A417-3F9993B53927}"/>
            </c:ext>
          </c:extLst>
        </c:ser>
        <c:ser>
          <c:idx val="7"/>
          <c:order val="7"/>
          <c:tx>
            <c:strRef>
              <c:f>'CT MOE Across Receptors'!$I$2</c:f>
              <c:strCache>
                <c:ptCount val="1"/>
                <c:pt idx="0">
                  <c:v>CT DIYer Removal Vinyl Floor Tiles</c:v>
                </c:pt>
              </c:strCache>
            </c:strRef>
          </c:tx>
          <c:spPr>
            <a:solidFill>
              <a:schemeClr val="accent2">
                <a:lumMod val="60000"/>
              </a:schemeClr>
            </a:solidFill>
            <a:ln>
              <a:noFill/>
            </a:ln>
            <a:effectLst/>
          </c:spPr>
          <c:invertIfNegative val="0"/>
          <c:cat>
            <c:strRef>
              <c:f>'CT MOE Across Receptors'!$A$3:$A$11</c:f>
              <c:strCache>
                <c:ptCount val="9"/>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strCache>
            </c:strRef>
          </c:cat>
          <c:val>
            <c:numRef>
              <c:f>'CT MOE Across Receptors'!$I$3:$I$11</c:f>
              <c:numCache>
                <c:formatCode>0.0E+00</c:formatCode>
                <c:ptCount val="9"/>
              </c:numCache>
            </c:numRef>
          </c:val>
          <c:extLst>
            <c:ext xmlns:c16="http://schemas.microsoft.com/office/drawing/2014/chart" uri="{C3380CC4-5D6E-409C-BE32-E72D297353CC}">
              <c16:uniqueId val="{00000007-78EF-4571-A417-3F9993B53927}"/>
            </c:ext>
          </c:extLst>
        </c:ser>
        <c:ser>
          <c:idx val="8"/>
          <c:order val="8"/>
          <c:tx>
            <c:strRef>
              <c:f>'CT MOE Across Receptors'!$J$2</c:f>
              <c:strCache>
                <c:ptCount val="1"/>
                <c:pt idx="0">
                  <c:v>CT DIYer Indoor Disturbance Fillers</c:v>
                </c:pt>
              </c:strCache>
            </c:strRef>
          </c:tx>
          <c:spPr>
            <a:solidFill>
              <a:schemeClr val="accent4">
                <a:lumMod val="20000"/>
                <a:lumOff val="80000"/>
              </a:schemeClr>
            </a:solidFill>
            <a:ln>
              <a:noFill/>
            </a:ln>
            <a:effectLst/>
          </c:spPr>
          <c:invertIfNegative val="0"/>
          <c:cat>
            <c:strRef>
              <c:f>'CT MOE Across Receptors'!$A$3:$A$11</c:f>
              <c:strCache>
                <c:ptCount val="9"/>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strCache>
            </c:strRef>
          </c:cat>
          <c:val>
            <c:numRef>
              <c:f>'CT MOE Across Receptors'!$J$3:$J$11</c:f>
              <c:numCache>
                <c:formatCode>0.0E+00</c:formatCode>
                <c:ptCount val="9"/>
                <c:pt idx="0">
                  <c:v>8.0268929057127154E-5</c:v>
                </c:pt>
                <c:pt idx="1">
                  <c:v>8.0268929057127154E-5</c:v>
                </c:pt>
                <c:pt idx="2">
                  <c:v>8.0268929057127154E-5</c:v>
                </c:pt>
                <c:pt idx="3">
                  <c:v>8.0268929057127154E-5</c:v>
                </c:pt>
                <c:pt idx="4">
                  <c:v>8.0268929057127154E-5</c:v>
                </c:pt>
                <c:pt idx="5">
                  <c:v>8.0268929057127154E-5</c:v>
                </c:pt>
                <c:pt idx="6">
                  <c:v>8.0268929057127154E-5</c:v>
                </c:pt>
                <c:pt idx="7">
                  <c:v>8.0268929057127154E-5</c:v>
                </c:pt>
                <c:pt idx="8">
                  <c:v>8.0268929057127154E-5</c:v>
                </c:pt>
              </c:numCache>
            </c:numRef>
          </c:val>
          <c:extLst>
            <c:ext xmlns:c16="http://schemas.microsoft.com/office/drawing/2014/chart" uri="{C3380CC4-5D6E-409C-BE32-E72D297353CC}">
              <c16:uniqueId val="{00000008-78EF-4571-A417-3F9993B53927}"/>
            </c:ext>
          </c:extLst>
        </c:ser>
        <c:ser>
          <c:idx val="9"/>
          <c:order val="9"/>
          <c:tx>
            <c:strRef>
              <c:f>'CT MOE Across Receptors'!$K$2</c:f>
              <c:strCache>
                <c:ptCount val="1"/>
                <c:pt idx="0">
                  <c:v>CT DIYer Indoor Removal Fillers</c:v>
                </c:pt>
              </c:strCache>
            </c:strRef>
          </c:tx>
          <c:spPr>
            <a:solidFill>
              <a:schemeClr val="accent4"/>
            </a:solidFill>
            <a:ln>
              <a:noFill/>
            </a:ln>
            <a:effectLst/>
          </c:spPr>
          <c:invertIfNegative val="0"/>
          <c:cat>
            <c:strRef>
              <c:f>'CT MOE Across Receptors'!$A$3:$A$11</c:f>
              <c:strCache>
                <c:ptCount val="9"/>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strCache>
            </c:strRef>
          </c:cat>
          <c:val>
            <c:numRef>
              <c:f>'CT MOE Across Receptors'!$K$3:$K$11</c:f>
              <c:numCache>
                <c:formatCode>0.0E+00</c:formatCode>
                <c:ptCount val="9"/>
              </c:numCache>
            </c:numRef>
          </c:val>
          <c:extLst>
            <c:ext xmlns:c16="http://schemas.microsoft.com/office/drawing/2014/chart" uri="{C3380CC4-5D6E-409C-BE32-E72D297353CC}">
              <c16:uniqueId val="{00000009-78EF-4571-A417-3F9993B53927}"/>
            </c:ext>
          </c:extLst>
        </c:ser>
        <c:dLbls>
          <c:showLegendKey val="0"/>
          <c:showVal val="0"/>
          <c:showCatName val="0"/>
          <c:showSerName val="0"/>
          <c:showPercent val="0"/>
          <c:showBubbleSize val="0"/>
        </c:dLbls>
        <c:gapWidth val="150"/>
        <c:overlap val="100"/>
        <c:axId val="1712648703"/>
        <c:axId val="1917493823"/>
      </c:barChart>
      <c:scatterChart>
        <c:scatterStyle val="lineMarker"/>
        <c:varyColors val="0"/>
        <c:ser>
          <c:idx val="10"/>
          <c:order val="10"/>
          <c:tx>
            <c:strRef>
              <c:f>'CT MOE Across Receptors'!$L$2</c:f>
              <c:strCache>
                <c:ptCount val="1"/>
                <c:pt idx="0">
                  <c:v>Benchmark</c:v>
                </c:pt>
              </c:strCache>
            </c:strRef>
          </c:tx>
          <c:spPr>
            <a:ln w="28575" cap="rnd">
              <a:solidFill>
                <a:schemeClr val="accent5">
                  <a:lumMod val="60000"/>
                </a:schemeClr>
              </a:solidFill>
              <a:round/>
            </a:ln>
            <a:effectLst/>
          </c:spPr>
          <c:marker>
            <c:symbol val="none"/>
          </c:marker>
          <c:xVal>
            <c:strRef>
              <c:f>'CT MOE Across Receptors'!$A$3:$A$11</c:f>
              <c:strCache>
                <c:ptCount val="9"/>
                <c:pt idx="0">
                  <c:v>Demolition 10m</c:v>
                </c:pt>
                <c:pt idx="1">
                  <c:v>Firefighting Career 10m</c:v>
                </c:pt>
                <c:pt idx="2">
                  <c:v>Firefighting Volunteer 10m</c:v>
                </c:pt>
                <c:pt idx="3">
                  <c:v>Demolition 30m</c:v>
                </c:pt>
                <c:pt idx="4">
                  <c:v>Firefighting Career 30m</c:v>
                </c:pt>
                <c:pt idx="5">
                  <c:v>Firefighting Volunteer 30m</c:v>
                </c:pt>
                <c:pt idx="6">
                  <c:v>Demolition 60m</c:v>
                </c:pt>
                <c:pt idx="7">
                  <c:v>Firefighting Career 60m</c:v>
                </c:pt>
                <c:pt idx="8">
                  <c:v>Firefighting Volunteer 60m</c:v>
                </c:pt>
              </c:strCache>
            </c:strRef>
          </c:xVal>
          <c:yVal>
            <c:numRef>
              <c:f>'CT MOE Across Receptors'!$L$3:$L$11</c:f>
              <c:numCache>
                <c:formatCode>0.00E+00</c:formatCode>
                <c:ptCount val="9"/>
                <c:pt idx="0">
                  <c:v>3.3333333333333335E-3</c:v>
                </c:pt>
                <c:pt idx="1">
                  <c:v>3.3333333333333335E-3</c:v>
                </c:pt>
                <c:pt idx="2">
                  <c:v>3.3333333333333335E-3</c:v>
                </c:pt>
                <c:pt idx="3">
                  <c:v>3.3333333333333335E-3</c:v>
                </c:pt>
                <c:pt idx="4">
                  <c:v>3.3333333333333335E-3</c:v>
                </c:pt>
                <c:pt idx="5">
                  <c:v>3.3333333333333335E-3</c:v>
                </c:pt>
                <c:pt idx="6">
                  <c:v>3.3333333333333335E-3</c:v>
                </c:pt>
                <c:pt idx="7">
                  <c:v>3.3333333333333335E-3</c:v>
                </c:pt>
                <c:pt idx="8">
                  <c:v>3.3333333333333335E-3</c:v>
                </c:pt>
              </c:numCache>
            </c:numRef>
          </c:yVal>
          <c:smooth val="0"/>
          <c:extLst>
            <c:ext xmlns:c16="http://schemas.microsoft.com/office/drawing/2014/chart" uri="{C3380CC4-5D6E-409C-BE32-E72D297353CC}">
              <c16:uniqueId val="{0000000A-78EF-4571-A417-3F9993B53927}"/>
            </c:ext>
          </c:extLst>
        </c:ser>
        <c:dLbls>
          <c:showLegendKey val="0"/>
          <c:showVal val="0"/>
          <c:showCatName val="0"/>
          <c:showSerName val="0"/>
          <c:showPercent val="0"/>
          <c:showBubbleSize val="0"/>
        </c:dLbls>
        <c:axId val="1712648703"/>
        <c:axId val="1917493823"/>
      </c:scatterChart>
      <c:catAx>
        <c:axId val="1712648703"/>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917493823"/>
        <c:crosses val="autoZero"/>
        <c:auto val="1"/>
        <c:lblAlgn val="ctr"/>
        <c:lblOffset val="100"/>
        <c:noMultiLvlLbl val="0"/>
      </c:catAx>
      <c:valAx>
        <c:axId val="1917493823"/>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Central Tendencies MOE (f/cc)</a:t>
                </a:r>
              </a:p>
            </c:rich>
          </c:tx>
          <c:overlay val="0"/>
          <c:spPr>
            <a:noFill/>
            <a:ln>
              <a:noFill/>
            </a:ln>
            <a:effectLst/>
          </c:spPr>
          <c:txPr>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E+00" sourceLinked="0"/>
        <c:majorTickMark val="out"/>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712648703"/>
        <c:crosses val="autoZero"/>
        <c:crossBetween val="between"/>
      </c:valAx>
      <c:spPr>
        <a:noFill/>
        <a:ln>
          <a:noFill/>
        </a:ln>
        <a:effectLst/>
      </c:spPr>
    </c:plotArea>
    <c:legend>
      <c:legendPos val="b"/>
      <c:layout>
        <c:manualLayout>
          <c:xMode val="edge"/>
          <c:yMode val="edge"/>
          <c:x val="8.6614922583945347E-3"/>
          <c:y val="0.86274854480884"/>
          <c:w val="0.97855666669190067"/>
          <c:h val="0.12629005084250333"/>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8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'CT MOE Across Receptors'!$B$38</c:f>
              <c:strCache>
                <c:ptCount val="1"/>
                <c:pt idx="0">
                  <c:v>General Population Ambient Air</c:v>
                </c:pt>
              </c:strCache>
            </c:strRef>
          </c:tx>
          <c:spPr>
            <a:solidFill>
              <a:schemeClr val="accent1"/>
            </a:solidFill>
            <a:ln>
              <a:noFill/>
            </a:ln>
            <a:effectLst/>
          </c:spPr>
          <c:invertIfNegative val="0"/>
          <c:cat>
            <c:strRef>
              <c:f>'CT MOE Across Receptors'!$A$39:$A$50</c:f>
              <c:strCache>
                <c:ptCount val="12"/>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strCache>
            </c:strRef>
          </c:cat>
          <c:val>
            <c:numRef>
              <c:f>'CT MOE Across Receptors'!$B$39:$B$50</c:f>
              <c:numCache>
                <c:formatCode>0.00E+00</c:formatCode>
                <c:ptCount val="12"/>
                <c:pt idx="0">
                  <c:v>3.4482758620689653E-4</c:v>
                </c:pt>
                <c:pt idx="1">
                  <c:v>4.3478260869565219E-7</c:v>
                </c:pt>
                <c:pt idx="2">
                  <c:v>4.3478260869565219E-7</c:v>
                </c:pt>
                <c:pt idx="3">
                  <c:v>1.5151515150436181E-14</c:v>
                </c:pt>
                <c:pt idx="4">
                  <c:v>9.0908181827272629E-9</c:v>
                </c:pt>
                <c:pt idx="5">
                  <c:v>3.3211557622052473E-5</c:v>
                </c:pt>
                <c:pt idx="6" formatCode="0.0E+00">
                  <c:v>6.2500000000000001E-5</c:v>
                </c:pt>
                <c:pt idx="7" formatCode="0.0E+00">
                  <c:v>1.0752688172043011E-7</c:v>
                </c:pt>
                <c:pt idx="8" formatCode="0.0E+00">
                  <c:v>1.0752688172043011E-7</c:v>
                </c:pt>
                <c:pt idx="9" formatCode="0.0E+00">
                  <c:v>9.0909066942155076E-12</c:v>
                </c:pt>
                <c:pt idx="10" formatCode="0.0E+00">
                  <c:v>4.9947555067179462E-7</c:v>
                </c:pt>
                <c:pt idx="11" formatCode="0.0E+00">
                  <c:v>1.4570887367040653E-5</c:v>
                </c:pt>
              </c:numCache>
            </c:numRef>
          </c:val>
          <c:extLst>
            <c:ext xmlns:c16="http://schemas.microsoft.com/office/drawing/2014/chart" uri="{C3380CC4-5D6E-409C-BE32-E72D297353CC}">
              <c16:uniqueId val="{00000000-B778-47FB-962B-F82EB77C44D7}"/>
            </c:ext>
          </c:extLst>
        </c:ser>
        <c:ser>
          <c:idx val="1"/>
          <c:order val="1"/>
          <c:tx>
            <c:strRef>
              <c:f>'CT MOE Across Receptors'!$C$38</c:f>
              <c:strCache>
                <c:ptCount val="1"/>
                <c:pt idx="0">
                  <c:v>Take-Home Garment Handler</c:v>
                </c:pt>
              </c:strCache>
            </c:strRef>
          </c:tx>
          <c:spPr>
            <a:solidFill>
              <a:schemeClr val="accent2"/>
            </a:solidFill>
            <a:ln>
              <a:noFill/>
            </a:ln>
            <a:effectLst/>
          </c:spPr>
          <c:invertIfNegative val="0"/>
          <c:cat>
            <c:strRef>
              <c:f>'CT MOE Across Receptors'!$A$39:$A$50</c:f>
              <c:strCache>
                <c:ptCount val="12"/>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strCache>
            </c:strRef>
          </c:cat>
          <c:val>
            <c:numRef>
              <c:f>'CT MOE Across Receptors'!$C$39:$C$50</c:f>
              <c:numCache>
                <c:formatCode>0.0E+00</c:formatCode>
                <c:ptCount val="12"/>
                <c:pt idx="0">
                  <c:v>3.2721076630081641E-6</c:v>
                </c:pt>
                <c:pt idx="1">
                  <c:v>3.5695719960089059E-6</c:v>
                </c:pt>
                <c:pt idx="2">
                  <c:v>1.1898573320029687E-6</c:v>
                </c:pt>
                <c:pt idx="3">
                  <c:v>1.249350198603117E-4</c:v>
                </c:pt>
                <c:pt idx="4">
                  <c:v>1.487321665003711E-3</c:v>
                </c:pt>
                <c:pt idx="5">
                  <c:v>2.2309824975055658E-5</c:v>
                </c:pt>
                <c:pt idx="6">
                  <c:v>3.2721076630081641E-6</c:v>
                </c:pt>
                <c:pt idx="7">
                  <c:v>3.5695719960089059E-6</c:v>
                </c:pt>
                <c:pt idx="8">
                  <c:v>1.1898573320029687E-6</c:v>
                </c:pt>
                <c:pt idx="9">
                  <c:v>1.249350198603117E-4</c:v>
                </c:pt>
                <c:pt idx="10">
                  <c:v>1.487321665003711E-3</c:v>
                </c:pt>
                <c:pt idx="11">
                  <c:v>2.2309824975055658E-5</c:v>
                </c:pt>
              </c:numCache>
            </c:numRef>
          </c:val>
          <c:extLst>
            <c:ext xmlns:c16="http://schemas.microsoft.com/office/drawing/2014/chart" uri="{C3380CC4-5D6E-409C-BE32-E72D297353CC}">
              <c16:uniqueId val="{00000001-B778-47FB-962B-F82EB77C44D7}"/>
            </c:ext>
          </c:extLst>
        </c:ser>
        <c:ser>
          <c:idx val="2"/>
          <c:order val="2"/>
          <c:tx>
            <c:strRef>
              <c:f>'CT MOE Across Receptors'!$D$38</c:f>
              <c:strCache>
                <c:ptCount val="1"/>
                <c:pt idx="0">
                  <c:v>DIYer Outdoor Disturbance Roof</c:v>
                </c:pt>
              </c:strCache>
            </c:strRef>
          </c:tx>
          <c:spPr>
            <a:solidFill>
              <a:schemeClr val="accent3"/>
            </a:solidFill>
            <a:ln>
              <a:noFill/>
            </a:ln>
            <a:effectLst/>
          </c:spPr>
          <c:invertIfNegative val="0"/>
          <c:cat>
            <c:strRef>
              <c:f>'CT MOE Across Receptors'!$A$39:$A$50</c:f>
              <c:strCache>
                <c:ptCount val="12"/>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strCache>
            </c:strRef>
          </c:cat>
          <c:val>
            <c:numRef>
              <c:f>'CT MOE Across Receptors'!$D$39:$D$50</c:f>
              <c:numCache>
                <c:formatCode>0.0E+00</c:formatCode>
                <c:ptCount val="12"/>
                <c:pt idx="0">
                  <c:v>2.42202768546288E-5</c:v>
                </c:pt>
                <c:pt idx="1">
                  <c:v>2.42202768546288E-5</c:v>
                </c:pt>
                <c:pt idx="2">
                  <c:v>2.42202768546288E-5</c:v>
                </c:pt>
                <c:pt idx="3">
                  <c:v>2.42202768546288E-5</c:v>
                </c:pt>
                <c:pt idx="4">
                  <c:v>2.42202768546288E-5</c:v>
                </c:pt>
                <c:pt idx="5">
                  <c:v>2.42202768546288E-5</c:v>
                </c:pt>
                <c:pt idx="6">
                  <c:v>2.42202768546288E-5</c:v>
                </c:pt>
                <c:pt idx="7">
                  <c:v>2.42202768546288E-5</c:v>
                </c:pt>
                <c:pt idx="8">
                  <c:v>2.42202768546288E-5</c:v>
                </c:pt>
                <c:pt idx="9">
                  <c:v>2.42202768546288E-5</c:v>
                </c:pt>
                <c:pt idx="10">
                  <c:v>2.42202768546288E-5</c:v>
                </c:pt>
                <c:pt idx="11">
                  <c:v>2.42202768546288E-5</c:v>
                </c:pt>
              </c:numCache>
            </c:numRef>
          </c:val>
          <c:extLst>
            <c:ext xmlns:c16="http://schemas.microsoft.com/office/drawing/2014/chart" uri="{C3380CC4-5D6E-409C-BE32-E72D297353CC}">
              <c16:uniqueId val="{00000002-B778-47FB-962B-F82EB77C44D7}"/>
            </c:ext>
          </c:extLst>
        </c:ser>
        <c:ser>
          <c:idx val="3"/>
          <c:order val="3"/>
          <c:tx>
            <c:strRef>
              <c:f>'CT MOE Across Receptors'!$E$38</c:f>
              <c:strCache>
                <c:ptCount val="1"/>
                <c:pt idx="0">
                  <c:v>DIYer Outdoor Removal Roof</c:v>
                </c:pt>
              </c:strCache>
            </c:strRef>
          </c:tx>
          <c:spPr>
            <a:solidFill>
              <a:schemeClr val="accent4"/>
            </a:solidFill>
            <a:ln>
              <a:noFill/>
            </a:ln>
            <a:effectLst/>
          </c:spPr>
          <c:invertIfNegative val="0"/>
          <c:cat>
            <c:strRef>
              <c:f>'CT MOE Across Receptors'!$A$39:$A$50</c:f>
              <c:strCache>
                <c:ptCount val="12"/>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strCache>
            </c:strRef>
          </c:cat>
          <c:val>
            <c:numRef>
              <c:f>'CT MOE Across Receptors'!$E$39:$E$50</c:f>
              <c:numCache>
                <c:formatCode>0.0E+00</c:formatCode>
                <c:ptCount val="12"/>
                <c:pt idx="0">
                  <c:v>1.3959813749065595E-3</c:v>
                </c:pt>
                <c:pt idx="1">
                  <c:v>1.3959813749065595E-3</c:v>
                </c:pt>
                <c:pt idx="2">
                  <c:v>1.3959813749065599E-3</c:v>
                </c:pt>
                <c:pt idx="3">
                  <c:v>1.3959813749065599E-3</c:v>
                </c:pt>
                <c:pt idx="4">
                  <c:v>1.3959813749065599E-3</c:v>
                </c:pt>
                <c:pt idx="5">
                  <c:v>1.3959813749065599E-3</c:v>
                </c:pt>
                <c:pt idx="6">
                  <c:v>1.3959813749065599E-3</c:v>
                </c:pt>
                <c:pt idx="7">
                  <c:v>1.3959813749065599E-3</c:v>
                </c:pt>
                <c:pt idx="8">
                  <c:v>1.3959813749065599E-3</c:v>
                </c:pt>
                <c:pt idx="9">
                  <c:v>1.3959813749065599E-3</c:v>
                </c:pt>
                <c:pt idx="10">
                  <c:v>1.3959813749065599E-3</c:v>
                </c:pt>
                <c:pt idx="11">
                  <c:v>1.3959813749065599E-3</c:v>
                </c:pt>
              </c:numCache>
            </c:numRef>
          </c:val>
          <c:extLst>
            <c:ext xmlns:c16="http://schemas.microsoft.com/office/drawing/2014/chart" uri="{C3380CC4-5D6E-409C-BE32-E72D297353CC}">
              <c16:uniqueId val="{00000003-B778-47FB-962B-F82EB77C44D7}"/>
            </c:ext>
          </c:extLst>
        </c:ser>
        <c:ser>
          <c:idx val="4"/>
          <c:order val="4"/>
          <c:tx>
            <c:strRef>
              <c:f>'CT MOE Across Receptors'!$F$38</c:f>
              <c:strCache>
                <c:ptCount val="1"/>
                <c:pt idx="0">
                  <c:v>DIYer Disturbance Ceiling Tiles</c:v>
                </c:pt>
              </c:strCache>
            </c:strRef>
          </c:tx>
          <c:spPr>
            <a:solidFill>
              <a:schemeClr val="accent5"/>
            </a:solidFill>
            <a:ln>
              <a:noFill/>
            </a:ln>
            <a:effectLst/>
          </c:spPr>
          <c:invertIfNegative val="0"/>
          <c:cat>
            <c:strRef>
              <c:f>'CT MOE Across Receptors'!$A$39:$A$50</c:f>
              <c:strCache>
                <c:ptCount val="12"/>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strCache>
            </c:strRef>
          </c:cat>
          <c:val>
            <c:numRef>
              <c:f>'CT MOE Across Receptors'!$F$39:$F$50</c:f>
              <c:numCache>
                <c:formatCode>0.0E+00</c:formatCode>
                <c:ptCount val="12"/>
                <c:pt idx="0">
                  <c:v>7.8523952338493947E-5</c:v>
                </c:pt>
                <c:pt idx="1">
                  <c:v>7.8523952338493947E-5</c:v>
                </c:pt>
                <c:pt idx="2">
                  <c:v>7.8523952338493906E-5</c:v>
                </c:pt>
                <c:pt idx="3">
                  <c:v>7.8523952338493906E-5</c:v>
                </c:pt>
                <c:pt idx="4">
                  <c:v>7.8523952338493906E-5</c:v>
                </c:pt>
                <c:pt idx="5">
                  <c:v>7.8523952338493906E-5</c:v>
                </c:pt>
                <c:pt idx="6">
                  <c:v>7.8523952338493906E-5</c:v>
                </c:pt>
                <c:pt idx="7">
                  <c:v>7.8523952338493906E-5</c:v>
                </c:pt>
                <c:pt idx="8">
                  <c:v>7.8523952338493906E-5</c:v>
                </c:pt>
                <c:pt idx="9">
                  <c:v>7.8523952338493906E-5</c:v>
                </c:pt>
                <c:pt idx="10">
                  <c:v>7.8523952338493906E-5</c:v>
                </c:pt>
                <c:pt idx="11">
                  <c:v>7.8523952338493906E-5</c:v>
                </c:pt>
              </c:numCache>
            </c:numRef>
          </c:val>
          <c:extLst>
            <c:ext xmlns:c16="http://schemas.microsoft.com/office/drawing/2014/chart" uri="{C3380CC4-5D6E-409C-BE32-E72D297353CC}">
              <c16:uniqueId val="{00000004-B778-47FB-962B-F82EB77C44D7}"/>
            </c:ext>
          </c:extLst>
        </c:ser>
        <c:ser>
          <c:idx val="5"/>
          <c:order val="5"/>
          <c:tx>
            <c:strRef>
              <c:f>'CT MOE Across Receptors'!$G$38</c:f>
              <c:strCache>
                <c:ptCount val="1"/>
                <c:pt idx="0">
                  <c:v>DIYer Removal Ceiling Tiles</c:v>
                </c:pt>
              </c:strCache>
            </c:strRef>
          </c:tx>
          <c:spPr>
            <a:solidFill>
              <a:schemeClr val="accent6"/>
            </a:solidFill>
            <a:ln>
              <a:noFill/>
            </a:ln>
            <a:effectLst/>
          </c:spPr>
          <c:invertIfNegative val="0"/>
          <c:cat>
            <c:strRef>
              <c:f>'CT MOE Across Receptors'!$A$39:$A$50</c:f>
              <c:strCache>
                <c:ptCount val="12"/>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strCache>
            </c:strRef>
          </c:cat>
          <c:val>
            <c:numRef>
              <c:f>'CT MOE Across Receptors'!$G$39:$G$50</c:f>
              <c:numCache>
                <c:formatCode>0.0E+00</c:formatCode>
                <c:ptCount val="12"/>
                <c:pt idx="0">
                  <c:v>2.5127664748318063E-3</c:v>
                </c:pt>
                <c:pt idx="1">
                  <c:v>2.5127664748318063E-3</c:v>
                </c:pt>
                <c:pt idx="2">
                  <c:v>2.5127664748318102E-3</c:v>
                </c:pt>
                <c:pt idx="3">
                  <c:v>2.5127664748318102E-3</c:v>
                </c:pt>
                <c:pt idx="4">
                  <c:v>2.5127664748318102E-3</c:v>
                </c:pt>
                <c:pt idx="5">
                  <c:v>2.5127664748318102E-3</c:v>
                </c:pt>
                <c:pt idx="6">
                  <c:v>2.5127664748318102E-3</c:v>
                </c:pt>
                <c:pt idx="7">
                  <c:v>2.5127664748318102E-3</c:v>
                </c:pt>
                <c:pt idx="8">
                  <c:v>2.5127664748318102E-3</c:v>
                </c:pt>
                <c:pt idx="9">
                  <c:v>2.5127664748318102E-3</c:v>
                </c:pt>
                <c:pt idx="10">
                  <c:v>2.5127664748318102E-3</c:v>
                </c:pt>
                <c:pt idx="11">
                  <c:v>2.5127664748318102E-3</c:v>
                </c:pt>
              </c:numCache>
            </c:numRef>
          </c:val>
          <c:extLst>
            <c:ext xmlns:c16="http://schemas.microsoft.com/office/drawing/2014/chart" uri="{C3380CC4-5D6E-409C-BE32-E72D297353CC}">
              <c16:uniqueId val="{00000005-B778-47FB-962B-F82EB77C44D7}"/>
            </c:ext>
          </c:extLst>
        </c:ser>
        <c:ser>
          <c:idx val="6"/>
          <c:order val="6"/>
          <c:tx>
            <c:strRef>
              <c:f>'CT MOE Across Receptors'!$H$38</c:f>
              <c:strCache>
                <c:ptCount val="1"/>
                <c:pt idx="0">
                  <c:v>DIYer Removal Vinyl Floor Tiles</c:v>
                </c:pt>
              </c:strCache>
            </c:strRef>
          </c:tx>
          <c:spPr>
            <a:solidFill>
              <a:schemeClr val="accent1">
                <a:lumMod val="60000"/>
              </a:schemeClr>
            </a:solidFill>
            <a:ln>
              <a:noFill/>
            </a:ln>
            <a:effectLst/>
          </c:spPr>
          <c:invertIfNegative val="0"/>
          <c:cat>
            <c:strRef>
              <c:f>'CT MOE Across Receptors'!$A$39:$A$50</c:f>
              <c:strCache>
                <c:ptCount val="12"/>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strCache>
            </c:strRef>
          </c:cat>
          <c:val>
            <c:numRef>
              <c:f>'CT MOE Across Receptors'!$H$39:$H$50</c:f>
              <c:numCache>
                <c:formatCode>0.0E+00</c:formatCode>
                <c:ptCount val="12"/>
                <c:pt idx="0">
                  <c:v>1.5634991398953463E-3</c:v>
                </c:pt>
                <c:pt idx="1">
                  <c:v>1.5634991398953463E-3</c:v>
                </c:pt>
                <c:pt idx="2">
                  <c:v>1.56349913989535E-3</c:v>
                </c:pt>
                <c:pt idx="3">
                  <c:v>1.56349913989535E-3</c:v>
                </c:pt>
                <c:pt idx="4">
                  <c:v>1.56349913989535E-3</c:v>
                </c:pt>
                <c:pt idx="5">
                  <c:v>1.56349913989535E-3</c:v>
                </c:pt>
                <c:pt idx="6">
                  <c:v>1.56349913989535E-3</c:v>
                </c:pt>
                <c:pt idx="7">
                  <c:v>1.56349913989535E-3</c:v>
                </c:pt>
                <c:pt idx="8">
                  <c:v>1.56349913989535E-3</c:v>
                </c:pt>
                <c:pt idx="9">
                  <c:v>1.56349913989535E-3</c:v>
                </c:pt>
                <c:pt idx="10">
                  <c:v>1.56349913989535E-3</c:v>
                </c:pt>
                <c:pt idx="11">
                  <c:v>1.56349913989535E-3</c:v>
                </c:pt>
              </c:numCache>
            </c:numRef>
          </c:val>
          <c:extLst>
            <c:ext xmlns:c16="http://schemas.microsoft.com/office/drawing/2014/chart" uri="{C3380CC4-5D6E-409C-BE32-E72D297353CC}">
              <c16:uniqueId val="{00000006-B778-47FB-962B-F82EB77C44D7}"/>
            </c:ext>
          </c:extLst>
        </c:ser>
        <c:ser>
          <c:idx val="7"/>
          <c:order val="7"/>
          <c:tx>
            <c:strRef>
              <c:f>'CT MOE Across Receptors'!$I$38</c:f>
              <c:strCache>
                <c:ptCount val="1"/>
                <c:pt idx="0">
                  <c:v>DIYer Indoor Disturbance Fillers</c:v>
                </c:pt>
              </c:strCache>
            </c:strRef>
          </c:tx>
          <c:spPr>
            <a:solidFill>
              <a:schemeClr val="accent2">
                <a:lumMod val="60000"/>
              </a:schemeClr>
            </a:solidFill>
            <a:ln>
              <a:noFill/>
            </a:ln>
            <a:effectLst/>
          </c:spPr>
          <c:invertIfNegative val="0"/>
          <c:cat>
            <c:strRef>
              <c:f>'CT MOE Across Receptors'!$A$39:$A$50</c:f>
              <c:strCache>
                <c:ptCount val="12"/>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strCache>
            </c:strRef>
          </c:cat>
          <c:val>
            <c:numRef>
              <c:f>'CT MOE Across Receptors'!$I$39:$I$50</c:f>
              <c:numCache>
                <c:formatCode>0.0E+00</c:formatCode>
                <c:ptCount val="12"/>
                <c:pt idx="0">
                  <c:v>8.0268929057127154E-5</c:v>
                </c:pt>
                <c:pt idx="1">
                  <c:v>8.0268929057127154E-5</c:v>
                </c:pt>
                <c:pt idx="2">
                  <c:v>8.0268929057127154E-5</c:v>
                </c:pt>
                <c:pt idx="3">
                  <c:v>8.0268929057127154E-5</c:v>
                </c:pt>
                <c:pt idx="4">
                  <c:v>8.0268929057127154E-5</c:v>
                </c:pt>
                <c:pt idx="5">
                  <c:v>8.0268929057127154E-5</c:v>
                </c:pt>
                <c:pt idx="6">
                  <c:v>8.0268929057127154E-5</c:v>
                </c:pt>
                <c:pt idx="7">
                  <c:v>8.0268929057127154E-5</c:v>
                </c:pt>
                <c:pt idx="8">
                  <c:v>8.0268929057127154E-5</c:v>
                </c:pt>
                <c:pt idx="9">
                  <c:v>8.0268929057127154E-5</c:v>
                </c:pt>
                <c:pt idx="10">
                  <c:v>8.0268929057127154E-5</c:v>
                </c:pt>
                <c:pt idx="11">
                  <c:v>8.0268929057127154E-5</c:v>
                </c:pt>
              </c:numCache>
            </c:numRef>
          </c:val>
          <c:extLst>
            <c:ext xmlns:c16="http://schemas.microsoft.com/office/drawing/2014/chart" uri="{C3380CC4-5D6E-409C-BE32-E72D297353CC}">
              <c16:uniqueId val="{00000007-B778-47FB-962B-F82EB77C44D7}"/>
            </c:ext>
          </c:extLst>
        </c:ser>
        <c:ser>
          <c:idx val="8"/>
          <c:order val="8"/>
          <c:tx>
            <c:strRef>
              <c:f>'CT MOE Across Receptors'!$J$38</c:f>
              <c:strCache>
                <c:ptCount val="1"/>
                <c:pt idx="0">
                  <c:v>DIYer Indoor Removal Fillers</c:v>
                </c:pt>
              </c:strCache>
            </c:strRef>
          </c:tx>
          <c:spPr>
            <a:solidFill>
              <a:schemeClr val="accent3">
                <a:lumMod val="60000"/>
              </a:schemeClr>
            </a:solidFill>
            <a:ln>
              <a:noFill/>
            </a:ln>
            <a:effectLst/>
          </c:spPr>
          <c:invertIfNegative val="0"/>
          <c:cat>
            <c:strRef>
              <c:f>'CT MOE Across Receptors'!$A$39:$A$50</c:f>
              <c:strCache>
                <c:ptCount val="12"/>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strCache>
            </c:strRef>
          </c:cat>
          <c:val>
            <c:numRef>
              <c:f>'CT MOE Across Receptors'!$J$39:$J$50</c:f>
              <c:numCache>
                <c:formatCode>0.0E+00</c:formatCode>
                <c:ptCount val="12"/>
                <c:pt idx="0">
                  <c:v>1.3959813749065595E-3</c:v>
                </c:pt>
                <c:pt idx="1">
                  <c:v>1.3959813749065595E-3</c:v>
                </c:pt>
                <c:pt idx="2">
                  <c:v>1.3959813749065599E-3</c:v>
                </c:pt>
                <c:pt idx="3">
                  <c:v>1.3959813749065599E-3</c:v>
                </c:pt>
                <c:pt idx="4">
                  <c:v>1.3959813749065599E-3</c:v>
                </c:pt>
                <c:pt idx="5">
                  <c:v>1.3959813749065599E-3</c:v>
                </c:pt>
                <c:pt idx="6">
                  <c:v>1.3959813749065599E-3</c:v>
                </c:pt>
                <c:pt idx="7">
                  <c:v>1.3959813749065599E-3</c:v>
                </c:pt>
                <c:pt idx="8">
                  <c:v>1.3959813749065599E-3</c:v>
                </c:pt>
                <c:pt idx="9">
                  <c:v>1.3959813749065599E-3</c:v>
                </c:pt>
                <c:pt idx="10">
                  <c:v>1.3959813749065599E-3</c:v>
                </c:pt>
                <c:pt idx="11">
                  <c:v>1.3959813749065599E-3</c:v>
                </c:pt>
              </c:numCache>
            </c:numRef>
          </c:val>
          <c:extLst>
            <c:ext xmlns:c16="http://schemas.microsoft.com/office/drawing/2014/chart" uri="{C3380CC4-5D6E-409C-BE32-E72D297353CC}">
              <c16:uniqueId val="{00000008-B778-47FB-962B-F82EB77C44D7}"/>
            </c:ext>
          </c:extLst>
        </c:ser>
        <c:dLbls>
          <c:showLegendKey val="0"/>
          <c:showVal val="0"/>
          <c:showCatName val="0"/>
          <c:showSerName val="0"/>
          <c:showPercent val="0"/>
          <c:showBubbleSize val="0"/>
        </c:dLbls>
        <c:gapWidth val="150"/>
        <c:overlap val="100"/>
        <c:axId val="739678032"/>
        <c:axId val="21618640"/>
      </c:barChart>
      <c:scatterChart>
        <c:scatterStyle val="lineMarker"/>
        <c:varyColors val="0"/>
        <c:ser>
          <c:idx val="9"/>
          <c:order val="9"/>
          <c:tx>
            <c:strRef>
              <c:f>'CT MOE Across Receptors'!$K$38</c:f>
              <c:strCache>
                <c:ptCount val="1"/>
                <c:pt idx="0">
                  <c:v>Benchmark</c:v>
                </c:pt>
              </c:strCache>
            </c:strRef>
          </c:tx>
          <c:spPr>
            <a:ln w="28575" cap="rnd">
              <a:solidFill>
                <a:schemeClr val="accent4">
                  <a:lumMod val="60000"/>
                </a:schemeClr>
              </a:solidFill>
              <a:round/>
            </a:ln>
            <a:effectLst/>
          </c:spPr>
          <c:marker>
            <c:symbol val="none"/>
          </c:marker>
          <c:xVal>
            <c:strRef>
              <c:f>'CT MOE Across Receptors'!$A$39:$A$50</c:f>
              <c:strCache>
                <c:ptCount val="12"/>
                <c:pt idx="0">
                  <c:v>Demolition 10m</c:v>
                </c:pt>
                <c:pt idx="1">
                  <c:v>Firefighting Career 10m</c:v>
                </c:pt>
                <c:pt idx="2">
                  <c:v>Firefighting Volunteer 10m</c:v>
                </c:pt>
                <c:pt idx="3">
                  <c:v>Repair Machinery 10m</c:v>
                </c:pt>
                <c:pt idx="4">
                  <c:v>Handling articles or formulations 10m</c:v>
                </c:pt>
                <c:pt idx="5">
                  <c:v>Waste Handling 10m</c:v>
                </c:pt>
                <c:pt idx="6">
                  <c:v>Demolition 30m</c:v>
                </c:pt>
                <c:pt idx="7">
                  <c:v>Firefighting Career 30m</c:v>
                </c:pt>
                <c:pt idx="8">
                  <c:v>Firefighting Volunteer 30m</c:v>
                </c:pt>
                <c:pt idx="9">
                  <c:v>Repair Machinery 30m</c:v>
                </c:pt>
                <c:pt idx="10">
                  <c:v>Handling articles or formulations 30m</c:v>
                </c:pt>
                <c:pt idx="11">
                  <c:v>Waste Handling 30m</c:v>
                </c:pt>
              </c:strCache>
            </c:strRef>
          </c:xVal>
          <c:yVal>
            <c:numRef>
              <c:f>'CT MOE Across Receptors'!$K$39:$K$50</c:f>
              <c:numCache>
                <c:formatCode>0.00E+00</c:formatCode>
                <c:ptCount val="12"/>
                <c:pt idx="0">
                  <c:v>3.3333333333333335E-3</c:v>
                </c:pt>
                <c:pt idx="1">
                  <c:v>3.3333333333333335E-3</c:v>
                </c:pt>
                <c:pt idx="2">
                  <c:v>3.3333333333333335E-3</c:v>
                </c:pt>
                <c:pt idx="3">
                  <c:v>3.3333333333333335E-3</c:v>
                </c:pt>
                <c:pt idx="4">
                  <c:v>3.3333333333333335E-3</c:v>
                </c:pt>
                <c:pt idx="5">
                  <c:v>3.3333333333333335E-3</c:v>
                </c:pt>
                <c:pt idx="6">
                  <c:v>3.3333333333333335E-3</c:v>
                </c:pt>
                <c:pt idx="7">
                  <c:v>3.3333333333333335E-3</c:v>
                </c:pt>
                <c:pt idx="8">
                  <c:v>3.3333333333333335E-3</c:v>
                </c:pt>
                <c:pt idx="9">
                  <c:v>3.3333333333333335E-3</c:v>
                </c:pt>
                <c:pt idx="10">
                  <c:v>3.3333333333333335E-3</c:v>
                </c:pt>
                <c:pt idx="11">
                  <c:v>3.3333333333333335E-3</c:v>
                </c:pt>
              </c:numCache>
            </c:numRef>
          </c:yVal>
          <c:smooth val="0"/>
          <c:extLst>
            <c:ext xmlns:c16="http://schemas.microsoft.com/office/drawing/2014/chart" uri="{C3380CC4-5D6E-409C-BE32-E72D297353CC}">
              <c16:uniqueId val="{00000009-B778-47FB-962B-F82EB77C44D7}"/>
            </c:ext>
          </c:extLst>
        </c:ser>
        <c:dLbls>
          <c:showLegendKey val="0"/>
          <c:showVal val="0"/>
          <c:showCatName val="0"/>
          <c:showSerName val="0"/>
          <c:showPercent val="0"/>
          <c:showBubbleSize val="0"/>
        </c:dLbls>
        <c:axId val="739678032"/>
        <c:axId val="21618640"/>
      </c:scatterChart>
      <c:catAx>
        <c:axId val="7396780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1618640"/>
        <c:crosses val="autoZero"/>
        <c:auto val="1"/>
        <c:lblAlgn val="ctr"/>
        <c:lblOffset val="100"/>
        <c:noMultiLvlLbl val="0"/>
      </c:catAx>
      <c:valAx>
        <c:axId val="2161864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Central Tendency MOE (f/cc)</a:t>
                </a:r>
              </a:p>
            </c:rich>
          </c:tx>
          <c:overlay val="0"/>
          <c:spPr>
            <a:noFill/>
            <a:ln>
              <a:noFill/>
            </a:ln>
            <a:effectLst/>
          </c:spPr>
          <c:txPr>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0E+00"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739678032"/>
        <c:crosses val="autoZero"/>
        <c:crossBetween val="between"/>
      </c:valAx>
      <c:spPr>
        <a:noFill/>
        <a:ln>
          <a:noFill/>
        </a:ln>
        <a:effectLst/>
      </c:spPr>
    </c:plotArea>
    <c:legend>
      <c:legendPos val="b"/>
      <c:layout>
        <c:manualLayout>
          <c:xMode val="edge"/>
          <c:yMode val="edge"/>
          <c:x val="1.5164878469511424E-2"/>
          <c:y val="0.7741621393489766"/>
          <c:w val="0.96872588164439799"/>
          <c:h val="0.21322619486016692"/>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8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'ELCR HE Receptors'!$B$2</c:f>
              <c:strCache>
                <c:ptCount val="1"/>
                <c:pt idx="0">
                  <c:v>Worker</c:v>
                </c:pt>
              </c:strCache>
            </c:strRef>
          </c:tx>
          <c:spPr>
            <a:solidFill>
              <a:schemeClr val="accent1"/>
            </a:solidFill>
            <a:ln>
              <a:noFill/>
            </a:ln>
            <a:effectLst/>
          </c:spPr>
          <c:invertIfNegative val="0"/>
          <c:cat>
            <c:strRef>
              <c:f>'ELCR HE Receptors'!$A$3:$A$50</c:f>
              <c:strCache>
                <c:ptCount val="48"/>
                <c:pt idx="0">
                  <c:v>Maintenance, Renovation, and Demolition 10m</c:v>
                </c:pt>
                <c:pt idx="1">
                  <c:v>Firefighting and Other Disaster Response Activities (Career)  10m</c:v>
                </c:pt>
                <c:pt idx="2">
                  <c:v>Firefighting and Other Disaster Response Activities (Volunteer)  10m</c:v>
                </c:pt>
                <c:pt idx="3">
                  <c:v>Use, Repair, or Removal of Industrial and Commercial Appliances or Machinery 10m</c:v>
                </c:pt>
                <c:pt idx="4">
                  <c:v>Handling articles or formulations 10m</c:v>
                </c:pt>
                <c:pt idx="5">
                  <c:v>Waste Handling, Disposal, and Treatment  10m</c:v>
                </c:pt>
                <c:pt idx="6">
                  <c:v>Maintenance, Renovation, and Demolition 30m</c:v>
                </c:pt>
                <c:pt idx="7">
                  <c:v>Firefighting and Other Disaster Response Activities (Career)  30m</c:v>
                </c:pt>
                <c:pt idx="8">
                  <c:v>Firefighting and Other Disaster Response Activities (Volunteer)  30m</c:v>
                </c:pt>
                <c:pt idx="9">
                  <c:v>Use, Repair, or Removal of Industrial and Commercial Appliances or Machinery 30m</c:v>
                </c:pt>
                <c:pt idx="10">
                  <c:v>Handling articles or formulations 30m</c:v>
                </c:pt>
                <c:pt idx="11">
                  <c:v>Waste Handling, Disposal, and Treatment  30m</c:v>
                </c:pt>
                <c:pt idx="12">
                  <c:v>Maintenance, Renovation, and Demolition 60m</c:v>
                </c:pt>
                <c:pt idx="13">
                  <c:v>Firefighting and Other Disaster Response Activities (Career)  60m</c:v>
                </c:pt>
                <c:pt idx="14">
                  <c:v>Firefighting and Other Disaster Response Activities (Volunteer)  60m</c:v>
                </c:pt>
                <c:pt idx="15">
                  <c:v>Use, Repair, or Removal of Industrial and Commercial Appliances or Machinery 60m</c:v>
                </c:pt>
                <c:pt idx="16">
                  <c:v>Handling articles or formulations 60m</c:v>
                </c:pt>
                <c:pt idx="17">
                  <c:v>Waste Handling, Disposal, and Treatment  60m</c:v>
                </c:pt>
                <c:pt idx="18">
                  <c:v>Maintenance, Renovation, and Demolition 100m</c:v>
                </c:pt>
                <c:pt idx="19">
                  <c:v>Firefighting and Other Disaster Response Activities (Career)  100m</c:v>
                </c:pt>
                <c:pt idx="20">
                  <c:v>Firefighting and Other Disaster Response Activities (Volunteer)  100m</c:v>
                </c:pt>
                <c:pt idx="21">
                  <c:v>Use, Repair, or Removal of Industrial and Commercial Appliances or Machinery 100m</c:v>
                </c:pt>
                <c:pt idx="22">
                  <c:v>Handling articles or formulations 100m</c:v>
                </c:pt>
                <c:pt idx="23">
                  <c:v>Waste Handling, Disposal, and Treatment  100m</c:v>
                </c:pt>
                <c:pt idx="24">
                  <c:v>Maintenance, Renovation, and Demolition 100-1000m</c:v>
                </c:pt>
                <c:pt idx="25">
                  <c:v>Firefighting and Other Disaster Response Activities (Career)  100-1000m</c:v>
                </c:pt>
                <c:pt idx="26">
                  <c:v>Firefighting and Other Disaster Response Activities (Volunteer)  100-1000m</c:v>
                </c:pt>
                <c:pt idx="27">
                  <c:v>Use, Repair, or Removal of Industrial and Commercial Appliances or Machinery 100-1000m</c:v>
                </c:pt>
                <c:pt idx="28">
                  <c:v>Handling articles or formulations 100-1000m</c:v>
                </c:pt>
                <c:pt idx="29">
                  <c:v>Waste Handling, Disposal, and Treatment  100-1000m</c:v>
                </c:pt>
                <c:pt idx="30">
                  <c:v>Maintenance, Renovation, and Demolition 2500m</c:v>
                </c:pt>
                <c:pt idx="31">
                  <c:v>Firefighting and Other Disaster Response Activities (Career) 2500m</c:v>
                </c:pt>
                <c:pt idx="32">
                  <c:v>Firefighting and Other Disaster Response Activities (Volunteer) 2500m</c:v>
                </c:pt>
                <c:pt idx="33">
                  <c:v>Use, Repair, or Removal of Industrial and Commercial Appliances or Machinery 2500m</c:v>
                </c:pt>
                <c:pt idx="34">
                  <c:v>Handling articles or formulations 2500m</c:v>
                </c:pt>
                <c:pt idx="35">
                  <c:v>Waste Handling, Disposal, and Treatment 2500m</c:v>
                </c:pt>
                <c:pt idx="36">
                  <c:v>Maintenance, Renovation, and Demolition 5000m</c:v>
                </c:pt>
                <c:pt idx="37">
                  <c:v>Firefighting and Other Disaster Response Activities (Career) 5000m</c:v>
                </c:pt>
                <c:pt idx="38">
                  <c:v>Firefighting and Other Disaster Response Activities (Volunteer) 5000m</c:v>
                </c:pt>
                <c:pt idx="39">
                  <c:v>Use, Repair, or Removal of Industrial and Commercial Appliances or Machinery 5000m</c:v>
                </c:pt>
                <c:pt idx="40">
                  <c:v>Handling articles or formulations 100-1000m</c:v>
                </c:pt>
                <c:pt idx="41">
                  <c:v>Waste Handling, Disposal, and Treatment 100-1000m</c:v>
                </c:pt>
                <c:pt idx="42">
                  <c:v>Maintenance, Renovation, and Demolition 10000m</c:v>
                </c:pt>
                <c:pt idx="43">
                  <c:v>Firefighting and Other Disaster Response Activities (Career) 10000m</c:v>
                </c:pt>
                <c:pt idx="44">
                  <c:v>Firefighting and Other Disaster Response Activities (Volunteer) 10000m</c:v>
                </c:pt>
                <c:pt idx="45">
                  <c:v>Use, Repair, or Removal of Industrial and Commercial Appliances or Machinery 10000m</c:v>
                </c:pt>
                <c:pt idx="46">
                  <c:v>Handling articles or formulations 10000m</c:v>
                </c:pt>
                <c:pt idx="47">
                  <c:v>Waste Handling, Disposal, and Treatment 10000m</c:v>
                </c:pt>
              </c:strCache>
            </c:strRef>
          </c:cat>
          <c:val>
            <c:numRef>
              <c:f>'ELCR HE Receptors'!$B$3:$B$50</c:f>
              <c:numCache>
                <c:formatCode>0.00E+00</c:formatCode>
                <c:ptCount val="48"/>
                <c:pt idx="0">
                  <c:v>1.9000000000000001E-4</c:v>
                </c:pt>
                <c:pt idx="1">
                  <c:v>1.0000000000000001E-5</c:v>
                </c:pt>
                <c:pt idx="2">
                  <c:v>3.4000000000000001E-6</c:v>
                </c:pt>
                <c:pt idx="3">
                  <c:v>3.4000000000000002E-4</c:v>
                </c:pt>
                <c:pt idx="4">
                  <c:v>1.5E-3</c:v>
                </c:pt>
                <c:pt idx="5">
                  <c:v>6.9999999999999994E-5</c:v>
                </c:pt>
                <c:pt idx="6">
                  <c:v>1.9000000000000001E-4</c:v>
                </c:pt>
                <c:pt idx="7">
                  <c:v>1.0000000000000001E-5</c:v>
                </c:pt>
                <c:pt idx="8">
                  <c:v>3.4000000000000001E-6</c:v>
                </c:pt>
                <c:pt idx="9">
                  <c:v>3.4000000000000002E-4</c:v>
                </c:pt>
                <c:pt idx="10">
                  <c:v>1.5E-3</c:v>
                </c:pt>
                <c:pt idx="11">
                  <c:v>6.9999999999999994E-5</c:v>
                </c:pt>
                <c:pt idx="12">
                  <c:v>1.9000000000000001E-4</c:v>
                </c:pt>
                <c:pt idx="13">
                  <c:v>1.0000000000000001E-5</c:v>
                </c:pt>
                <c:pt idx="14">
                  <c:v>3.4000000000000001E-6</c:v>
                </c:pt>
                <c:pt idx="15">
                  <c:v>3.4000000000000002E-4</c:v>
                </c:pt>
                <c:pt idx="16">
                  <c:v>1.5E-3</c:v>
                </c:pt>
                <c:pt idx="17">
                  <c:v>6.9999999999999994E-5</c:v>
                </c:pt>
                <c:pt idx="18">
                  <c:v>1.9000000000000001E-4</c:v>
                </c:pt>
                <c:pt idx="19">
                  <c:v>1.0000000000000001E-5</c:v>
                </c:pt>
                <c:pt idx="20">
                  <c:v>3.4000000000000001E-6</c:v>
                </c:pt>
                <c:pt idx="21">
                  <c:v>3.4000000000000002E-4</c:v>
                </c:pt>
                <c:pt idx="22">
                  <c:v>1.5E-3</c:v>
                </c:pt>
                <c:pt idx="23">
                  <c:v>6.9999999999999994E-5</c:v>
                </c:pt>
                <c:pt idx="24">
                  <c:v>1.9000000000000001E-4</c:v>
                </c:pt>
                <c:pt idx="25">
                  <c:v>1.0000000000000001E-5</c:v>
                </c:pt>
                <c:pt idx="26">
                  <c:v>3.4000000000000001E-6</c:v>
                </c:pt>
                <c:pt idx="27">
                  <c:v>3.4000000000000002E-4</c:v>
                </c:pt>
                <c:pt idx="28">
                  <c:v>1.5E-3</c:v>
                </c:pt>
                <c:pt idx="29">
                  <c:v>6.9999999999999994E-5</c:v>
                </c:pt>
                <c:pt idx="30">
                  <c:v>1.9000000000000001E-4</c:v>
                </c:pt>
                <c:pt idx="31">
                  <c:v>1.0000000000000001E-5</c:v>
                </c:pt>
                <c:pt idx="32">
                  <c:v>3.4000000000000001E-6</c:v>
                </c:pt>
                <c:pt idx="33">
                  <c:v>3.4000000000000002E-4</c:v>
                </c:pt>
                <c:pt idx="34">
                  <c:v>1.5E-3</c:v>
                </c:pt>
                <c:pt idx="35">
                  <c:v>6.9999999999999994E-5</c:v>
                </c:pt>
                <c:pt idx="36">
                  <c:v>1.9000000000000001E-4</c:v>
                </c:pt>
                <c:pt idx="37">
                  <c:v>1.0000000000000001E-5</c:v>
                </c:pt>
                <c:pt idx="38">
                  <c:v>3.4000000000000001E-6</c:v>
                </c:pt>
                <c:pt idx="39">
                  <c:v>3.4000000000000002E-4</c:v>
                </c:pt>
                <c:pt idx="40">
                  <c:v>1.5E-3</c:v>
                </c:pt>
                <c:pt idx="41">
                  <c:v>6.9999999999999994E-5</c:v>
                </c:pt>
                <c:pt idx="42">
                  <c:v>1.9000000000000001E-4</c:v>
                </c:pt>
                <c:pt idx="43">
                  <c:v>1.0000000000000001E-5</c:v>
                </c:pt>
                <c:pt idx="44">
                  <c:v>3.4000000000000001E-6</c:v>
                </c:pt>
                <c:pt idx="45">
                  <c:v>3.4000000000000002E-4</c:v>
                </c:pt>
                <c:pt idx="46">
                  <c:v>1.5E-3</c:v>
                </c:pt>
                <c:pt idx="47">
                  <c:v>6.9999999999999994E-5</c:v>
                </c:pt>
              </c:numCache>
            </c:numRef>
          </c:val>
          <c:extLst>
            <c:ext xmlns:c16="http://schemas.microsoft.com/office/drawing/2014/chart" uri="{C3380CC4-5D6E-409C-BE32-E72D297353CC}">
              <c16:uniqueId val="{00000000-4361-4CBD-9A64-5C334DA1B7CC}"/>
            </c:ext>
          </c:extLst>
        </c:ser>
        <c:ser>
          <c:idx val="5"/>
          <c:order val="1"/>
          <c:tx>
            <c:strRef>
              <c:f>'ELCR HE Receptors'!$C$2</c:f>
              <c:strCache>
                <c:ptCount val="1"/>
                <c:pt idx="0">
                  <c:v>HE General Population Ambient Air</c:v>
                </c:pt>
              </c:strCache>
            </c:strRef>
          </c:tx>
          <c:spPr>
            <a:solidFill>
              <a:schemeClr val="accent6"/>
            </a:solidFill>
            <a:ln>
              <a:noFill/>
            </a:ln>
            <a:effectLst/>
          </c:spPr>
          <c:invertIfNegative val="0"/>
          <c:cat>
            <c:strRef>
              <c:f>'ELCR HE Receptors'!$A$3:$A$50</c:f>
              <c:strCache>
                <c:ptCount val="48"/>
                <c:pt idx="0">
                  <c:v>Maintenance, Renovation, and Demolition 10m</c:v>
                </c:pt>
                <c:pt idx="1">
                  <c:v>Firefighting and Other Disaster Response Activities (Career)  10m</c:v>
                </c:pt>
                <c:pt idx="2">
                  <c:v>Firefighting and Other Disaster Response Activities (Volunteer)  10m</c:v>
                </c:pt>
                <c:pt idx="3">
                  <c:v>Use, Repair, or Removal of Industrial and Commercial Appliances or Machinery 10m</c:v>
                </c:pt>
                <c:pt idx="4">
                  <c:v>Handling articles or formulations 10m</c:v>
                </c:pt>
                <c:pt idx="5">
                  <c:v>Waste Handling, Disposal, and Treatment  10m</c:v>
                </c:pt>
                <c:pt idx="6">
                  <c:v>Maintenance, Renovation, and Demolition 30m</c:v>
                </c:pt>
                <c:pt idx="7">
                  <c:v>Firefighting and Other Disaster Response Activities (Career)  30m</c:v>
                </c:pt>
                <c:pt idx="8">
                  <c:v>Firefighting and Other Disaster Response Activities (Volunteer)  30m</c:v>
                </c:pt>
                <c:pt idx="9">
                  <c:v>Use, Repair, or Removal of Industrial and Commercial Appliances or Machinery 30m</c:v>
                </c:pt>
                <c:pt idx="10">
                  <c:v>Handling articles or formulations 30m</c:v>
                </c:pt>
                <c:pt idx="11">
                  <c:v>Waste Handling, Disposal, and Treatment  30m</c:v>
                </c:pt>
                <c:pt idx="12">
                  <c:v>Maintenance, Renovation, and Demolition 60m</c:v>
                </c:pt>
                <c:pt idx="13">
                  <c:v>Firefighting and Other Disaster Response Activities (Career)  60m</c:v>
                </c:pt>
                <c:pt idx="14">
                  <c:v>Firefighting and Other Disaster Response Activities (Volunteer)  60m</c:v>
                </c:pt>
                <c:pt idx="15">
                  <c:v>Use, Repair, or Removal of Industrial and Commercial Appliances or Machinery 60m</c:v>
                </c:pt>
                <c:pt idx="16">
                  <c:v>Handling articles or formulations 60m</c:v>
                </c:pt>
                <c:pt idx="17">
                  <c:v>Waste Handling, Disposal, and Treatment  60m</c:v>
                </c:pt>
                <c:pt idx="18">
                  <c:v>Maintenance, Renovation, and Demolition 100m</c:v>
                </c:pt>
                <c:pt idx="19">
                  <c:v>Firefighting and Other Disaster Response Activities (Career)  100m</c:v>
                </c:pt>
                <c:pt idx="20">
                  <c:v>Firefighting and Other Disaster Response Activities (Volunteer)  100m</c:v>
                </c:pt>
                <c:pt idx="21">
                  <c:v>Use, Repair, or Removal of Industrial and Commercial Appliances or Machinery 100m</c:v>
                </c:pt>
                <c:pt idx="22">
                  <c:v>Handling articles or formulations 100m</c:v>
                </c:pt>
                <c:pt idx="23">
                  <c:v>Waste Handling, Disposal, and Treatment  100m</c:v>
                </c:pt>
                <c:pt idx="24">
                  <c:v>Maintenance, Renovation, and Demolition 100-1000m</c:v>
                </c:pt>
                <c:pt idx="25">
                  <c:v>Firefighting and Other Disaster Response Activities (Career)  100-1000m</c:v>
                </c:pt>
                <c:pt idx="26">
                  <c:v>Firefighting and Other Disaster Response Activities (Volunteer)  100-1000m</c:v>
                </c:pt>
                <c:pt idx="27">
                  <c:v>Use, Repair, or Removal of Industrial and Commercial Appliances or Machinery 100-1000m</c:v>
                </c:pt>
                <c:pt idx="28">
                  <c:v>Handling articles or formulations 100-1000m</c:v>
                </c:pt>
                <c:pt idx="29">
                  <c:v>Waste Handling, Disposal, and Treatment  100-1000m</c:v>
                </c:pt>
                <c:pt idx="30">
                  <c:v>Maintenance, Renovation, and Demolition 2500m</c:v>
                </c:pt>
                <c:pt idx="31">
                  <c:v>Firefighting and Other Disaster Response Activities (Career) 2500m</c:v>
                </c:pt>
                <c:pt idx="32">
                  <c:v>Firefighting and Other Disaster Response Activities (Volunteer) 2500m</c:v>
                </c:pt>
                <c:pt idx="33">
                  <c:v>Use, Repair, or Removal of Industrial and Commercial Appliances or Machinery 2500m</c:v>
                </c:pt>
                <c:pt idx="34">
                  <c:v>Handling articles or formulations 2500m</c:v>
                </c:pt>
                <c:pt idx="35">
                  <c:v>Waste Handling, Disposal, and Treatment 2500m</c:v>
                </c:pt>
                <c:pt idx="36">
                  <c:v>Maintenance, Renovation, and Demolition 5000m</c:v>
                </c:pt>
                <c:pt idx="37">
                  <c:v>Firefighting and Other Disaster Response Activities (Career) 5000m</c:v>
                </c:pt>
                <c:pt idx="38">
                  <c:v>Firefighting and Other Disaster Response Activities (Volunteer) 5000m</c:v>
                </c:pt>
                <c:pt idx="39">
                  <c:v>Use, Repair, or Removal of Industrial and Commercial Appliances or Machinery 5000m</c:v>
                </c:pt>
                <c:pt idx="40">
                  <c:v>Handling articles or formulations 100-1000m</c:v>
                </c:pt>
                <c:pt idx="41">
                  <c:v>Waste Handling, Disposal, and Treatment 100-1000m</c:v>
                </c:pt>
                <c:pt idx="42">
                  <c:v>Maintenance, Renovation, and Demolition 10000m</c:v>
                </c:pt>
                <c:pt idx="43">
                  <c:v>Firefighting and Other Disaster Response Activities (Career) 10000m</c:v>
                </c:pt>
                <c:pt idx="44">
                  <c:v>Firefighting and Other Disaster Response Activities (Volunteer) 10000m</c:v>
                </c:pt>
                <c:pt idx="45">
                  <c:v>Use, Repair, or Removal of Industrial and Commercial Appliances or Machinery 10000m</c:v>
                </c:pt>
                <c:pt idx="46">
                  <c:v>Handling articles or formulations 10000m</c:v>
                </c:pt>
                <c:pt idx="47">
                  <c:v>Waste Handling, Disposal, and Treatment 10000m</c:v>
                </c:pt>
              </c:strCache>
            </c:strRef>
          </c:cat>
          <c:val>
            <c:numRef>
              <c:f>'ELCR HE Receptors'!$C$3:$C$50</c:f>
              <c:numCache>
                <c:formatCode>0.00E+00</c:formatCode>
                <c:ptCount val="48"/>
                <c:pt idx="0">
                  <c:v>1.5E-5</c:v>
                </c:pt>
                <c:pt idx="1">
                  <c:v>1.9999999999999999E-6</c:v>
                </c:pt>
                <c:pt idx="2">
                  <c:v>1.9999999999999999E-6</c:v>
                </c:pt>
                <c:pt idx="3">
                  <c:v>3.2000000220000001E-5</c:v>
                </c:pt>
                <c:pt idx="4">
                  <c:v>3.6000290000000001E-5</c:v>
                </c:pt>
                <c:pt idx="5">
                  <c:v>3.813E-4</c:v>
                </c:pt>
                <c:pt idx="6">
                  <c:v>3.1E-6</c:v>
                </c:pt>
                <c:pt idx="7">
                  <c:v>4.9999999999999998E-7</c:v>
                </c:pt>
                <c:pt idx="8">
                  <c:v>4.9999999999999998E-7</c:v>
                </c:pt>
                <c:pt idx="9">
                  <c:v>6.400012E-6</c:v>
                </c:pt>
                <c:pt idx="10">
                  <c:v>1.4021E-5</c:v>
                </c:pt>
                <c:pt idx="11">
                  <c:v>7.963999999999999E-5</c:v>
                </c:pt>
                <c:pt idx="12">
                  <c:v>7.8000000000000005E-7</c:v>
                </c:pt>
                <c:pt idx="13">
                  <c:v>1.4999999999999999E-7</c:v>
                </c:pt>
                <c:pt idx="14">
                  <c:v>1.4999999999999999E-7</c:v>
                </c:pt>
                <c:pt idx="15">
                  <c:v>1.600093E-6</c:v>
                </c:pt>
                <c:pt idx="16">
                  <c:v>1.006E-5</c:v>
                </c:pt>
                <c:pt idx="17">
                  <c:v>2.1000000000000002E-5</c:v>
                </c:pt>
                <c:pt idx="18">
                  <c:v>2.3999999999999998E-7</c:v>
                </c:pt>
                <c:pt idx="19">
                  <c:v>4.8E-8</c:v>
                </c:pt>
                <c:pt idx="20">
                  <c:v>4.8E-8</c:v>
                </c:pt>
                <c:pt idx="21">
                  <c:v>5.1014000000000004E-7</c:v>
                </c:pt>
                <c:pt idx="22">
                  <c:v>9.4599999999999992E-6</c:v>
                </c:pt>
                <c:pt idx="23">
                  <c:v>7.2000000000000005E-6</c:v>
                </c:pt>
                <c:pt idx="24">
                  <c:v>1.4E-8</c:v>
                </c:pt>
                <c:pt idx="25">
                  <c:v>1.6000000000000001E-9</c:v>
                </c:pt>
                <c:pt idx="26">
                  <c:v>1.6000000000000001E-9</c:v>
                </c:pt>
                <c:pt idx="27">
                  <c:v>1.8021999999999998E-8</c:v>
                </c:pt>
                <c:pt idx="28">
                  <c:v>6.7000000000000004E-7</c:v>
                </c:pt>
                <c:pt idx="29">
                  <c:v>5.2E-7</c:v>
                </c:pt>
                <c:pt idx="30">
                  <c:v>2.8000000000000002E-10</c:v>
                </c:pt>
                <c:pt idx="31">
                  <c:v>4.8999999999999999E-11</c:v>
                </c:pt>
                <c:pt idx="32">
                  <c:v>4.8999999999999999E-11</c:v>
                </c:pt>
                <c:pt idx="33">
                  <c:v>6.2050000000000008E-10</c:v>
                </c:pt>
                <c:pt idx="34">
                  <c:v>2.18E-8</c:v>
                </c:pt>
                <c:pt idx="35">
                  <c:v>1.4599999999999998E-8</c:v>
                </c:pt>
                <c:pt idx="36">
                  <c:v>9.4999999999999995E-11</c:v>
                </c:pt>
                <c:pt idx="37">
                  <c:v>1.5E-11</c:v>
                </c:pt>
                <c:pt idx="38">
                  <c:v>1.5E-11</c:v>
                </c:pt>
                <c:pt idx="39">
                  <c:v>2.1016E-10</c:v>
                </c:pt>
                <c:pt idx="40">
                  <c:v>8.7600000000000004E-9</c:v>
                </c:pt>
                <c:pt idx="41">
                  <c:v>4.3999999999999997E-9</c:v>
                </c:pt>
                <c:pt idx="42">
                  <c:v>3.5000000000000002E-11</c:v>
                </c:pt>
                <c:pt idx="43">
                  <c:v>5.3999999999999996E-12</c:v>
                </c:pt>
                <c:pt idx="44">
                  <c:v>5.3999999999999996E-12</c:v>
                </c:pt>
                <c:pt idx="45">
                  <c:v>8.0062999999999993E-11</c:v>
                </c:pt>
                <c:pt idx="46">
                  <c:v>3.22E-9</c:v>
                </c:pt>
                <c:pt idx="47">
                  <c:v>1.6000000000000001E-9</c:v>
                </c:pt>
              </c:numCache>
            </c:numRef>
          </c:val>
          <c:extLst>
            <c:ext xmlns:c16="http://schemas.microsoft.com/office/drawing/2014/chart" uri="{C3380CC4-5D6E-409C-BE32-E72D297353CC}">
              <c16:uniqueId val="{00000001-4361-4CBD-9A64-5C334DA1B7CC}"/>
            </c:ext>
          </c:extLst>
        </c:ser>
        <c:ser>
          <c:idx val="1"/>
          <c:order val="2"/>
          <c:tx>
            <c:strRef>
              <c:f>'ELCR HE Receptors'!$D$2</c:f>
              <c:strCache>
                <c:ptCount val="1"/>
                <c:pt idx="0">
                  <c:v>Take-Home Garment Handler</c:v>
                </c:pt>
              </c:strCache>
            </c:strRef>
          </c:tx>
          <c:spPr>
            <a:solidFill>
              <a:schemeClr val="accent2"/>
            </a:solidFill>
            <a:ln>
              <a:noFill/>
            </a:ln>
            <a:effectLst/>
          </c:spPr>
          <c:invertIfNegative val="0"/>
          <c:cat>
            <c:strRef>
              <c:f>'ELCR HE Receptors'!$A$3:$A$50</c:f>
              <c:strCache>
                <c:ptCount val="48"/>
                <c:pt idx="0">
                  <c:v>Maintenance, Renovation, and Demolition 10m</c:v>
                </c:pt>
                <c:pt idx="1">
                  <c:v>Firefighting and Other Disaster Response Activities (Career)  10m</c:v>
                </c:pt>
                <c:pt idx="2">
                  <c:v>Firefighting and Other Disaster Response Activities (Volunteer)  10m</c:v>
                </c:pt>
                <c:pt idx="3">
                  <c:v>Use, Repair, or Removal of Industrial and Commercial Appliances or Machinery 10m</c:v>
                </c:pt>
                <c:pt idx="4">
                  <c:v>Handling articles or formulations 10m</c:v>
                </c:pt>
                <c:pt idx="5">
                  <c:v>Waste Handling, Disposal, and Treatment  10m</c:v>
                </c:pt>
                <c:pt idx="6">
                  <c:v>Maintenance, Renovation, and Demolition 30m</c:v>
                </c:pt>
                <c:pt idx="7">
                  <c:v>Firefighting and Other Disaster Response Activities (Career)  30m</c:v>
                </c:pt>
                <c:pt idx="8">
                  <c:v>Firefighting and Other Disaster Response Activities (Volunteer)  30m</c:v>
                </c:pt>
                <c:pt idx="9">
                  <c:v>Use, Repair, or Removal of Industrial and Commercial Appliances or Machinery 30m</c:v>
                </c:pt>
                <c:pt idx="10">
                  <c:v>Handling articles or formulations 30m</c:v>
                </c:pt>
                <c:pt idx="11">
                  <c:v>Waste Handling, Disposal, and Treatment  30m</c:v>
                </c:pt>
                <c:pt idx="12">
                  <c:v>Maintenance, Renovation, and Demolition 60m</c:v>
                </c:pt>
                <c:pt idx="13">
                  <c:v>Firefighting and Other Disaster Response Activities (Career)  60m</c:v>
                </c:pt>
                <c:pt idx="14">
                  <c:v>Firefighting and Other Disaster Response Activities (Volunteer)  60m</c:v>
                </c:pt>
                <c:pt idx="15">
                  <c:v>Use, Repair, or Removal of Industrial and Commercial Appliances or Machinery 60m</c:v>
                </c:pt>
                <c:pt idx="16">
                  <c:v>Handling articles or formulations 60m</c:v>
                </c:pt>
                <c:pt idx="17">
                  <c:v>Waste Handling, Disposal, and Treatment  60m</c:v>
                </c:pt>
                <c:pt idx="18">
                  <c:v>Maintenance, Renovation, and Demolition 100m</c:v>
                </c:pt>
                <c:pt idx="19">
                  <c:v>Firefighting and Other Disaster Response Activities (Career)  100m</c:v>
                </c:pt>
                <c:pt idx="20">
                  <c:v>Firefighting and Other Disaster Response Activities (Volunteer)  100m</c:v>
                </c:pt>
                <c:pt idx="21">
                  <c:v>Use, Repair, or Removal of Industrial and Commercial Appliances or Machinery 100m</c:v>
                </c:pt>
                <c:pt idx="22">
                  <c:v>Handling articles or formulations 100m</c:v>
                </c:pt>
                <c:pt idx="23">
                  <c:v>Waste Handling, Disposal, and Treatment  100m</c:v>
                </c:pt>
                <c:pt idx="24">
                  <c:v>Maintenance, Renovation, and Demolition 100-1000m</c:v>
                </c:pt>
                <c:pt idx="25">
                  <c:v>Firefighting and Other Disaster Response Activities (Career)  100-1000m</c:v>
                </c:pt>
                <c:pt idx="26">
                  <c:v>Firefighting and Other Disaster Response Activities (Volunteer)  100-1000m</c:v>
                </c:pt>
                <c:pt idx="27">
                  <c:v>Use, Repair, or Removal of Industrial and Commercial Appliances or Machinery 100-1000m</c:v>
                </c:pt>
                <c:pt idx="28">
                  <c:v>Handling articles or formulations 100-1000m</c:v>
                </c:pt>
                <c:pt idx="29">
                  <c:v>Waste Handling, Disposal, and Treatment  100-1000m</c:v>
                </c:pt>
                <c:pt idx="30">
                  <c:v>Maintenance, Renovation, and Demolition 2500m</c:v>
                </c:pt>
                <c:pt idx="31">
                  <c:v>Firefighting and Other Disaster Response Activities (Career) 2500m</c:v>
                </c:pt>
                <c:pt idx="32">
                  <c:v>Firefighting and Other Disaster Response Activities (Volunteer) 2500m</c:v>
                </c:pt>
                <c:pt idx="33">
                  <c:v>Use, Repair, or Removal of Industrial and Commercial Appliances or Machinery 2500m</c:v>
                </c:pt>
                <c:pt idx="34">
                  <c:v>Handling articles or formulations 2500m</c:v>
                </c:pt>
                <c:pt idx="35">
                  <c:v>Waste Handling, Disposal, and Treatment 2500m</c:v>
                </c:pt>
                <c:pt idx="36">
                  <c:v>Maintenance, Renovation, and Demolition 5000m</c:v>
                </c:pt>
                <c:pt idx="37">
                  <c:v>Firefighting and Other Disaster Response Activities (Career) 5000m</c:v>
                </c:pt>
                <c:pt idx="38">
                  <c:v>Firefighting and Other Disaster Response Activities (Volunteer) 5000m</c:v>
                </c:pt>
                <c:pt idx="39">
                  <c:v>Use, Repair, or Removal of Industrial and Commercial Appliances or Machinery 5000m</c:v>
                </c:pt>
                <c:pt idx="40">
                  <c:v>Handling articles or formulations 100-1000m</c:v>
                </c:pt>
                <c:pt idx="41">
                  <c:v>Waste Handling, Disposal, and Treatment 100-1000m</c:v>
                </c:pt>
                <c:pt idx="42">
                  <c:v>Maintenance, Renovation, and Demolition 10000m</c:v>
                </c:pt>
                <c:pt idx="43">
                  <c:v>Firefighting and Other Disaster Response Activities (Career) 10000m</c:v>
                </c:pt>
                <c:pt idx="44">
                  <c:v>Firefighting and Other Disaster Response Activities (Volunteer) 10000m</c:v>
                </c:pt>
                <c:pt idx="45">
                  <c:v>Use, Repair, or Removal of Industrial and Commercial Appliances or Machinery 10000m</c:v>
                </c:pt>
                <c:pt idx="46">
                  <c:v>Handling articles or formulations 10000m</c:v>
                </c:pt>
                <c:pt idx="47">
                  <c:v>Waste Handling, Disposal, and Treatment 10000m</c:v>
                </c:pt>
              </c:strCache>
            </c:strRef>
          </c:cat>
          <c:val>
            <c:numRef>
              <c:f>'ELCR HE Receptors'!$D$3:$D$50</c:f>
              <c:numCache>
                <c:formatCode>0.0E+00</c:formatCode>
                <c:ptCount val="48"/>
                <c:pt idx="0">
                  <c:v>4.6140192249005224E-5</c:v>
                </c:pt>
                <c:pt idx="1">
                  <c:v>2.5108848805272612E-6</c:v>
                </c:pt>
                <c:pt idx="2">
                  <c:v>8.3696162684242034E-7</c:v>
                </c:pt>
                <c:pt idx="3">
                  <c:v>8.584221813768414E-5</c:v>
                </c:pt>
                <c:pt idx="4">
                  <c:v>3.7019456571876276E-4</c:v>
                </c:pt>
                <c:pt idx="5">
                  <c:v>1.7168443627536828E-5</c:v>
                </c:pt>
                <c:pt idx="6">
                  <c:v>4.6140192249005224E-5</c:v>
                </c:pt>
                <c:pt idx="7">
                  <c:v>2.5108848805272612E-6</c:v>
                </c:pt>
                <c:pt idx="8">
                  <c:v>8.3696162684242034E-7</c:v>
                </c:pt>
                <c:pt idx="9">
                  <c:v>8.584221813768414E-5</c:v>
                </c:pt>
                <c:pt idx="10">
                  <c:v>3.7019456571876276E-4</c:v>
                </c:pt>
                <c:pt idx="11">
                  <c:v>1.7168443627536828E-5</c:v>
                </c:pt>
                <c:pt idx="12">
                  <c:v>4.6140192249005224E-5</c:v>
                </c:pt>
                <c:pt idx="13">
                  <c:v>2.5108848805272612E-6</c:v>
                </c:pt>
                <c:pt idx="14">
                  <c:v>8.3696162684242034E-7</c:v>
                </c:pt>
                <c:pt idx="15">
                  <c:v>8.584221813768414E-5</c:v>
                </c:pt>
                <c:pt idx="16">
                  <c:v>3.7019456571876276E-4</c:v>
                </c:pt>
                <c:pt idx="17">
                  <c:v>1.7168443627536828E-5</c:v>
                </c:pt>
                <c:pt idx="18">
                  <c:v>4.6140192249005224E-5</c:v>
                </c:pt>
                <c:pt idx="19">
                  <c:v>2.5108848805272612E-6</c:v>
                </c:pt>
                <c:pt idx="20">
                  <c:v>8.3696162684242034E-7</c:v>
                </c:pt>
                <c:pt idx="21">
                  <c:v>8.584221813768414E-5</c:v>
                </c:pt>
                <c:pt idx="22">
                  <c:v>3.7019456571876276E-4</c:v>
                </c:pt>
                <c:pt idx="23">
                  <c:v>1.7168443627536828E-5</c:v>
                </c:pt>
                <c:pt idx="24">
                  <c:v>4.6140192249005224E-5</c:v>
                </c:pt>
                <c:pt idx="25">
                  <c:v>2.5108848805272612E-6</c:v>
                </c:pt>
                <c:pt idx="26">
                  <c:v>8.3696162684242034E-7</c:v>
                </c:pt>
                <c:pt idx="27">
                  <c:v>8.584221813768414E-5</c:v>
                </c:pt>
                <c:pt idx="28">
                  <c:v>3.7019456571876276E-4</c:v>
                </c:pt>
                <c:pt idx="29">
                  <c:v>1.7168443627536828E-5</c:v>
                </c:pt>
                <c:pt idx="30">
                  <c:v>4.6140192249005224E-5</c:v>
                </c:pt>
                <c:pt idx="31">
                  <c:v>2.5108848805272612E-6</c:v>
                </c:pt>
                <c:pt idx="32">
                  <c:v>8.3696162684242034E-7</c:v>
                </c:pt>
                <c:pt idx="33">
                  <c:v>8.584221813768414E-5</c:v>
                </c:pt>
                <c:pt idx="34">
                  <c:v>3.7019456571876276E-4</c:v>
                </c:pt>
                <c:pt idx="35">
                  <c:v>1.7168443627536828E-5</c:v>
                </c:pt>
                <c:pt idx="36">
                  <c:v>4.6140192249005224E-5</c:v>
                </c:pt>
                <c:pt idx="37">
                  <c:v>2.5108848805272612E-6</c:v>
                </c:pt>
                <c:pt idx="38">
                  <c:v>8.3696162684242034E-7</c:v>
                </c:pt>
                <c:pt idx="39">
                  <c:v>8.584221813768414E-5</c:v>
                </c:pt>
                <c:pt idx="40">
                  <c:v>3.7019456571876276E-4</c:v>
                </c:pt>
                <c:pt idx="41">
                  <c:v>1.7168443627536828E-5</c:v>
                </c:pt>
                <c:pt idx="42">
                  <c:v>4.6140192249005224E-5</c:v>
                </c:pt>
                <c:pt idx="43">
                  <c:v>2.5108848805272612E-6</c:v>
                </c:pt>
                <c:pt idx="44">
                  <c:v>8.3696162684242034E-7</c:v>
                </c:pt>
                <c:pt idx="45">
                  <c:v>8.584221813768414E-5</c:v>
                </c:pt>
                <c:pt idx="46">
                  <c:v>3.7019456571876276E-4</c:v>
                </c:pt>
                <c:pt idx="47">
                  <c:v>1.7168443627536828E-5</c:v>
                </c:pt>
              </c:numCache>
            </c:numRef>
          </c:val>
          <c:extLst>
            <c:ext xmlns:c16="http://schemas.microsoft.com/office/drawing/2014/chart" uri="{C3380CC4-5D6E-409C-BE32-E72D297353CC}">
              <c16:uniqueId val="{00000002-4361-4CBD-9A64-5C334DA1B7CC}"/>
            </c:ext>
          </c:extLst>
        </c:ser>
        <c:ser>
          <c:idx val="2"/>
          <c:order val="3"/>
          <c:tx>
            <c:strRef>
              <c:f>'ELCR HE Receptors'!$E$2</c:f>
              <c:strCache>
                <c:ptCount val="1"/>
                <c:pt idx="0">
                  <c:v>DIYer Outdoor Roof</c:v>
                </c:pt>
              </c:strCache>
            </c:strRef>
          </c:tx>
          <c:spPr>
            <a:solidFill>
              <a:schemeClr val="accent3"/>
            </a:solidFill>
            <a:ln>
              <a:noFill/>
            </a:ln>
            <a:effectLst/>
          </c:spPr>
          <c:invertIfNegative val="0"/>
          <c:cat>
            <c:strRef>
              <c:f>'ELCR HE Receptors'!$A$3:$A$50</c:f>
              <c:strCache>
                <c:ptCount val="48"/>
                <c:pt idx="0">
                  <c:v>Maintenance, Renovation, and Demolition 10m</c:v>
                </c:pt>
                <c:pt idx="1">
                  <c:v>Firefighting and Other Disaster Response Activities (Career)  10m</c:v>
                </c:pt>
                <c:pt idx="2">
                  <c:v>Firefighting and Other Disaster Response Activities (Volunteer)  10m</c:v>
                </c:pt>
                <c:pt idx="3">
                  <c:v>Use, Repair, or Removal of Industrial and Commercial Appliances or Machinery 10m</c:v>
                </c:pt>
                <c:pt idx="4">
                  <c:v>Handling articles or formulations 10m</c:v>
                </c:pt>
                <c:pt idx="5">
                  <c:v>Waste Handling, Disposal, and Treatment  10m</c:v>
                </c:pt>
                <c:pt idx="6">
                  <c:v>Maintenance, Renovation, and Demolition 30m</c:v>
                </c:pt>
                <c:pt idx="7">
                  <c:v>Firefighting and Other Disaster Response Activities (Career)  30m</c:v>
                </c:pt>
                <c:pt idx="8">
                  <c:v>Firefighting and Other Disaster Response Activities (Volunteer)  30m</c:v>
                </c:pt>
                <c:pt idx="9">
                  <c:v>Use, Repair, or Removal of Industrial and Commercial Appliances or Machinery 30m</c:v>
                </c:pt>
                <c:pt idx="10">
                  <c:v>Handling articles or formulations 30m</c:v>
                </c:pt>
                <c:pt idx="11">
                  <c:v>Waste Handling, Disposal, and Treatment  30m</c:v>
                </c:pt>
                <c:pt idx="12">
                  <c:v>Maintenance, Renovation, and Demolition 60m</c:v>
                </c:pt>
                <c:pt idx="13">
                  <c:v>Firefighting and Other Disaster Response Activities (Career)  60m</c:v>
                </c:pt>
                <c:pt idx="14">
                  <c:v>Firefighting and Other Disaster Response Activities (Volunteer)  60m</c:v>
                </c:pt>
                <c:pt idx="15">
                  <c:v>Use, Repair, or Removal of Industrial and Commercial Appliances or Machinery 60m</c:v>
                </c:pt>
                <c:pt idx="16">
                  <c:v>Handling articles or formulations 60m</c:v>
                </c:pt>
                <c:pt idx="17">
                  <c:v>Waste Handling, Disposal, and Treatment  60m</c:v>
                </c:pt>
                <c:pt idx="18">
                  <c:v>Maintenance, Renovation, and Demolition 100m</c:v>
                </c:pt>
                <c:pt idx="19">
                  <c:v>Firefighting and Other Disaster Response Activities (Career)  100m</c:v>
                </c:pt>
                <c:pt idx="20">
                  <c:v>Firefighting and Other Disaster Response Activities (Volunteer)  100m</c:v>
                </c:pt>
                <c:pt idx="21">
                  <c:v>Use, Repair, or Removal of Industrial and Commercial Appliances or Machinery 100m</c:v>
                </c:pt>
                <c:pt idx="22">
                  <c:v>Handling articles or formulations 100m</c:v>
                </c:pt>
                <c:pt idx="23">
                  <c:v>Waste Handling, Disposal, and Treatment  100m</c:v>
                </c:pt>
                <c:pt idx="24">
                  <c:v>Maintenance, Renovation, and Demolition 100-1000m</c:v>
                </c:pt>
                <c:pt idx="25">
                  <c:v>Firefighting and Other Disaster Response Activities (Career)  100-1000m</c:v>
                </c:pt>
                <c:pt idx="26">
                  <c:v>Firefighting and Other Disaster Response Activities (Volunteer)  100-1000m</c:v>
                </c:pt>
                <c:pt idx="27">
                  <c:v>Use, Repair, or Removal of Industrial and Commercial Appliances or Machinery 100-1000m</c:v>
                </c:pt>
                <c:pt idx="28">
                  <c:v>Handling articles or formulations 100-1000m</c:v>
                </c:pt>
                <c:pt idx="29">
                  <c:v>Waste Handling, Disposal, and Treatment  100-1000m</c:v>
                </c:pt>
                <c:pt idx="30">
                  <c:v>Maintenance, Renovation, and Demolition 2500m</c:v>
                </c:pt>
                <c:pt idx="31">
                  <c:v>Firefighting and Other Disaster Response Activities (Career) 2500m</c:v>
                </c:pt>
                <c:pt idx="32">
                  <c:v>Firefighting and Other Disaster Response Activities (Volunteer) 2500m</c:v>
                </c:pt>
                <c:pt idx="33">
                  <c:v>Use, Repair, or Removal of Industrial and Commercial Appliances or Machinery 2500m</c:v>
                </c:pt>
                <c:pt idx="34">
                  <c:v>Handling articles or formulations 2500m</c:v>
                </c:pt>
                <c:pt idx="35">
                  <c:v>Waste Handling, Disposal, and Treatment 2500m</c:v>
                </c:pt>
                <c:pt idx="36">
                  <c:v>Maintenance, Renovation, and Demolition 5000m</c:v>
                </c:pt>
                <c:pt idx="37">
                  <c:v>Firefighting and Other Disaster Response Activities (Career) 5000m</c:v>
                </c:pt>
                <c:pt idx="38">
                  <c:v>Firefighting and Other Disaster Response Activities (Volunteer) 5000m</c:v>
                </c:pt>
                <c:pt idx="39">
                  <c:v>Use, Repair, or Removal of Industrial and Commercial Appliances or Machinery 5000m</c:v>
                </c:pt>
                <c:pt idx="40">
                  <c:v>Handling articles or formulations 100-1000m</c:v>
                </c:pt>
                <c:pt idx="41">
                  <c:v>Waste Handling, Disposal, and Treatment 100-1000m</c:v>
                </c:pt>
                <c:pt idx="42">
                  <c:v>Maintenance, Renovation, and Demolition 10000m</c:v>
                </c:pt>
                <c:pt idx="43">
                  <c:v>Firefighting and Other Disaster Response Activities (Career) 10000m</c:v>
                </c:pt>
                <c:pt idx="44">
                  <c:v>Firefighting and Other Disaster Response Activities (Volunteer) 10000m</c:v>
                </c:pt>
                <c:pt idx="45">
                  <c:v>Use, Repair, or Removal of Industrial and Commercial Appliances or Machinery 10000m</c:v>
                </c:pt>
                <c:pt idx="46">
                  <c:v>Handling articles or formulations 10000m</c:v>
                </c:pt>
                <c:pt idx="47">
                  <c:v>Waste Handling, Disposal, and Treatment 10000m</c:v>
                </c:pt>
              </c:strCache>
            </c:strRef>
          </c:cat>
          <c:val>
            <c:numRef>
              <c:f>'ELCR HE Receptors'!$E$3:$E$50</c:f>
              <c:numCache>
                <c:formatCode>0.0E+00</c:formatCode>
                <c:ptCount val="48"/>
                <c:pt idx="0">
                  <c:v>7.1301369863013692E-8</c:v>
                </c:pt>
                <c:pt idx="1">
                  <c:v>7.1301369863013692E-8</c:v>
                </c:pt>
                <c:pt idx="2">
                  <c:v>7.1301369863013692E-8</c:v>
                </c:pt>
                <c:pt idx="3">
                  <c:v>7.1301369863013692E-8</c:v>
                </c:pt>
                <c:pt idx="4">
                  <c:v>7.1301369863013692E-8</c:v>
                </c:pt>
                <c:pt idx="5">
                  <c:v>7.1301369863013692E-8</c:v>
                </c:pt>
                <c:pt idx="6">
                  <c:v>7.1301369863013692E-8</c:v>
                </c:pt>
                <c:pt idx="7">
                  <c:v>7.1301369863013692E-8</c:v>
                </c:pt>
                <c:pt idx="8">
                  <c:v>7.1301369863013692E-8</c:v>
                </c:pt>
                <c:pt idx="9">
                  <c:v>7.1301369863013692E-8</c:v>
                </c:pt>
                <c:pt idx="10">
                  <c:v>7.1301369863013692E-8</c:v>
                </c:pt>
                <c:pt idx="11">
                  <c:v>7.1301369863013692E-8</c:v>
                </c:pt>
                <c:pt idx="12">
                  <c:v>7.1301369863013692E-8</c:v>
                </c:pt>
                <c:pt idx="13">
                  <c:v>7.1301369863013692E-8</c:v>
                </c:pt>
                <c:pt idx="14">
                  <c:v>7.1301369863013692E-8</c:v>
                </c:pt>
                <c:pt idx="15">
                  <c:v>7.1301369863013692E-8</c:v>
                </c:pt>
                <c:pt idx="16">
                  <c:v>7.1301369863013692E-8</c:v>
                </c:pt>
                <c:pt idx="17">
                  <c:v>7.1301369863013692E-8</c:v>
                </c:pt>
                <c:pt idx="18">
                  <c:v>7.1301369863013692E-8</c:v>
                </c:pt>
                <c:pt idx="19">
                  <c:v>7.1301369863013692E-8</c:v>
                </c:pt>
                <c:pt idx="20">
                  <c:v>7.1301369863013692E-8</c:v>
                </c:pt>
                <c:pt idx="21">
                  <c:v>7.1301369863013692E-8</c:v>
                </c:pt>
                <c:pt idx="22">
                  <c:v>7.1301369863013692E-8</c:v>
                </c:pt>
                <c:pt idx="23">
                  <c:v>7.1301369863013692E-8</c:v>
                </c:pt>
                <c:pt idx="24">
                  <c:v>7.1301369863013692E-8</c:v>
                </c:pt>
                <c:pt idx="25">
                  <c:v>7.1301369863013692E-8</c:v>
                </c:pt>
                <c:pt idx="26">
                  <c:v>7.1301369863013692E-8</c:v>
                </c:pt>
                <c:pt idx="27">
                  <c:v>7.1301369863013692E-8</c:v>
                </c:pt>
                <c:pt idx="28">
                  <c:v>7.1301369863013692E-8</c:v>
                </c:pt>
                <c:pt idx="29">
                  <c:v>7.1301369863013692E-8</c:v>
                </c:pt>
                <c:pt idx="30">
                  <c:v>7.1301369863013692E-8</c:v>
                </c:pt>
                <c:pt idx="31">
                  <c:v>7.1301369863013692E-8</c:v>
                </c:pt>
                <c:pt idx="32">
                  <c:v>7.1301369863013692E-8</c:v>
                </c:pt>
                <c:pt idx="33">
                  <c:v>7.1301369863013692E-8</c:v>
                </c:pt>
                <c:pt idx="34">
                  <c:v>7.1301369863013692E-8</c:v>
                </c:pt>
                <c:pt idx="35">
                  <c:v>7.1301369863013692E-8</c:v>
                </c:pt>
                <c:pt idx="36">
                  <c:v>7.1301369863013692E-8</c:v>
                </c:pt>
                <c:pt idx="37">
                  <c:v>7.1301369863013692E-8</c:v>
                </c:pt>
                <c:pt idx="38">
                  <c:v>7.1301369863013692E-8</c:v>
                </c:pt>
                <c:pt idx="39">
                  <c:v>7.1301369863013692E-8</c:v>
                </c:pt>
                <c:pt idx="40">
                  <c:v>7.1301369863013692E-8</c:v>
                </c:pt>
                <c:pt idx="41">
                  <c:v>7.1301369863013692E-8</c:v>
                </c:pt>
                <c:pt idx="42">
                  <c:v>7.1301369863013692E-8</c:v>
                </c:pt>
                <c:pt idx="43">
                  <c:v>7.1301369863013692E-8</c:v>
                </c:pt>
                <c:pt idx="44">
                  <c:v>7.1301369863013692E-8</c:v>
                </c:pt>
                <c:pt idx="45">
                  <c:v>7.1301369863013692E-8</c:v>
                </c:pt>
                <c:pt idx="46">
                  <c:v>7.1301369863013692E-8</c:v>
                </c:pt>
                <c:pt idx="47">
                  <c:v>7.1301369863013692E-8</c:v>
                </c:pt>
              </c:numCache>
            </c:numRef>
          </c:val>
          <c:extLst>
            <c:ext xmlns:c16="http://schemas.microsoft.com/office/drawing/2014/chart" uri="{C3380CC4-5D6E-409C-BE32-E72D297353CC}">
              <c16:uniqueId val="{00000003-4361-4CBD-9A64-5C334DA1B7CC}"/>
            </c:ext>
          </c:extLst>
        </c:ser>
        <c:ser>
          <c:idx val="3"/>
          <c:order val="4"/>
          <c:tx>
            <c:strRef>
              <c:f>'ELCR HE Receptors'!$F$2</c:f>
              <c:strCache>
                <c:ptCount val="1"/>
                <c:pt idx="0">
                  <c:v>DIYer Indoor Disturbance Fillers</c:v>
                </c:pt>
              </c:strCache>
            </c:strRef>
          </c:tx>
          <c:spPr>
            <a:solidFill>
              <a:schemeClr val="accent4"/>
            </a:solidFill>
            <a:ln>
              <a:noFill/>
            </a:ln>
            <a:effectLst/>
          </c:spPr>
          <c:invertIfNegative val="0"/>
          <c:cat>
            <c:strRef>
              <c:f>'ELCR HE Receptors'!$A$3:$A$50</c:f>
              <c:strCache>
                <c:ptCount val="48"/>
                <c:pt idx="0">
                  <c:v>Maintenance, Renovation, and Demolition 10m</c:v>
                </c:pt>
                <c:pt idx="1">
                  <c:v>Firefighting and Other Disaster Response Activities (Career)  10m</c:v>
                </c:pt>
                <c:pt idx="2">
                  <c:v>Firefighting and Other Disaster Response Activities (Volunteer)  10m</c:v>
                </c:pt>
                <c:pt idx="3">
                  <c:v>Use, Repair, or Removal of Industrial and Commercial Appliances or Machinery 10m</c:v>
                </c:pt>
                <c:pt idx="4">
                  <c:v>Handling articles or formulations 10m</c:v>
                </c:pt>
                <c:pt idx="5">
                  <c:v>Waste Handling, Disposal, and Treatment  10m</c:v>
                </c:pt>
                <c:pt idx="6">
                  <c:v>Maintenance, Renovation, and Demolition 30m</c:v>
                </c:pt>
                <c:pt idx="7">
                  <c:v>Firefighting and Other Disaster Response Activities (Career)  30m</c:v>
                </c:pt>
                <c:pt idx="8">
                  <c:v>Firefighting and Other Disaster Response Activities (Volunteer)  30m</c:v>
                </c:pt>
                <c:pt idx="9">
                  <c:v>Use, Repair, or Removal of Industrial and Commercial Appliances or Machinery 30m</c:v>
                </c:pt>
                <c:pt idx="10">
                  <c:v>Handling articles or formulations 30m</c:v>
                </c:pt>
                <c:pt idx="11">
                  <c:v>Waste Handling, Disposal, and Treatment  30m</c:v>
                </c:pt>
                <c:pt idx="12">
                  <c:v>Maintenance, Renovation, and Demolition 60m</c:v>
                </c:pt>
                <c:pt idx="13">
                  <c:v>Firefighting and Other Disaster Response Activities (Career)  60m</c:v>
                </c:pt>
                <c:pt idx="14">
                  <c:v>Firefighting and Other Disaster Response Activities (Volunteer)  60m</c:v>
                </c:pt>
                <c:pt idx="15">
                  <c:v>Use, Repair, or Removal of Industrial and Commercial Appliances or Machinery 60m</c:v>
                </c:pt>
                <c:pt idx="16">
                  <c:v>Handling articles or formulations 60m</c:v>
                </c:pt>
                <c:pt idx="17">
                  <c:v>Waste Handling, Disposal, and Treatment  60m</c:v>
                </c:pt>
                <c:pt idx="18">
                  <c:v>Maintenance, Renovation, and Demolition 100m</c:v>
                </c:pt>
                <c:pt idx="19">
                  <c:v>Firefighting and Other Disaster Response Activities (Career)  100m</c:v>
                </c:pt>
                <c:pt idx="20">
                  <c:v>Firefighting and Other Disaster Response Activities (Volunteer)  100m</c:v>
                </c:pt>
                <c:pt idx="21">
                  <c:v>Use, Repair, or Removal of Industrial and Commercial Appliances or Machinery 100m</c:v>
                </c:pt>
                <c:pt idx="22">
                  <c:v>Handling articles or formulations 100m</c:v>
                </c:pt>
                <c:pt idx="23">
                  <c:v>Waste Handling, Disposal, and Treatment  100m</c:v>
                </c:pt>
                <c:pt idx="24">
                  <c:v>Maintenance, Renovation, and Demolition 100-1000m</c:v>
                </c:pt>
                <c:pt idx="25">
                  <c:v>Firefighting and Other Disaster Response Activities (Career)  100-1000m</c:v>
                </c:pt>
                <c:pt idx="26">
                  <c:v>Firefighting and Other Disaster Response Activities (Volunteer)  100-1000m</c:v>
                </c:pt>
                <c:pt idx="27">
                  <c:v>Use, Repair, or Removal of Industrial and Commercial Appliances or Machinery 100-1000m</c:v>
                </c:pt>
                <c:pt idx="28">
                  <c:v>Handling articles or formulations 100-1000m</c:v>
                </c:pt>
                <c:pt idx="29">
                  <c:v>Waste Handling, Disposal, and Treatment  100-1000m</c:v>
                </c:pt>
                <c:pt idx="30">
                  <c:v>Maintenance, Renovation, and Demolition 2500m</c:v>
                </c:pt>
                <c:pt idx="31">
                  <c:v>Firefighting and Other Disaster Response Activities (Career) 2500m</c:v>
                </c:pt>
                <c:pt idx="32">
                  <c:v>Firefighting and Other Disaster Response Activities (Volunteer) 2500m</c:v>
                </c:pt>
                <c:pt idx="33">
                  <c:v>Use, Repair, or Removal of Industrial and Commercial Appliances or Machinery 2500m</c:v>
                </c:pt>
                <c:pt idx="34">
                  <c:v>Handling articles or formulations 2500m</c:v>
                </c:pt>
                <c:pt idx="35">
                  <c:v>Waste Handling, Disposal, and Treatment 2500m</c:v>
                </c:pt>
                <c:pt idx="36">
                  <c:v>Maintenance, Renovation, and Demolition 5000m</c:v>
                </c:pt>
                <c:pt idx="37">
                  <c:v>Firefighting and Other Disaster Response Activities (Career) 5000m</c:v>
                </c:pt>
                <c:pt idx="38">
                  <c:v>Firefighting and Other Disaster Response Activities (Volunteer) 5000m</c:v>
                </c:pt>
                <c:pt idx="39">
                  <c:v>Use, Repair, or Removal of Industrial and Commercial Appliances or Machinery 5000m</c:v>
                </c:pt>
                <c:pt idx="40">
                  <c:v>Handling articles or formulations 100-1000m</c:v>
                </c:pt>
                <c:pt idx="41">
                  <c:v>Waste Handling, Disposal, and Treatment 100-1000m</c:v>
                </c:pt>
                <c:pt idx="42">
                  <c:v>Maintenance, Renovation, and Demolition 10000m</c:v>
                </c:pt>
                <c:pt idx="43">
                  <c:v>Firefighting and Other Disaster Response Activities (Career) 10000m</c:v>
                </c:pt>
                <c:pt idx="44">
                  <c:v>Firefighting and Other Disaster Response Activities (Volunteer) 10000m</c:v>
                </c:pt>
                <c:pt idx="45">
                  <c:v>Use, Repair, or Removal of Industrial and Commercial Appliances or Machinery 10000m</c:v>
                </c:pt>
                <c:pt idx="46">
                  <c:v>Handling articles or formulations 10000m</c:v>
                </c:pt>
                <c:pt idx="47">
                  <c:v>Waste Handling, Disposal, and Treatment 10000m</c:v>
                </c:pt>
              </c:strCache>
            </c:strRef>
          </c:cat>
          <c:val>
            <c:numRef>
              <c:f>'ELCR HE Receptors'!$F$3:$F$50</c:f>
              <c:numCache>
                <c:formatCode>0.0E+00</c:formatCode>
                <c:ptCount val="48"/>
                <c:pt idx="0">
                  <c:v>2.3630136986301366E-7</c:v>
                </c:pt>
                <c:pt idx="1">
                  <c:v>2.3630136986301366E-7</c:v>
                </c:pt>
                <c:pt idx="2">
                  <c:v>2.3630136986301366E-7</c:v>
                </c:pt>
                <c:pt idx="3">
                  <c:v>2.3630136986301366E-7</c:v>
                </c:pt>
                <c:pt idx="4">
                  <c:v>2.3630136986301366E-7</c:v>
                </c:pt>
                <c:pt idx="5">
                  <c:v>2.3630136986301366E-7</c:v>
                </c:pt>
                <c:pt idx="6">
                  <c:v>2.3630136986301366E-7</c:v>
                </c:pt>
                <c:pt idx="7">
                  <c:v>2.3630136986301366E-7</c:v>
                </c:pt>
                <c:pt idx="8">
                  <c:v>2.3630136986301366E-7</c:v>
                </c:pt>
                <c:pt idx="9">
                  <c:v>2.3630136986301366E-7</c:v>
                </c:pt>
                <c:pt idx="10">
                  <c:v>2.3630136986301366E-7</c:v>
                </c:pt>
                <c:pt idx="11">
                  <c:v>2.3630136986301366E-7</c:v>
                </c:pt>
                <c:pt idx="12">
                  <c:v>2.3630136986301366E-7</c:v>
                </c:pt>
                <c:pt idx="13">
                  <c:v>2.3630136986301366E-7</c:v>
                </c:pt>
                <c:pt idx="14">
                  <c:v>2.3630136986301366E-7</c:v>
                </c:pt>
                <c:pt idx="15">
                  <c:v>2.3630136986301366E-7</c:v>
                </c:pt>
                <c:pt idx="16">
                  <c:v>2.3630136986301366E-7</c:v>
                </c:pt>
                <c:pt idx="17">
                  <c:v>2.3630136986301366E-7</c:v>
                </c:pt>
                <c:pt idx="18">
                  <c:v>2.3630136986301366E-7</c:v>
                </c:pt>
                <c:pt idx="19">
                  <c:v>2.3630136986301366E-7</c:v>
                </c:pt>
                <c:pt idx="20">
                  <c:v>2.3630136986301366E-7</c:v>
                </c:pt>
                <c:pt idx="21">
                  <c:v>2.3630136986301366E-7</c:v>
                </c:pt>
                <c:pt idx="22">
                  <c:v>2.3630136986301366E-7</c:v>
                </c:pt>
                <c:pt idx="23">
                  <c:v>2.3630136986301366E-7</c:v>
                </c:pt>
                <c:pt idx="24">
                  <c:v>2.3630136986301366E-7</c:v>
                </c:pt>
                <c:pt idx="25">
                  <c:v>2.3630136986301366E-7</c:v>
                </c:pt>
                <c:pt idx="26">
                  <c:v>2.3630136986301366E-7</c:v>
                </c:pt>
                <c:pt idx="27">
                  <c:v>2.3630136986301366E-7</c:v>
                </c:pt>
                <c:pt idx="28">
                  <c:v>2.3630136986301366E-7</c:v>
                </c:pt>
                <c:pt idx="29">
                  <c:v>2.3630136986301366E-7</c:v>
                </c:pt>
                <c:pt idx="30">
                  <c:v>2.3630136986301366E-7</c:v>
                </c:pt>
                <c:pt idx="31">
                  <c:v>2.3630136986301366E-7</c:v>
                </c:pt>
                <c:pt idx="32">
                  <c:v>2.3630136986301366E-7</c:v>
                </c:pt>
                <c:pt idx="33">
                  <c:v>2.3630136986301366E-7</c:v>
                </c:pt>
                <c:pt idx="34">
                  <c:v>2.3630136986301366E-7</c:v>
                </c:pt>
                <c:pt idx="35">
                  <c:v>2.3630136986301366E-7</c:v>
                </c:pt>
                <c:pt idx="36">
                  <c:v>2.3630136986301366E-7</c:v>
                </c:pt>
                <c:pt idx="37">
                  <c:v>2.3630136986301366E-7</c:v>
                </c:pt>
                <c:pt idx="38">
                  <c:v>2.3630136986301366E-7</c:v>
                </c:pt>
                <c:pt idx="39">
                  <c:v>2.3630136986301366E-7</c:v>
                </c:pt>
                <c:pt idx="40">
                  <c:v>2.3630136986301366E-7</c:v>
                </c:pt>
                <c:pt idx="41">
                  <c:v>2.3630136986301366E-7</c:v>
                </c:pt>
                <c:pt idx="42">
                  <c:v>2.3630136986301366E-7</c:v>
                </c:pt>
                <c:pt idx="43">
                  <c:v>2.3630136986301366E-7</c:v>
                </c:pt>
                <c:pt idx="44">
                  <c:v>2.3630136986301366E-7</c:v>
                </c:pt>
                <c:pt idx="45">
                  <c:v>2.3630136986301366E-7</c:v>
                </c:pt>
                <c:pt idx="46">
                  <c:v>2.3630136986301366E-7</c:v>
                </c:pt>
                <c:pt idx="47">
                  <c:v>2.3630136986301366E-7</c:v>
                </c:pt>
              </c:numCache>
            </c:numRef>
          </c:val>
          <c:extLst>
            <c:ext xmlns:c16="http://schemas.microsoft.com/office/drawing/2014/chart" uri="{C3380CC4-5D6E-409C-BE32-E72D297353CC}">
              <c16:uniqueId val="{00000004-4361-4CBD-9A64-5C334DA1B7CC}"/>
            </c:ext>
          </c:extLst>
        </c:ser>
        <c:ser>
          <c:idx val="4"/>
          <c:order val="5"/>
          <c:tx>
            <c:strRef>
              <c:f>'ELCR HE Receptors'!$G$2</c:f>
              <c:strCache>
                <c:ptCount val="1"/>
                <c:pt idx="0">
                  <c:v>DIYer Ceiling Tiles</c:v>
                </c:pt>
              </c:strCache>
            </c:strRef>
          </c:tx>
          <c:spPr>
            <a:solidFill>
              <a:srgbClr val="7030A0"/>
            </a:solidFill>
            <a:ln>
              <a:noFill/>
            </a:ln>
            <a:effectLst/>
          </c:spPr>
          <c:invertIfNegative val="0"/>
          <c:cat>
            <c:strRef>
              <c:f>'ELCR HE Receptors'!$A$3:$A$50</c:f>
              <c:strCache>
                <c:ptCount val="48"/>
                <c:pt idx="0">
                  <c:v>Maintenance, Renovation, and Demolition 10m</c:v>
                </c:pt>
                <c:pt idx="1">
                  <c:v>Firefighting and Other Disaster Response Activities (Career)  10m</c:v>
                </c:pt>
                <c:pt idx="2">
                  <c:v>Firefighting and Other Disaster Response Activities (Volunteer)  10m</c:v>
                </c:pt>
                <c:pt idx="3">
                  <c:v>Use, Repair, or Removal of Industrial and Commercial Appliances or Machinery 10m</c:v>
                </c:pt>
                <c:pt idx="4">
                  <c:v>Handling articles or formulations 10m</c:v>
                </c:pt>
                <c:pt idx="5">
                  <c:v>Waste Handling, Disposal, and Treatment  10m</c:v>
                </c:pt>
                <c:pt idx="6">
                  <c:v>Maintenance, Renovation, and Demolition 30m</c:v>
                </c:pt>
                <c:pt idx="7">
                  <c:v>Firefighting and Other Disaster Response Activities (Career)  30m</c:v>
                </c:pt>
                <c:pt idx="8">
                  <c:v>Firefighting and Other Disaster Response Activities (Volunteer)  30m</c:v>
                </c:pt>
                <c:pt idx="9">
                  <c:v>Use, Repair, or Removal of Industrial and Commercial Appliances or Machinery 30m</c:v>
                </c:pt>
                <c:pt idx="10">
                  <c:v>Handling articles or formulations 30m</c:v>
                </c:pt>
                <c:pt idx="11">
                  <c:v>Waste Handling, Disposal, and Treatment  30m</c:v>
                </c:pt>
                <c:pt idx="12">
                  <c:v>Maintenance, Renovation, and Demolition 60m</c:v>
                </c:pt>
                <c:pt idx="13">
                  <c:v>Firefighting and Other Disaster Response Activities (Career)  60m</c:v>
                </c:pt>
                <c:pt idx="14">
                  <c:v>Firefighting and Other Disaster Response Activities (Volunteer)  60m</c:v>
                </c:pt>
                <c:pt idx="15">
                  <c:v>Use, Repair, or Removal of Industrial and Commercial Appliances or Machinery 60m</c:v>
                </c:pt>
                <c:pt idx="16">
                  <c:v>Handling articles or formulations 60m</c:v>
                </c:pt>
                <c:pt idx="17">
                  <c:v>Waste Handling, Disposal, and Treatment  60m</c:v>
                </c:pt>
                <c:pt idx="18">
                  <c:v>Maintenance, Renovation, and Demolition 100m</c:v>
                </c:pt>
                <c:pt idx="19">
                  <c:v>Firefighting and Other Disaster Response Activities (Career)  100m</c:v>
                </c:pt>
                <c:pt idx="20">
                  <c:v>Firefighting and Other Disaster Response Activities (Volunteer)  100m</c:v>
                </c:pt>
                <c:pt idx="21">
                  <c:v>Use, Repair, or Removal of Industrial and Commercial Appliances or Machinery 100m</c:v>
                </c:pt>
                <c:pt idx="22">
                  <c:v>Handling articles or formulations 100m</c:v>
                </c:pt>
                <c:pt idx="23">
                  <c:v>Waste Handling, Disposal, and Treatment  100m</c:v>
                </c:pt>
                <c:pt idx="24">
                  <c:v>Maintenance, Renovation, and Demolition 100-1000m</c:v>
                </c:pt>
                <c:pt idx="25">
                  <c:v>Firefighting and Other Disaster Response Activities (Career)  100-1000m</c:v>
                </c:pt>
                <c:pt idx="26">
                  <c:v>Firefighting and Other Disaster Response Activities (Volunteer)  100-1000m</c:v>
                </c:pt>
                <c:pt idx="27">
                  <c:v>Use, Repair, or Removal of Industrial and Commercial Appliances or Machinery 100-1000m</c:v>
                </c:pt>
                <c:pt idx="28">
                  <c:v>Handling articles or formulations 100-1000m</c:v>
                </c:pt>
                <c:pt idx="29">
                  <c:v>Waste Handling, Disposal, and Treatment  100-1000m</c:v>
                </c:pt>
                <c:pt idx="30">
                  <c:v>Maintenance, Renovation, and Demolition 2500m</c:v>
                </c:pt>
                <c:pt idx="31">
                  <c:v>Firefighting and Other Disaster Response Activities (Career) 2500m</c:v>
                </c:pt>
                <c:pt idx="32">
                  <c:v>Firefighting and Other Disaster Response Activities (Volunteer) 2500m</c:v>
                </c:pt>
                <c:pt idx="33">
                  <c:v>Use, Repair, or Removal of Industrial and Commercial Appliances or Machinery 2500m</c:v>
                </c:pt>
                <c:pt idx="34">
                  <c:v>Handling articles or formulations 2500m</c:v>
                </c:pt>
                <c:pt idx="35">
                  <c:v>Waste Handling, Disposal, and Treatment 2500m</c:v>
                </c:pt>
                <c:pt idx="36">
                  <c:v>Maintenance, Renovation, and Demolition 5000m</c:v>
                </c:pt>
                <c:pt idx="37">
                  <c:v>Firefighting and Other Disaster Response Activities (Career) 5000m</c:v>
                </c:pt>
                <c:pt idx="38">
                  <c:v>Firefighting and Other Disaster Response Activities (Volunteer) 5000m</c:v>
                </c:pt>
                <c:pt idx="39">
                  <c:v>Use, Repair, or Removal of Industrial and Commercial Appliances or Machinery 5000m</c:v>
                </c:pt>
                <c:pt idx="40">
                  <c:v>Handling articles or formulations 100-1000m</c:v>
                </c:pt>
                <c:pt idx="41">
                  <c:v>Waste Handling, Disposal, and Treatment 100-1000m</c:v>
                </c:pt>
                <c:pt idx="42">
                  <c:v>Maintenance, Renovation, and Demolition 10000m</c:v>
                </c:pt>
                <c:pt idx="43">
                  <c:v>Firefighting and Other Disaster Response Activities (Career) 10000m</c:v>
                </c:pt>
                <c:pt idx="44">
                  <c:v>Firefighting and Other Disaster Response Activities (Volunteer) 10000m</c:v>
                </c:pt>
                <c:pt idx="45">
                  <c:v>Use, Repair, or Removal of Industrial and Commercial Appliances or Machinery 10000m</c:v>
                </c:pt>
                <c:pt idx="46">
                  <c:v>Handling articles or formulations 10000m</c:v>
                </c:pt>
                <c:pt idx="47">
                  <c:v>Waste Handling, Disposal, and Treatment 10000m</c:v>
                </c:pt>
              </c:strCache>
            </c:strRef>
          </c:cat>
          <c:val>
            <c:numRef>
              <c:f>'ELCR HE Receptors'!$G$3:$G$50</c:f>
              <c:numCache>
                <c:formatCode>0.0E+00</c:formatCode>
                <c:ptCount val="48"/>
                <c:pt idx="0">
                  <c:v>2.3116438356164381E-7</c:v>
                </c:pt>
                <c:pt idx="1">
                  <c:v>2.3116438356164381E-7</c:v>
                </c:pt>
                <c:pt idx="2">
                  <c:v>2.3116438356164381E-7</c:v>
                </c:pt>
                <c:pt idx="3">
                  <c:v>2.3116438356164381E-7</c:v>
                </c:pt>
                <c:pt idx="4">
                  <c:v>2.3116438356164381E-7</c:v>
                </c:pt>
                <c:pt idx="5">
                  <c:v>2.3116438356164381E-7</c:v>
                </c:pt>
                <c:pt idx="6">
                  <c:v>2.3116438356164381E-7</c:v>
                </c:pt>
                <c:pt idx="7">
                  <c:v>2.3116438356164381E-7</c:v>
                </c:pt>
                <c:pt idx="8">
                  <c:v>2.3116438356164381E-7</c:v>
                </c:pt>
                <c:pt idx="9">
                  <c:v>2.3116438356164381E-7</c:v>
                </c:pt>
                <c:pt idx="10">
                  <c:v>2.3116438356164381E-7</c:v>
                </c:pt>
                <c:pt idx="11">
                  <c:v>2.3116438356164381E-7</c:v>
                </c:pt>
                <c:pt idx="12">
                  <c:v>2.3116438356164381E-7</c:v>
                </c:pt>
                <c:pt idx="13">
                  <c:v>2.3116438356164381E-7</c:v>
                </c:pt>
                <c:pt idx="14">
                  <c:v>2.3116438356164381E-7</c:v>
                </c:pt>
                <c:pt idx="15">
                  <c:v>2.3116438356164381E-7</c:v>
                </c:pt>
                <c:pt idx="16">
                  <c:v>2.3116438356164381E-7</c:v>
                </c:pt>
                <c:pt idx="17">
                  <c:v>2.3116438356164381E-7</c:v>
                </c:pt>
                <c:pt idx="18">
                  <c:v>2.3116438356164381E-7</c:v>
                </c:pt>
                <c:pt idx="19">
                  <c:v>2.3116438356164381E-7</c:v>
                </c:pt>
                <c:pt idx="20">
                  <c:v>2.3116438356164381E-7</c:v>
                </c:pt>
                <c:pt idx="21">
                  <c:v>2.3116438356164381E-7</c:v>
                </c:pt>
                <c:pt idx="22">
                  <c:v>2.3116438356164381E-7</c:v>
                </c:pt>
                <c:pt idx="23">
                  <c:v>2.3116438356164381E-7</c:v>
                </c:pt>
                <c:pt idx="24">
                  <c:v>2.3116438356164381E-7</c:v>
                </c:pt>
                <c:pt idx="25">
                  <c:v>2.3116438356164381E-7</c:v>
                </c:pt>
                <c:pt idx="26">
                  <c:v>2.3116438356164381E-7</c:v>
                </c:pt>
                <c:pt idx="27">
                  <c:v>2.3116438356164381E-7</c:v>
                </c:pt>
                <c:pt idx="28">
                  <c:v>2.3116438356164381E-7</c:v>
                </c:pt>
                <c:pt idx="29">
                  <c:v>2.3116438356164381E-7</c:v>
                </c:pt>
                <c:pt idx="30">
                  <c:v>2.3116438356164381E-7</c:v>
                </c:pt>
                <c:pt idx="31">
                  <c:v>2.3116438356164381E-7</c:v>
                </c:pt>
                <c:pt idx="32">
                  <c:v>2.3116438356164381E-7</c:v>
                </c:pt>
                <c:pt idx="33">
                  <c:v>2.3116438356164381E-7</c:v>
                </c:pt>
                <c:pt idx="34">
                  <c:v>2.3116438356164381E-7</c:v>
                </c:pt>
                <c:pt idx="35">
                  <c:v>2.3116438356164381E-7</c:v>
                </c:pt>
                <c:pt idx="36">
                  <c:v>2.3116438356164381E-7</c:v>
                </c:pt>
                <c:pt idx="37">
                  <c:v>2.3116438356164381E-7</c:v>
                </c:pt>
                <c:pt idx="38">
                  <c:v>2.3116438356164381E-7</c:v>
                </c:pt>
                <c:pt idx="39">
                  <c:v>2.3116438356164381E-7</c:v>
                </c:pt>
                <c:pt idx="40">
                  <c:v>2.3116438356164381E-7</c:v>
                </c:pt>
                <c:pt idx="41">
                  <c:v>2.3116438356164381E-7</c:v>
                </c:pt>
                <c:pt idx="42">
                  <c:v>2.3116438356164381E-7</c:v>
                </c:pt>
                <c:pt idx="43">
                  <c:v>2.3116438356164381E-7</c:v>
                </c:pt>
                <c:pt idx="44">
                  <c:v>2.3116438356164381E-7</c:v>
                </c:pt>
                <c:pt idx="45">
                  <c:v>2.3116438356164381E-7</c:v>
                </c:pt>
                <c:pt idx="46">
                  <c:v>2.3116438356164381E-7</c:v>
                </c:pt>
                <c:pt idx="47">
                  <c:v>2.3116438356164381E-7</c:v>
                </c:pt>
              </c:numCache>
            </c:numRef>
          </c:val>
          <c:extLst>
            <c:ext xmlns:c16="http://schemas.microsoft.com/office/drawing/2014/chart" uri="{C3380CC4-5D6E-409C-BE32-E72D297353CC}">
              <c16:uniqueId val="{00000005-4361-4CBD-9A64-5C334DA1B7CC}"/>
            </c:ext>
          </c:extLst>
        </c:ser>
        <c:dLbls>
          <c:showLegendKey val="0"/>
          <c:showVal val="0"/>
          <c:showCatName val="0"/>
          <c:showSerName val="0"/>
          <c:showPercent val="0"/>
          <c:showBubbleSize val="0"/>
        </c:dLbls>
        <c:gapWidth val="150"/>
        <c:overlap val="100"/>
        <c:axId val="2076664400"/>
        <c:axId val="79265568"/>
      </c:barChart>
      <c:scatterChart>
        <c:scatterStyle val="lineMarker"/>
        <c:varyColors val="0"/>
        <c:ser>
          <c:idx val="6"/>
          <c:order val="6"/>
          <c:tx>
            <c:strRef>
              <c:f>'ELCR HE Receptors'!$H$2</c:f>
              <c:strCache>
                <c:ptCount val="1"/>
                <c:pt idx="0">
                  <c:v>Non-Worker Benchmark</c:v>
                </c:pt>
              </c:strCache>
            </c:strRef>
          </c:tx>
          <c:spPr>
            <a:ln w="28575" cap="rnd">
              <a:solidFill>
                <a:schemeClr val="accent1">
                  <a:lumMod val="60000"/>
                </a:schemeClr>
              </a:solidFill>
              <a:round/>
            </a:ln>
            <a:effectLst/>
          </c:spPr>
          <c:marker>
            <c:symbol val="none"/>
          </c:marker>
          <c:xVal>
            <c:strRef>
              <c:f>'ELCR HE Receptors'!$A$3:$A$50</c:f>
              <c:strCache>
                <c:ptCount val="48"/>
                <c:pt idx="0">
                  <c:v>Maintenance, Renovation, and Demolition 10m</c:v>
                </c:pt>
                <c:pt idx="1">
                  <c:v>Firefighting and Other Disaster Response Activities (Career)  10m</c:v>
                </c:pt>
                <c:pt idx="2">
                  <c:v>Firefighting and Other Disaster Response Activities (Volunteer)  10m</c:v>
                </c:pt>
                <c:pt idx="3">
                  <c:v>Use, Repair, or Removal of Industrial and Commercial Appliances or Machinery 10m</c:v>
                </c:pt>
                <c:pt idx="4">
                  <c:v>Handling articles or formulations 10m</c:v>
                </c:pt>
                <c:pt idx="5">
                  <c:v>Waste Handling, Disposal, and Treatment  10m</c:v>
                </c:pt>
                <c:pt idx="6">
                  <c:v>Maintenance, Renovation, and Demolition 30m</c:v>
                </c:pt>
                <c:pt idx="7">
                  <c:v>Firefighting and Other Disaster Response Activities (Career)  30m</c:v>
                </c:pt>
                <c:pt idx="8">
                  <c:v>Firefighting and Other Disaster Response Activities (Volunteer)  30m</c:v>
                </c:pt>
                <c:pt idx="9">
                  <c:v>Use, Repair, or Removal of Industrial and Commercial Appliances or Machinery 30m</c:v>
                </c:pt>
                <c:pt idx="10">
                  <c:v>Handling articles or formulations 30m</c:v>
                </c:pt>
                <c:pt idx="11">
                  <c:v>Waste Handling, Disposal, and Treatment  30m</c:v>
                </c:pt>
                <c:pt idx="12">
                  <c:v>Maintenance, Renovation, and Demolition 60m</c:v>
                </c:pt>
                <c:pt idx="13">
                  <c:v>Firefighting and Other Disaster Response Activities (Career)  60m</c:v>
                </c:pt>
                <c:pt idx="14">
                  <c:v>Firefighting and Other Disaster Response Activities (Volunteer)  60m</c:v>
                </c:pt>
                <c:pt idx="15">
                  <c:v>Use, Repair, or Removal of Industrial and Commercial Appliances or Machinery 60m</c:v>
                </c:pt>
                <c:pt idx="16">
                  <c:v>Handling articles or formulations 60m</c:v>
                </c:pt>
                <c:pt idx="17">
                  <c:v>Waste Handling, Disposal, and Treatment  60m</c:v>
                </c:pt>
                <c:pt idx="18">
                  <c:v>Maintenance, Renovation, and Demolition 100m</c:v>
                </c:pt>
                <c:pt idx="19">
                  <c:v>Firefighting and Other Disaster Response Activities (Career)  100m</c:v>
                </c:pt>
                <c:pt idx="20">
                  <c:v>Firefighting and Other Disaster Response Activities (Volunteer)  100m</c:v>
                </c:pt>
                <c:pt idx="21">
                  <c:v>Use, Repair, or Removal of Industrial and Commercial Appliances or Machinery 100m</c:v>
                </c:pt>
                <c:pt idx="22">
                  <c:v>Handling articles or formulations 100m</c:v>
                </c:pt>
                <c:pt idx="23">
                  <c:v>Waste Handling, Disposal, and Treatment  100m</c:v>
                </c:pt>
                <c:pt idx="24">
                  <c:v>Maintenance, Renovation, and Demolition 100-1000m</c:v>
                </c:pt>
                <c:pt idx="25">
                  <c:v>Firefighting and Other Disaster Response Activities (Career)  100-1000m</c:v>
                </c:pt>
                <c:pt idx="26">
                  <c:v>Firefighting and Other Disaster Response Activities (Volunteer)  100-1000m</c:v>
                </c:pt>
                <c:pt idx="27">
                  <c:v>Use, Repair, or Removal of Industrial and Commercial Appliances or Machinery 100-1000m</c:v>
                </c:pt>
                <c:pt idx="28">
                  <c:v>Handling articles or formulations 100-1000m</c:v>
                </c:pt>
                <c:pt idx="29">
                  <c:v>Waste Handling, Disposal, and Treatment  100-1000m</c:v>
                </c:pt>
                <c:pt idx="30">
                  <c:v>Maintenance, Renovation, and Demolition 2500m</c:v>
                </c:pt>
                <c:pt idx="31">
                  <c:v>Firefighting and Other Disaster Response Activities (Career) 2500m</c:v>
                </c:pt>
                <c:pt idx="32">
                  <c:v>Firefighting and Other Disaster Response Activities (Volunteer) 2500m</c:v>
                </c:pt>
                <c:pt idx="33">
                  <c:v>Use, Repair, or Removal of Industrial and Commercial Appliances or Machinery 2500m</c:v>
                </c:pt>
                <c:pt idx="34">
                  <c:v>Handling articles or formulations 2500m</c:v>
                </c:pt>
                <c:pt idx="35">
                  <c:v>Waste Handling, Disposal, and Treatment 2500m</c:v>
                </c:pt>
                <c:pt idx="36">
                  <c:v>Maintenance, Renovation, and Demolition 5000m</c:v>
                </c:pt>
                <c:pt idx="37">
                  <c:v>Firefighting and Other Disaster Response Activities (Career) 5000m</c:v>
                </c:pt>
                <c:pt idx="38">
                  <c:v>Firefighting and Other Disaster Response Activities (Volunteer) 5000m</c:v>
                </c:pt>
                <c:pt idx="39">
                  <c:v>Use, Repair, or Removal of Industrial and Commercial Appliances or Machinery 5000m</c:v>
                </c:pt>
                <c:pt idx="40">
                  <c:v>Handling articles or formulations 100-1000m</c:v>
                </c:pt>
                <c:pt idx="41">
                  <c:v>Waste Handling, Disposal, and Treatment 100-1000m</c:v>
                </c:pt>
                <c:pt idx="42">
                  <c:v>Maintenance, Renovation, and Demolition 10000m</c:v>
                </c:pt>
                <c:pt idx="43">
                  <c:v>Firefighting and Other Disaster Response Activities (Career) 10000m</c:v>
                </c:pt>
                <c:pt idx="44">
                  <c:v>Firefighting and Other Disaster Response Activities (Volunteer) 10000m</c:v>
                </c:pt>
                <c:pt idx="45">
                  <c:v>Use, Repair, or Removal of Industrial and Commercial Appliances or Machinery 10000m</c:v>
                </c:pt>
                <c:pt idx="46">
                  <c:v>Handling articles or formulations 10000m</c:v>
                </c:pt>
                <c:pt idx="47">
                  <c:v>Waste Handling, Disposal, and Treatment 10000m</c:v>
                </c:pt>
              </c:strCache>
            </c:strRef>
          </c:xVal>
          <c:yVal>
            <c:numRef>
              <c:f>'ELCR HE Receptors'!$H$3:$H$50</c:f>
              <c:numCache>
                <c:formatCode>0.00E+00</c:formatCode>
                <c:ptCount val="48"/>
                <c:pt idx="0">
                  <c:v>9.9999999999999995E-7</c:v>
                </c:pt>
                <c:pt idx="1">
                  <c:v>9.9999999999999995E-7</c:v>
                </c:pt>
                <c:pt idx="2">
                  <c:v>9.9999999999999995E-7</c:v>
                </c:pt>
                <c:pt idx="3">
                  <c:v>9.9999999999999995E-7</c:v>
                </c:pt>
                <c:pt idx="4">
                  <c:v>9.9999999999999995E-7</c:v>
                </c:pt>
                <c:pt idx="5">
                  <c:v>9.9999999999999995E-7</c:v>
                </c:pt>
                <c:pt idx="6">
                  <c:v>9.9999999999999995E-7</c:v>
                </c:pt>
                <c:pt idx="7">
                  <c:v>9.9999999999999995E-7</c:v>
                </c:pt>
                <c:pt idx="8">
                  <c:v>9.9999999999999995E-7</c:v>
                </c:pt>
                <c:pt idx="9">
                  <c:v>9.9999999999999995E-7</c:v>
                </c:pt>
                <c:pt idx="10">
                  <c:v>9.9999999999999995E-7</c:v>
                </c:pt>
                <c:pt idx="11">
                  <c:v>9.9999999999999995E-7</c:v>
                </c:pt>
                <c:pt idx="12">
                  <c:v>9.9999999999999995E-7</c:v>
                </c:pt>
                <c:pt idx="13">
                  <c:v>9.9999999999999995E-7</c:v>
                </c:pt>
                <c:pt idx="14">
                  <c:v>9.9999999999999995E-7</c:v>
                </c:pt>
                <c:pt idx="15">
                  <c:v>9.9999999999999995E-7</c:v>
                </c:pt>
                <c:pt idx="16">
                  <c:v>9.9999999999999995E-7</c:v>
                </c:pt>
                <c:pt idx="17">
                  <c:v>9.9999999999999995E-7</c:v>
                </c:pt>
                <c:pt idx="18">
                  <c:v>9.9999999999999995E-7</c:v>
                </c:pt>
                <c:pt idx="19">
                  <c:v>9.9999999999999995E-7</c:v>
                </c:pt>
                <c:pt idx="20">
                  <c:v>9.9999999999999995E-7</c:v>
                </c:pt>
                <c:pt idx="21">
                  <c:v>9.9999999999999995E-7</c:v>
                </c:pt>
                <c:pt idx="22">
                  <c:v>9.9999999999999995E-7</c:v>
                </c:pt>
                <c:pt idx="23">
                  <c:v>9.9999999999999995E-7</c:v>
                </c:pt>
                <c:pt idx="24">
                  <c:v>9.9999999999999995E-7</c:v>
                </c:pt>
                <c:pt idx="25">
                  <c:v>9.9999999999999995E-7</c:v>
                </c:pt>
                <c:pt idx="26">
                  <c:v>9.9999999999999995E-7</c:v>
                </c:pt>
                <c:pt idx="27">
                  <c:v>9.9999999999999995E-7</c:v>
                </c:pt>
                <c:pt idx="28">
                  <c:v>9.9999999999999995E-7</c:v>
                </c:pt>
                <c:pt idx="29">
                  <c:v>9.9999999999999995E-7</c:v>
                </c:pt>
                <c:pt idx="30">
                  <c:v>9.9999999999999995E-7</c:v>
                </c:pt>
                <c:pt idx="31">
                  <c:v>9.9999999999999995E-7</c:v>
                </c:pt>
                <c:pt idx="32">
                  <c:v>9.9999999999999995E-7</c:v>
                </c:pt>
                <c:pt idx="33">
                  <c:v>9.9999999999999995E-7</c:v>
                </c:pt>
                <c:pt idx="34">
                  <c:v>9.9999999999999995E-7</c:v>
                </c:pt>
                <c:pt idx="35">
                  <c:v>9.9999999999999995E-7</c:v>
                </c:pt>
                <c:pt idx="36">
                  <c:v>9.9999999999999995E-7</c:v>
                </c:pt>
                <c:pt idx="37">
                  <c:v>9.9999999999999995E-7</c:v>
                </c:pt>
                <c:pt idx="38">
                  <c:v>9.9999999999999995E-7</c:v>
                </c:pt>
                <c:pt idx="39">
                  <c:v>9.9999999999999995E-7</c:v>
                </c:pt>
                <c:pt idx="40">
                  <c:v>9.9999999999999995E-7</c:v>
                </c:pt>
                <c:pt idx="41">
                  <c:v>9.9999999999999995E-7</c:v>
                </c:pt>
                <c:pt idx="42">
                  <c:v>9.9999999999999995E-7</c:v>
                </c:pt>
                <c:pt idx="43">
                  <c:v>9.9999999999999995E-7</c:v>
                </c:pt>
                <c:pt idx="44">
                  <c:v>9.9999999999999995E-7</c:v>
                </c:pt>
                <c:pt idx="45">
                  <c:v>9.9999999999999995E-7</c:v>
                </c:pt>
                <c:pt idx="46">
                  <c:v>9.9999999999999995E-7</c:v>
                </c:pt>
                <c:pt idx="47">
                  <c:v>9.9999999999999995E-7</c:v>
                </c:pt>
              </c:numCache>
            </c:numRef>
          </c:yVal>
          <c:smooth val="0"/>
          <c:extLst>
            <c:ext xmlns:c16="http://schemas.microsoft.com/office/drawing/2014/chart" uri="{C3380CC4-5D6E-409C-BE32-E72D297353CC}">
              <c16:uniqueId val="{00000007-4361-4CBD-9A64-5C334DA1B7CC}"/>
            </c:ext>
          </c:extLst>
        </c:ser>
        <c:ser>
          <c:idx val="7"/>
          <c:order val="7"/>
          <c:tx>
            <c:strRef>
              <c:f>'ELCR HE Receptors'!$I$2</c:f>
              <c:strCache>
                <c:ptCount val="1"/>
                <c:pt idx="0">
                  <c:v>Worker Benchmark</c:v>
                </c:pt>
              </c:strCache>
            </c:strRef>
          </c:tx>
          <c:spPr>
            <a:ln w="28575" cap="rnd">
              <a:solidFill>
                <a:schemeClr val="accent2">
                  <a:lumMod val="60000"/>
                </a:schemeClr>
              </a:solidFill>
              <a:round/>
            </a:ln>
            <a:effectLst/>
          </c:spPr>
          <c:marker>
            <c:symbol val="none"/>
          </c:marker>
          <c:xVal>
            <c:strRef>
              <c:f>'ELCR HE Receptors'!$A$3:$A$50</c:f>
              <c:strCache>
                <c:ptCount val="48"/>
                <c:pt idx="0">
                  <c:v>Maintenance, Renovation, and Demolition 10m</c:v>
                </c:pt>
                <c:pt idx="1">
                  <c:v>Firefighting and Other Disaster Response Activities (Career)  10m</c:v>
                </c:pt>
                <c:pt idx="2">
                  <c:v>Firefighting and Other Disaster Response Activities (Volunteer)  10m</c:v>
                </c:pt>
                <c:pt idx="3">
                  <c:v>Use, Repair, or Removal of Industrial and Commercial Appliances or Machinery 10m</c:v>
                </c:pt>
                <c:pt idx="4">
                  <c:v>Handling articles or formulations 10m</c:v>
                </c:pt>
                <c:pt idx="5">
                  <c:v>Waste Handling, Disposal, and Treatment  10m</c:v>
                </c:pt>
                <c:pt idx="6">
                  <c:v>Maintenance, Renovation, and Demolition 30m</c:v>
                </c:pt>
                <c:pt idx="7">
                  <c:v>Firefighting and Other Disaster Response Activities (Career)  30m</c:v>
                </c:pt>
                <c:pt idx="8">
                  <c:v>Firefighting and Other Disaster Response Activities (Volunteer)  30m</c:v>
                </c:pt>
                <c:pt idx="9">
                  <c:v>Use, Repair, or Removal of Industrial and Commercial Appliances or Machinery 30m</c:v>
                </c:pt>
                <c:pt idx="10">
                  <c:v>Handling articles or formulations 30m</c:v>
                </c:pt>
                <c:pt idx="11">
                  <c:v>Waste Handling, Disposal, and Treatment  30m</c:v>
                </c:pt>
                <c:pt idx="12">
                  <c:v>Maintenance, Renovation, and Demolition 60m</c:v>
                </c:pt>
                <c:pt idx="13">
                  <c:v>Firefighting and Other Disaster Response Activities (Career)  60m</c:v>
                </c:pt>
                <c:pt idx="14">
                  <c:v>Firefighting and Other Disaster Response Activities (Volunteer)  60m</c:v>
                </c:pt>
                <c:pt idx="15">
                  <c:v>Use, Repair, or Removal of Industrial and Commercial Appliances or Machinery 60m</c:v>
                </c:pt>
                <c:pt idx="16">
                  <c:v>Handling articles or formulations 60m</c:v>
                </c:pt>
                <c:pt idx="17">
                  <c:v>Waste Handling, Disposal, and Treatment  60m</c:v>
                </c:pt>
                <c:pt idx="18">
                  <c:v>Maintenance, Renovation, and Demolition 100m</c:v>
                </c:pt>
                <c:pt idx="19">
                  <c:v>Firefighting and Other Disaster Response Activities (Career)  100m</c:v>
                </c:pt>
                <c:pt idx="20">
                  <c:v>Firefighting and Other Disaster Response Activities (Volunteer)  100m</c:v>
                </c:pt>
                <c:pt idx="21">
                  <c:v>Use, Repair, or Removal of Industrial and Commercial Appliances or Machinery 100m</c:v>
                </c:pt>
                <c:pt idx="22">
                  <c:v>Handling articles or formulations 100m</c:v>
                </c:pt>
                <c:pt idx="23">
                  <c:v>Waste Handling, Disposal, and Treatment  100m</c:v>
                </c:pt>
                <c:pt idx="24">
                  <c:v>Maintenance, Renovation, and Demolition 100-1000m</c:v>
                </c:pt>
                <c:pt idx="25">
                  <c:v>Firefighting and Other Disaster Response Activities (Career)  100-1000m</c:v>
                </c:pt>
                <c:pt idx="26">
                  <c:v>Firefighting and Other Disaster Response Activities (Volunteer)  100-1000m</c:v>
                </c:pt>
                <c:pt idx="27">
                  <c:v>Use, Repair, or Removal of Industrial and Commercial Appliances or Machinery 100-1000m</c:v>
                </c:pt>
                <c:pt idx="28">
                  <c:v>Handling articles or formulations 100-1000m</c:v>
                </c:pt>
                <c:pt idx="29">
                  <c:v>Waste Handling, Disposal, and Treatment  100-1000m</c:v>
                </c:pt>
                <c:pt idx="30">
                  <c:v>Maintenance, Renovation, and Demolition 2500m</c:v>
                </c:pt>
                <c:pt idx="31">
                  <c:v>Firefighting and Other Disaster Response Activities (Career) 2500m</c:v>
                </c:pt>
                <c:pt idx="32">
                  <c:v>Firefighting and Other Disaster Response Activities (Volunteer) 2500m</c:v>
                </c:pt>
                <c:pt idx="33">
                  <c:v>Use, Repair, or Removal of Industrial and Commercial Appliances or Machinery 2500m</c:v>
                </c:pt>
                <c:pt idx="34">
                  <c:v>Handling articles or formulations 2500m</c:v>
                </c:pt>
                <c:pt idx="35">
                  <c:v>Waste Handling, Disposal, and Treatment 2500m</c:v>
                </c:pt>
                <c:pt idx="36">
                  <c:v>Maintenance, Renovation, and Demolition 5000m</c:v>
                </c:pt>
                <c:pt idx="37">
                  <c:v>Firefighting and Other Disaster Response Activities (Career) 5000m</c:v>
                </c:pt>
                <c:pt idx="38">
                  <c:v>Firefighting and Other Disaster Response Activities (Volunteer) 5000m</c:v>
                </c:pt>
                <c:pt idx="39">
                  <c:v>Use, Repair, or Removal of Industrial and Commercial Appliances or Machinery 5000m</c:v>
                </c:pt>
                <c:pt idx="40">
                  <c:v>Handling articles or formulations 100-1000m</c:v>
                </c:pt>
                <c:pt idx="41">
                  <c:v>Waste Handling, Disposal, and Treatment 100-1000m</c:v>
                </c:pt>
                <c:pt idx="42">
                  <c:v>Maintenance, Renovation, and Demolition 10000m</c:v>
                </c:pt>
                <c:pt idx="43">
                  <c:v>Firefighting and Other Disaster Response Activities (Career) 10000m</c:v>
                </c:pt>
                <c:pt idx="44">
                  <c:v>Firefighting and Other Disaster Response Activities (Volunteer) 10000m</c:v>
                </c:pt>
                <c:pt idx="45">
                  <c:v>Use, Repair, or Removal of Industrial and Commercial Appliances or Machinery 10000m</c:v>
                </c:pt>
                <c:pt idx="46">
                  <c:v>Handling articles or formulations 10000m</c:v>
                </c:pt>
                <c:pt idx="47">
                  <c:v>Waste Handling, Disposal, and Treatment 10000m</c:v>
                </c:pt>
              </c:strCache>
            </c:strRef>
          </c:xVal>
          <c:yVal>
            <c:numRef>
              <c:f>'ELCR HE Receptors'!$I$3:$I$50</c:f>
              <c:numCache>
                <c:formatCode>0.00E+00</c:formatCode>
                <c:ptCount val="48"/>
                <c:pt idx="0">
                  <c:v>1E-4</c:v>
                </c:pt>
                <c:pt idx="1">
                  <c:v>1E-4</c:v>
                </c:pt>
                <c:pt idx="2">
                  <c:v>1E-4</c:v>
                </c:pt>
                <c:pt idx="3">
                  <c:v>1E-4</c:v>
                </c:pt>
                <c:pt idx="4">
                  <c:v>1E-4</c:v>
                </c:pt>
                <c:pt idx="5">
                  <c:v>1E-4</c:v>
                </c:pt>
                <c:pt idx="6">
                  <c:v>1E-4</c:v>
                </c:pt>
                <c:pt idx="7">
                  <c:v>1E-4</c:v>
                </c:pt>
                <c:pt idx="8">
                  <c:v>1E-4</c:v>
                </c:pt>
                <c:pt idx="9">
                  <c:v>1E-4</c:v>
                </c:pt>
                <c:pt idx="10">
                  <c:v>1E-4</c:v>
                </c:pt>
                <c:pt idx="11">
                  <c:v>1E-4</c:v>
                </c:pt>
                <c:pt idx="12">
                  <c:v>1E-4</c:v>
                </c:pt>
                <c:pt idx="13">
                  <c:v>1E-4</c:v>
                </c:pt>
                <c:pt idx="14">
                  <c:v>1E-4</c:v>
                </c:pt>
                <c:pt idx="15">
                  <c:v>1E-4</c:v>
                </c:pt>
                <c:pt idx="16">
                  <c:v>1E-4</c:v>
                </c:pt>
                <c:pt idx="17">
                  <c:v>1E-4</c:v>
                </c:pt>
                <c:pt idx="18">
                  <c:v>1E-4</c:v>
                </c:pt>
                <c:pt idx="19">
                  <c:v>1E-4</c:v>
                </c:pt>
                <c:pt idx="20">
                  <c:v>1E-4</c:v>
                </c:pt>
                <c:pt idx="21">
                  <c:v>1E-4</c:v>
                </c:pt>
                <c:pt idx="22">
                  <c:v>1E-4</c:v>
                </c:pt>
                <c:pt idx="23">
                  <c:v>1E-4</c:v>
                </c:pt>
                <c:pt idx="24">
                  <c:v>1E-4</c:v>
                </c:pt>
                <c:pt idx="25">
                  <c:v>1E-4</c:v>
                </c:pt>
                <c:pt idx="26">
                  <c:v>1E-4</c:v>
                </c:pt>
                <c:pt idx="27">
                  <c:v>1E-4</c:v>
                </c:pt>
                <c:pt idx="28">
                  <c:v>1E-4</c:v>
                </c:pt>
                <c:pt idx="29">
                  <c:v>1E-4</c:v>
                </c:pt>
                <c:pt idx="30">
                  <c:v>1E-4</c:v>
                </c:pt>
                <c:pt idx="31">
                  <c:v>1E-4</c:v>
                </c:pt>
                <c:pt idx="32">
                  <c:v>1E-4</c:v>
                </c:pt>
                <c:pt idx="33">
                  <c:v>1E-4</c:v>
                </c:pt>
                <c:pt idx="34">
                  <c:v>1E-4</c:v>
                </c:pt>
                <c:pt idx="35">
                  <c:v>1E-4</c:v>
                </c:pt>
                <c:pt idx="36">
                  <c:v>1E-4</c:v>
                </c:pt>
                <c:pt idx="37">
                  <c:v>1E-4</c:v>
                </c:pt>
                <c:pt idx="38">
                  <c:v>1E-4</c:v>
                </c:pt>
                <c:pt idx="39">
                  <c:v>1E-4</c:v>
                </c:pt>
                <c:pt idx="40">
                  <c:v>1E-4</c:v>
                </c:pt>
                <c:pt idx="41">
                  <c:v>1E-4</c:v>
                </c:pt>
                <c:pt idx="42">
                  <c:v>1E-4</c:v>
                </c:pt>
                <c:pt idx="43">
                  <c:v>1E-4</c:v>
                </c:pt>
                <c:pt idx="44">
                  <c:v>1E-4</c:v>
                </c:pt>
                <c:pt idx="45">
                  <c:v>1E-4</c:v>
                </c:pt>
                <c:pt idx="46">
                  <c:v>1E-4</c:v>
                </c:pt>
                <c:pt idx="47">
                  <c:v>1E-4</c:v>
                </c:pt>
              </c:numCache>
            </c:numRef>
          </c:yVal>
          <c:smooth val="0"/>
          <c:extLst>
            <c:ext xmlns:c16="http://schemas.microsoft.com/office/drawing/2014/chart" uri="{C3380CC4-5D6E-409C-BE32-E72D297353CC}">
              <c16:uniqueId val="{00000000-0259-4315-AAA4-5C2EDB93D6B8}"/>
            </c:ext>
          </c:extLst>
        </c:ser>
        <c:dLbls>
          <c:showLegendKey val="0"/>
          <c:showVal val="0"/>
          <c:showCatName val="0"/>
          <c:showSerName val="0"/>
          <c:showPercent val="0"/>
          <c:showBubbleSize val="0"/>
        </c:dLbls>
        <c:axId val="2076664400"/>
        <c:axId val="79265568"/>
      </c:scatterChart>
      <c:catAx>
        <c:axId val="20766644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79265568"/>
        <c:crossesAt val="1.0000000000000007E-13"/>
        <c:auto val="1"/>
        <c:lblAlgn val="ctr"/>
        <c:lblOffset val="100"/>
        <c:noMultiLvlLbl val="0"/>
      </c:catAx>
      <c:valAx>
        <c:axId val="79265568"/>
        <c:scaling>
          <c:logBase val="10"/>
          <c:orientation val="minMax"/>
          <c:max val="2.0000000000000005E-3"/>
          <c:min val="1.0000000000000005E-7"/>
        </c:scaling>
        <c:delete val="0"/>
        <c:axPos val="l"/>
        <c:majorGridlines>
          <c:spPr>
            <a:ln w="9525" cap="flat" cmpd="sng" algn="ctr">
              <a:solidFill>
                <a:schemeClr val="tx1">
                  <a:lumMod val="15000"/>
                  <a:lumOff val="85000"/>
                </a:schemeClr>
              </a:solidFill>
              <a:round/>
            </a:ln>
            <a:effectLst/>
          </c:spPr>
        </c:majorGridlines>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07666440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'ELCR CT Receptors'!$B$2</c:f>
              <c:strCache>
                <c:ptCount val="1"/>
                <c:pt idx="0">
                  <c:v>High-Exposure Worker</c:v>
                </c:pt>
              </c:strCache>
            </c:strRef>
          </c:tx>
          <c:spPr>
            <a:solidFill>
              <a:schemeClr val="accent1"/>
            </a:solidFill>
            <a:ln>
              <a:noFill/>
            </a:ln>
            <a:effectLst/>
          </c:spPr>
          <c:invertIfNegative val="0"/>
          <c:cat>
            <c:strRef>
              <c:f>'ELCR CT Receptors'!$A$3:$A$50</c:f>
              <c:strCache>
                <c:ptCount val="48"/>
                <c:pt idx="0">
                  <c:v>Demolition 10m</c:v>
                </c:pt>
                <c:pt idx="1">
                  <c:v>Firefighting Career 10m</c:v>
                </c:pt>
                <c:pt idx="2">
                  <c:v>Firefighting Volunteer 10m</c:v>
                </c:pt>
                <c:pt idx="3">
                  <c:v>Removal Machinery 10m</c:v>
                </c:pt>
                <c:pt idx="4">
                  <c:v>Handling articles or formulations 10m</c:v>
                </c:pt>
                <c:pt idx="5">
                  <c:v>Waste Handling 10m</c:v>
                </c:pt>
                <c:pt idx="6">
                  <c:v>Demolition 30m</c:v>
                </c:pt>
                <c:pt idx="7">
                  <c:v>Firefighting Career 30m</c:v>
                </c:pt>
                <c:pt idx="8">
                  <c:v>Firefighting Volunteer 30m</c:v>
                </c:pt>
                <c:pt idx="9">
                  <c:v>Removal Machinery 30m</c:v>
                </c:pt>
                <c:pt idx="10">
                  <c:v>Handling articles or formulations 30m</c:v>
                </c:pt>
                <c:pt idx="11">
                  <c:v>Waste Handling 30m</c:v>
                </c:pt>
                <c:pt idx="12">
                  <c:v>Demolition 60m</c:v>
                </c:pt>
                <c:pt idx="13">
                  <c:v>Firefighting Career 60m</c:v>
                </c:pt>
                <c:pt idx="14">
                  <c:v>Firefighting Volunteer 60m</c:v>
                </c:pt>
                <c:pt idx="15">
                  <c:v>Removal Machinery 60m</c:v>
                </c:pt>
                <c:pt idx="16">
                  <c:v>Handling articles or formulations 60m</c:v>
                </c:pt>
                <c:pt idx="17">
                  <c:v>Waste Handling 60m</c:v>
                </c:pt>
                <c:pt idx="18">
                  <c:v>Demolition 100m</c:v>
                </c:pt>
                <c:pt idx="19">
                  <c:v>Firefighting Career 100m</c:v>
                </c:pt>
                <c:pt idx="20">
                  <c:v>Firefighting Volunteer 100m</c:v>
                </c:pt>
                <c:pt idx="21">
                  <c:v>Removal Machinery 100m</c:v>
                </c:pt>
                <c:pt idx="22">
                  <c:v>Handling articles or formulations 100m</c:v>
                </c:pt>
                <c:pt idx="23">
                  <c:v>Waste Handling 100m</c:v>
                </c:pt>
                <c:pt idx="24">
                  <c:v>Demolition 100-1000m</c:v>
                </c:pt>
                <c:pt idx="25">
                  <c:v>Firefighting Career 100-1000m</c:v>
                </c:pt>
                <c:pt idx="26">
                  <c:v>Firefighting Volunteer 100-1000m</c:v>
                </c:pt>
                <c:pt idx="27">
                  <c:v>Removal Machinery 100-1000m</c:v>
                </c:pt>
                <c:pt idx="28">
                  <c:v>Handling articles or formulations 100-1000m</c:v>
                </c:pt>
                <c:pt idx="29">
                  <c:v>Waste Handling 100-1000m</c:v>
                </c:pt>
                <c:pt idx="30">
                  <c:v>Demolition 2500m</c:v>
                </c:pt>
                <c:pt idx="31">
                  <c:v>Firefighting Career 2500m</c:v>
                </c:pt>
                <c:pt idx="32">
                  <c:v>Firefighting Volunteer 2500m</c:v>
                </c:pt>
                <c:pt idx="33">
                  <c:v>Removal Machinery 2500m</c:v>
                </c:pt>
                <c:pt idx="34">
                  <c:v>Handling articles or formulations 2500m</c:v>
                </c:pt>
                <c:pt idx="35">
                  <c:v>Waste Handling 2500m</c:v>
                </c:pt>
                <c:pt idx="36">
                  <c:v>Demolition 5000m</c:v>
                </c:pt>
                <c:pt idx="37">
                  <c:v>Firefighting Career 5000m</c:v>
                </c:pt>
                <c:pt idx="38">
                  <c:v>Firefighting Volunteer 5000m</c:v>
                </c:pt>
                <c:pt idx="39">
                  <c:v>Removal Machinery 5000m</c:v>
                </c:pt>
                <c:pt idx="40">
                  <c:v>Handling articles or formulations 5000m</c:v>
                </c:pt>
                <c:pt idx="41">
                  <c:v>Waste Handling 5000m</c:v>
                </c:pt>
                <c:pt idx="42">
                  <c:v>Demolition 10000m</c:v>
                </c:pt>
                <c:pt idx="43">
                  <c:v>Firefighting Career 10000m</c:v>
                </c:pt>
                <c:pt idx="44">
                  <c:v>Firefighting Volunteer 10000m</c:v>
                </c:pt>
                <c:pt idx="45">
                  <c:v>Removal Machinery 10000m</c:v>
                </c:pt>
                <c:pt idx="46">
                  <c:v>Handling articles or formulations 10000m</c:v>
                </c:pt>
                <c:pt idx="47">
                  <c:v>Waste Handling 10000m</c:v>
                </c:pt>
              </c:strCache>
            </c:strRef>
          </c:cat>
          <c:val>
            <c:numRef>
              <c:f>'ELCR CT Receptors'!$B$3:$B$50</c:f>
              <c:numCache>
                <c:formatCode>0.00E+00</c:formatCode>
                <c:ptCount val="48"/>
                <c:pt idx="0">
                  <c:v>4.8999999999999997E-7</c:v>
                </c:pt>
                <c:pt idx="1">
                  <c:v>5.3000000000000001E-7</c:v>
                </c:pt>
                <c:pt idx="2">
                  <c:v>1.8E-7</c:v>
                </c:pt>
                <c:pt idx="3">
                  <c:v>1.9000000000000001E-5</c:v>
                </c:pt>
                <c:pt idx="4">
                  <c:v>2.2000000000000001E-4</c:v>
                </c:pt>
                <c:pt idx="5">
                  <c:v>3.1999999999999999E-6</c:v>
                </c:pt>
                <c:pt idx="6">
                  <c:v>4.8999999999999997E-7</c:v>
                </c:pt>
                <c:pt idx="7">
                  <c:v>5.3000000000000001E-7</c:v>
                </c:pt>
                <c:pt idx="8">
                  <c:v>1.8E-7</c:v>
                </c:pt>
                <c:pt idx="9">
                  <c:v>1.9000000000000001E-5</c:v>
                </c:pt>
                <c:pt idx="10">
                  <c:v>2.2000000000000001E-4</c:v>
                </c:pt>
                <c:pt idx="11">
                  <c:v>3.1999999999999999E-6</c:v>
                </c:pt>
                <c:pt idx="12">
                  <c:v>4.8999999999999997E-7</c:v>
                </c:pt>
                <c:pt idx="13">
                  <c:v>5.3000000000000001E-7</c:v>
                </c:pt>
                <c:pt idx="14">
                  <c:v>1.8E-7</c:v>
                </c:pt>
                <c:pt idx="15">
                  <c:v>1.9000000000000001E-5</c:v>
                </c:pt>
                <c:pt idx="16">
                  <c:v>2.2000000000000001E-4</c:v>
                </c:pt>
                <c:pt idx="17">
                  <c:v>3.1999999999999999E-6</c:v>
                </c:pt>
                <c:pt idx="18">
                  <c:v>4.8999999999999997E-7</c:v>
                </c:pt>
                <c:pt idx="19">
                  <c:v>5.3000000000000001E-7</c:v>
                </c:pt>
                <c:pt idx="20">
                  <c:v>1.8E-7</c:v>
                </c:pt>
                <c:pt idx="21">
                  <c:v>1.9000000000000001E-5</c:v>
                </c:pt>
                <c:pt idx="22">
                  <c:v>2.2000000000000001E-4</c:v>
                </c:pt>
                <c:pt idx="23">
                  <c:v>3.1999999999999999E-6</c:v>
                </c:pt>
                <c:pt idx="24">
                  <c:v>4.8999999999999997E-7</c:v>
                </c:pt>
                <c:pt idx="25">
                  <c:v>5.3000000000000001E-7</c:v>
                </c:pt>
                <c:pt idx="26">
                  <c:v>1.8E-7</c:v>
                </c:pt>
                <c:pt idx="27">
                  <c:v>1.9000000000000001E-5</c:v>
                </c:pt>
                <c:pt idx="28">
                  <c:v>2.2000000000000001E-4</c:v>
                </c:pt>
                <c:pt idx="29">
                  <c:v>3.1999999999999999E-6</c:v>
                </c:pt>
                <c:pt idx="30">
                  <c:v>4.8999999999999997E-7</c:v>
                </c:pt>
                <c:pt idx="31">
                  <c:v>5.3000000000000001E-7</c:v>
                </c:pt>
                <c:pt idx="32">
                  <c:v>1.8E-7</c:v>
                </c:pt>
                <c:pt idx="33">
                  <c:v>1.9000000000000001E-5</c:v>
                </c:pt>
                <c:pt idx="34">
                  <c:v>2.2000000000000001E-4</c:v>
                </c:pt>
                <c:pt idx="35">
                  <c:v>3.1999999999999999E-6</c:v>
                </c:pt>
                <c:pt idx="36">
                  <c:v>4.8999999999999997E-7</c:v>
                </c:pt>
                <c:pt idx="37">
                  <c:v>5.3000000000000001E-7</c:v>
                </c:pt>
                <c:pt idx="38">
                  <c:v>1.8E-7</c:v>
                </c:pt>
                <c:pt idx="39">
                  <c:v>1.9000000000000001E-5</c:v>
                </c:pt>
                <c:pt idx="40">
                  <c:v>2.2000000000000001E-4</c:v>
                </c:pt>
                <c:pt idx="41">
                  <c:v>3.1999999999999999E-6</c:v>
                </c:pt>
                <c:pt idx="42">
                  <c:v>4.8999999999999997E-7</c:v>
                </c:pt>
                <c:pt idx="43">
                  <c:v>5.3000000000000001E-7</c:v>
                </c:pt>
                <c:pt idx="44">
                  <c:v>1.8E-7</c:v>
                </c:pt>
                <c:pt idx="45">
                  <c:v>1.9000000000000001E-5</c:v>
                </c:pt>
                <c:pt idx="46">
                  <c:v>2.2000000000000001E-4</c:v>
                </c:pt>
                <c:pt idx="47">
                  <c:v>3.1999999999999999E-6</c:v>
                </c:pt>
              </c:numCache>
            </c:numRef>
          </c:val>
          <c:extLst>
            <c:ext xmlns:c16="http://schemas.microsoft.com/office/drawing/2014/chart" uri="{C3380CC4-5D6E-409C-BE32-E72D297353CC}">
              <c16:uniqueId val="{00000000-F435-4365-855F-FD40201DA7A7}"/>
            </c:ext>
          </c:extLst>
        </c:ser>
        <c:ser>
          <c:idx val="5"/>
          <c:order val="1"/>
          <c:tx>
            <c:strRef>
              <c:f>'ELCR CT Receptors'!$C$2</c:f>
              <c:strCache>
                <c:ptCount val="1"/>
                <c:pt idx="0">
                  <c:v>General Population Ambient Air</c:v>
                </c:pt>
              </c:strCache>
            </c:strRef>
          </c:tx>
          <c:spPr>
            <a:solidFill>
              <a:schemeClr val="accent6"/>
            </a:solidFill>
            <a:ln>
              <a:noFill/>
            </a:ln>
            <a:effectLst/>
          </c:spPr>
          <c:invertIfNegative val="0"/>
          <c:cat>
            <c:strRef>
              <c:f>'ELCR CT Receptors'!$A$3:$A$50</c:f>
              <c:strCache>
                <c:ptCount val="48"/>
                <c:pt idx="0">
                  <c:v>Demolition 10m</c:v>
                </c:pt>
                <c:pt idx="1">
                  <c:v>Firefighting Career 10m</c:v>
                </c:pt>
                <c:pt idx="2">
                  <c:v>Firefighting Volunteer 10m</c:v>
                </c:pt>
                <c:pt idx="3">
                  <c:v>Removal Machinery 10m</c:v>
                </c:pt>
                <c:pt idx="4">
                  <c:v>Handling articles or formulations 10m</c:v>
                </c:pt>
                <c:pt idx="5">
                  <c:v>Waste Handling 10m</c:v>
                </c:pt>
                <c:pt idx="6">
                  <c:v>Demolition 30m</c:v>
                </c:pt>
                <c:pt idx="7">
                  <c:v>Firefighting Career 30m</c:v>
                </c:pt>
                <c:pt idx="8">
                  <c:v>Firefighting Volunteer 30m</c:v>
                </c:pt>
                <c:pt idx="9">
                  <c:v>Removal Machinery 30m</c:v>
                </c:pt>
                <c:pt idx="10">
                  <c:v>Handling articles or formulations 30m</c:v>
                </c:pt>
                <c:pt idx="11">
                  <c:v>Waste Handling 30m</c:v>
                </c:pt>
                <c:pt idx="12">
                  <c:v>Demolition 60m</c:v>
                </c:pt>
                <c:pt idx="13">
                  <c:v>Firefighting Career 60m</c:v>
                </c:pt>
                <c:pt idx="14">
                  <c:v>Firefighting Volunteer 60m</c:v>
                </c:pt>
                <c:pt idx="15">
                  <c:v>Removal Machinery 60m</c:v>
                </c:pt>
                <c:pt idx="16">
                  <c:v>Handling articles or formulations 60m</c:v>
                </c:pt>
                <c:pt idx="17">
                  <c:v>Waste Handling 60m</c:v>
                </c:pt>
                <c:pt idx="18">
                  <c:v>Demolition 100m</c:v>
                </c:pt>
                <c:pt idx="19">
                  <c:v>Firefighting Career 100m</c:v>
                </c:pt>
                <c:pt idx="20">
                  <c:v>Firefighting Volunteer 100m</c:v>
                </c:pt>
                <c:pt idx="21">
                  <c:v>Removal Machinery 100m</c:v>
                </c:pt>
                <c:pt idx="22">
                  <c:v>Handling articles or formulations 100m</c:v>
                </c:pt>
                <c:pt idx="23">
                  <c:v>Waste Handling 100m</c:v>
                </c:pt>
                <c:pt idx="24">
                  <c:v>Demolition 100-1000m</c:v>
                </c:pt>
                <c:pt idx="25">
                  <c:v>Firefighting Career 100-1000m</c:v>
                </c:pt>
                <c:pt idx="26">
                  <c:v>Firefighting Volunteer 100-1000m</c:v>
                </c:pt>
                <c:pt idx="27">
                  <c:v>Removal Machinery 100-1000m</c:v>
                </c:pt>
                <c:pt idx="28">
                  <c:v>Handling articles or formulations 100-1000m</c:v>
                </c:pt>
                <c:pt idx="29">
                  <c:v>Waste Handling 100-1000m</c:v>
                </c:pt>
                <c:pt idx="30">
                  <c:v>Demolition 2500m</c:v>
                </c:pt>
                <c:pt idx="31">
                  <c:v>Firefighting Career 2500m</c:v>
                </c:pt>
                <c:pt idx="32">
                  <c:v>Firefighting Volunteer 2500m</c:v>
                </c:pt>
                <c:pt idx="33">
                  <c:v>Removal Machinery 2500m</c:v>
                </c:pt>
                <c:pt idx="34">
                  <c:v>Handling articles or formulations 2500m</c:v>
                </c:pt>
                <c:pt idx="35">
                  <c:v>Waste Handling 2500m</c:v>
                </c:pt>
                <c:pt idx="36">
                  <c:v>Demolition 5000m</c:v>
                </c:pt>
                <c:pt idx="37">
                  <c:v>Firefighting Career 5000m</c:v>
                </c:pt>
                <c:pt idx="38">
                  <c:v>Firefighting Volunteer 5000m</c:v>
                </c:pt>
                <c:pt idx="39">
                  <c:v>Removal Machinery 5000m</c:v>
                </c:pt>
                <c:pt idx="40">
                  <c:v>Handling articles or formulations 5000m</c:v>
                </c:pt>
                <c:pt idx="41">
                  <c:v>Waste Handling 5000m</c:v>
                </c:pt>
                <c:pt idx="42">
                  <c:v>Demolition 10000m</c:v>
                </c:pt>
                <c:pt idx="43">
                  <c:v>Firefighting Career 10000m</c:v>
                </c:pt>
                <c:pt idx="44">
                  <c:v>Firefighting Volunteer 10000m</c:v>
                </c:pt>
                <c:pt idx="45">
                  <c:v>Removal Machinery 10000m</c:v>
                </c:pt>
                <c:pt idx="46">
                  <c:v>Handling articles or formulations 10000m</c:v>
                </c:pt>
                <c:pt idx="47">
                  <c:v>Waste Handling 10000m</c:v>
                </c:pt>
              </c:strCache>
            </c:strRef>
          </c:cat>
          <c:val>
            <c:numRef>
              <c:f>'ELCR CT Receptors'!$C$3:$C$50</c:f>
              <c:numCache>
                <c:formatCode>0.00E+00</c:formatCode>
                <c:ptCount val="48"/>
                <c:pt idx="0">
                  <c:v>4.8999999999999997E-6</c:v>
                </c:pt>
                <c:pt idx="1">
                  <c:v>6.1E-9</c:v>
                </c:pt>
                <c:pt idx="2">
                  <c:v>6.1E-9</c:v>
                </c:pt>
                <c:pt idx="3">
                  <c:v>3.0000000002199999E-6</c:v>
                </c:pt>
                <c:pt idx="4">
                  <c:v>1.200012E-5</c:v>
                </c:pt>
                <c:pt idx="5">
                  <c:v>1.2044000000000001E-4</c:v>
                </c:pt>
                <c:pt idx="6">
                  <c:v>9.1999999999999998E-7</c:v>
                </c:pt>
                <c:pt idx="7">
                  <c:v>1.5E-9</c:v>
                </c:pt>
                <c:pt idx="8">
                  <c:v>1.5E-9</c:v>
                </c:pt>
                <c:pt idx="9">
                  <c:v>4.9000011999999998E-7</c:v>
                </c:pt>
                <c:pt idx="10">
                  <c:v>6.4064999999999996E-6</c:v>
                </c:pt>
                <c:pt idx="11">
                  <c:v>2.1189999999999999E-5</c:v>
                </c:pt>
                <c:pt idx="12">
                  <c:v>2.2000000000000001E-7</c:v>
                </c:pt>
                <c:pt idx="13">
                  <c:v>4.5E-10</c:v>
                </c:pt>
                <c:pt idx="14">
                  <c:v>4.5E-10</c:v>
                </c:pt>
                <c:pt idx="15">
                  <c:v>1.100026E-7</c:v>
                </c:pt>
                <c:pt idx="16">
                  <c:v>5.5469999999999996E-6</c:v>
                </c:pt>
                <c:pt idx="17">
                  <c:v>5.0899999999999995E-6</c:v>
                </c:pt>
                <c:pt idx="18">
                  <c:v>6.5E-8</c:v>
                </c:pt>
                <c:pt idx="19">
                  <c:v>1.5E-10</c:v>
                </c:pt>
                <c:pt idx="20">
                  <c:v>1.5E-10</c:v>
                </c:pt>
                <c:pt idx="21">
                  <c:v>3.3011999999999998E-8</c:v>
                </c:pt>
                <c:pt idx="22">
                  <c:v>5.31E-6</c:v>
                </c:pt>
                <c:pt idx="23">
                  <c:v>1.75E-6</c:v>
                </c:pt>
                <c:pt idx="24">
                  <c:v>1.9000000000000001E-9</c:v>
                </c:pt>
                <c:pt idx="25">
                  <c:v>4.7999999999999997E-12</c:v>
                </c:pt>
                <c:pt idx="26">
                  <c:v>4.7999999999999997E-12</c:v>
                </c:pt>
                <c:pt idx="27">
                  <c:v>1.2064999999999999E-9</c:v>
                </c:pt>
                <c:pt idx="28">
                  <c:v>1.6E-7</c:v>
                </c:pt>
                <c:pt idx="29">
                  <c:v>9.3999999999999995E-8</c:v>
                </c:pt>
                <c:pt idx="30">
                  <c:v>7.5E-11</c:v>
                </c:pt>
                <c:pt idx="31">
                  <c:v>1.4999999999999999E-13</c:v>
                </c:pt>
                <c:pt idx="32">
                  <c:v>1.4999999999999999E-13</c:v>
                </c:pt>
                <c:pt idx="33">
                  <c:v>5.1219999999999999E-11</c:v>
                </c:pt>
                <c:pt idx="34">
                  <c:v>7.9900000000000007E-9</c:v>
                </c:pt>
                <c:pt idx="35">
                  <c:v>4.1999999999999996E-9</c:v>
                </c:pt>
                <c:pt idx="36">
                  <c:v>2.7E-11</c:v>
                </c:pt>
                <c:pt idx="37">
                  <c:v>4.4999999999999998E-14</c:v>
                </c:pt>
                <c:pt idx="38">
                  <c:v>4.4999999999999998E-14</c:v>
                </c:pt>
                <c:pt idx="39">
                  <c:v>1.9066999999999999E-11</c:v>
                </c:pt>
                <c:pt idx="40">
                  <c:v>3.29E-9</c:v>
                </c:pt>
                <c:pt idx="41">
                  <c:v>1.32E-9</c:v>
                </c:pt>
                <c:pt idx="42">
                  <c:v>9.9999999999999994E-12</c:v>
                </c:pt>
                <c:pt idx="43">
                  <c:v>1.7E-14</c:v>
                </c:pt>
                <c:pt idx="44">
                  <c:v>1.7E-14</c:v>
                </c:pt>
                <c:pt idx="45">
                  <c:v>6.5260000000000003E-12</c:v>
                </c:pt>
                <c:pt idx="46">
                  <c:v>1.175E-9</c:v>
                </c:pt>
                <c:pt idx="47">
                  <c:v>4.7000000000000003E-10</c:v>
                </c:pt>
              </c:numCache>
            </c:numRef>
          </c:val>
          <c:extLst>
            <c:ext xmlns:c16="http://schemas.microsoft.com/office/drawing/2014/chart" uri="{C3380CC4-5D6E-409C-BE32-E72D297353CC}">
              <c16:uniqueId val="{00000005-F435-4365-855F-FD40201DA7A7}"/>
            </c:ext>
          </c:extLst>
        </c:ser>
        <c:ser>
          <c:idx val="1"/>
          <c:order val="2"/>
          <c:tx>
            <c:strRef>
              <c:f>'ELCR CT Receptors'!$D$2</c:f>
              <c:strCache>
                <c:ptCount val="1"/>
                <c:pt idx="0">
                  <c:v>Take-Home Garment Handler</c:v>
                </c:pt>
              </c:strCache>
            </c:strRef>
          </c:tx>
          <c:spPr>
            <a:solidFill>
              <a:schemeClr val="accent2"/>
            </a:solidFill>
            <a:ln>
              <a:noFill/>
            </a:ln>
            <a:effectLst/>
          </c:spPr>
          <c:invertIfNegative val="0"/>
          <c:cat>
            <c:strRef>
              <c:f>'ELCR CT Receptors'!$A$3:$A$50</c:f>
              <c:strCache>
                <c:ptCount val="48"/>
                <c:pt idx="0">
                  <c:v>Demolition 10m</c:v>
                </c:pt>
                <c:pt idx="1">
                  <c:v>Firefighting Career 10m</c:v>
                </c:pt>
                <c:pt idx="2">
                  <c:v>Firefighting Volunteer 10m</c:v>
                </c:pt>
                <c:pt idx="3">
                  <c:v>Removal Machinery 10m</c:v>
                </c:pt>
                <c:pt idx="4">
                  <c:v>Handling articles or formulations 10m</c:v>
                </c:pt>
                <c:pt idx="5">
                  <c:v>Waste Handling 10m</c:v>
                </c:pt>
                <c:pt idx="6">
                  <c:v>Demolition 30m</c:v>
                </c:pt>
                <c:pt idx="7">
                  <c:v>Firefighting Career 30m</c:v>
                </c:pt>
                <c:pt idx="8">
                  <c:v>Firefighting Volunteer 30m</c:v>
                </c:pt>
                <c:pt idx="9">
                  <c:v>Removal Machinery 30m</c:v>
                </c:pt>
                <c:pt idx="10">
                  <c:v>Handling articles or formulations 30m</c:v>
                </c:pt>
                <c:pt idx="11">
                  <c:v>Waste Handling 30m</c:v>
                </c:pt>
                <c:pt idx="12">
                  <c:v>Demolition 60m</c:v>
                </c:pt>
                <c:pt idx="13">
                  <c:v>Firefighting Career 60m</c:v>
                </c:pt>
                <c:pt idx="14">
                  <c:v>Firefighting Volunteer 60m</c:v>
                </c:pt>
                <c:pt idx="15">
                  <c:v>Removal Machinery 60m</c:v>
                </c:pt>
                <c:pt idx="16">
                  <c:v>Handling articles or formulations 60m</c:v>
                </c:pt>
                <c:pt idx="17">
                  <c:v>Waste Handling 60m</c:v>
                </c:pt>
                <c:pt idx="18">
                  <c:v>Demolition 100m</c:v>
                </c:pt>
                <c:pt idx="19">
                  <c:v>Firefighting Career 100m</c:v>
                </c:pt>
                <c:pt idx="20">
                  <c:v>Firefighting Volunteer 100m</c:v>
                </c:pt>
                <c:pt idx="21">
                  <c:v>Removal Machinery 100m</c:v>
                </c:pt>
                <c:pt idx="22">
                  <c:v>Handling articles or formulations 100m</c:v>
                </c:pt>
                <c:pt idx="23">
                  <c:v>Waste Handling 100m</c:v>
                </c:pt>
                <c:pt idx="24">
                  <c:v>Demolition 100-1000m</c:v>
                </c:pt>
                <c:pt idx="25">
                  <c:v>Firefighting Career 100-1000m</c:v>
                </c:pt>
                <c:pt idx="26">
                  <c:v>Firefighting Volunteer 100-1000m</c:v>
                </c:pt>
                <c:pt idx="27">
                  <c:v>Removal Machinery 100-1000m</c:v>
                </c:pt>
                <c:pt idx="28">
                  <c:v>Handling articles or formulations 100-1000m</c:v>
                </c:pt>
                <c:pt idx="29">
                  <c:v>Waste Handling 100-1000m</c:v>
                </c:pt>
                <c:pt idx="30">
                  <c:v>Demolition 2500m</c:v>
                </c:pt>
                <c:pt idx="31">
                  <c:v>Firefighting Career 2500m</c:v>
                </c:pt>
                <c:pt idx="32">
                  <c:v>Firefighting Volunteer 2500m</c:v>
                </c:pt>
                <c:pt idx="33">
                  <c:v>Removal Machinery 2500m</c:v>
                </c:pt>
                <c:pt idx="34">
                  <c:v>Handling articles or formulations 2500m</c:v>
                </c:pt>
                <c:pt idx="35">
                  <c:v>Waste Handling 2500m</c:v>
                </c:pt>
                <c:pt idx="36">
                  <c:v>Demolition 5000m</c:v>
                </c:pt>
                <c:pt idx="37">
                  <c:v>Firefighting Career 5000m</c:v>
                </c:pt>
                <c:pt idx="38">
                  <c:v>Firefighting Volunteer 5000m</c:v>
                </c:pt>
                <c:pt idx="39">
                  <c:v>Removal Machinery 5000m</c:v>
                </c:pt>
                <c:pt idx="40">
                  <c:v>Handling articles or formulations 5000m</c:v>
                </c:pt>
                <c:pt idx="41">
                  <c:v>Waste Handling 5000m</c:v>
                </c:pt>
                <c:pt idx="42">
                  <c:v>Demolition 10000m</c:v>
                </c:pt>
                <c:pt idx="43">
                  <c:v>Firefighting Career 10000m</c:v>
                </c:pt>
                <c:pt idx="44">
                  <c:v>Firefighting Volunteer 10000m</c:v>
                </c:pt>
                <c:pt idx="45">
                  <c:v>Removal Machinery 10000m</c:v>
                </c:pt>
                <c:pt idx="46">
                  <c:v>Handling articles or formulations 10000m</c:v>
                </c:pt>
                <c:pt idx="47">
                  <c:v>Waste Handling 10000m</c:v>
                </c:pt>
              </c:strCache>
            </c:strRef>
          </c:cat>
          <c:val>
            <c:numRef>
              <c:f>'ELCR CT Receptors'!$D$3:$D$50</c:f>
              <c:numCache>
                <c:formatCode>0.0E+00</c:formatCode>
                <c:ptCount val="48"/>
                <c:pt idx="0">
                  <c:v>1.3271668681161114E-8</c:v>
                </c:pt>
                <c:pt idx="1">
                  <c:v>1.4478184015812123E-8</c:v>
                </c:pt>
                <c:pt idx="2">
                  <c:v>4.8260613386040404E-9</c:v>
                </c:pt>
                <c:pt idx="3">
                  <c:v>5.0673644055342422E-7</c:v>
                </c:pt>
                <c:pt idx="4">
                  <c:v>6.0325766732550518E-6</c:v>
                </c:pt>
                <c:pt idx="5">
                  <c:v>9.0488650098825754E-8</c:v>
                </c:pt>
                <c:pt idx="6">
                  <c:v>1.3271668681161114E-8</c:v>
                </c:pt>
                <c:pt idx="7">
                  <c:v>1.4478184015812123E-8</c:v>
                </c:pt>
                <c:pt idx="8">
                  <c:v>4.8260613386040404E-9</c:v>
                </c:pt>
                <c:pt idx="9">
                  <c:v>5.0673644055342422E-7</c:v>
                </c:pt>
                <c:pt idx="10">
                  <c:v>6.0325766732550518E-6</c:v>
                </c:pt>
                <c:pt idx="11">
                  <c:v>9.0488650098825754E-8</c:v>
                </c:pt>
                <c:pt idx="12">
                  <c:v>1.3271668681161114E-8</c:v>
                </c:pt>
                <c:pt idx="13">
                  <c:v>1.4478184015812123E-8</c:v>
                </c:pt>
                <c:pt idx="14">
                  <c:v>4.8260613386040404E-9</c:v>
                </c:pt>
                <c:pt idx="15">
                  <c:v>5.0673644055342422E-7</c:v>
                </c:pt>
                <c:pt idx="16">
                  <c:v>6.0325766732550518E-6</c:v>
                </c:pt>
                <c:pt idx="17">
                  <c:v>9.0488650098825754E-8</c:v>
                </c:pt>
                <c:pt idx="18">
                  <c:v>1.3271668681161114E-8</c:v>
                </c:pt>
                <c:pt idx="19">
                  <c:v>1.4478184015812123E-8</c:v>
                </c:pt>
                <c:pt idx="20">
                  <c:v>4.8260613386040404E-9</c:v>
                </c:pt>
                <c:pt idx="21">
                  <c:v>5.0673644055342422E-7</c:v>
                </c:pt>
                <c:pt idx="22">
                  <c:v>6.0325766732550518E-6</c:v>
                </c:pt>
                <c:pt idx="23">
                  <c:v>9.0488650098825754E-8</c:v>
                </c:pt>
                <c:pt idx="24">
                  <c:v>1.3271668681161114E-8</c:v>
                </c:pt>
                <c:pt idx="25">
                  <c:v>1.4478184015812123E-8</c:v>
                </c:pt>
                <c:pt idx="26">
                  <c:v>4.8260613386040404E-9</c:v>
                </c:pt>
                <c:pt idx="27">
                  <c:v>5.0673644055342422E-7</c:v>
                </c:pt>
                <c:pt idx="28">
                  <c:v>6.0325766732550518E-6</c:v>
                </c:pt>
                <c:pt idx="29">
                  <c:v>9.0488650098825754E-8</c:v>
                </c:pt>
                <c:pt idx="30">
                  <c:v>1.3271668681161114E-8</c:v>
                </c:pt>
                <c:pt idx="31">
                  <c:v>1.4478184015812123E-8</c:v>
                </c:pt>
                <c:pt idx="32">
                  <c:v>4.8260613386040404E-9</c:v>
                </c:pt>
                <c:pt idx="33">
                  <c:v>5.0673644055342422E-7</c:v>
                </c:pt>
                <c:pt idx="34">
                  <c:v>6.0325766732550518E-6</c:v>
                </c:pt>
                <c:pt idx="35">
                  <c:v>9.0488650098825754E-8</c:v>
                </c:pt>
                <c:pt idx="36">
                  <c:v>1.3271668681161114E-8</c:v>
                </c:pt>
                <c:pt idx="37">
                  <c:v>1.4478184015812123E-8</c:v>
                </c:pt>
                <c:pt idx="38">
                  <c:v>4.8260613386040404E-9</c:v>
                </c:pt>
                <c:pt idx="39">
                  <c:v>5.0673644055342422E-7</c:v>
                </c:pt>
                <c:pt idx="40">
                  <c:v>6.0325766732550518E-6</c:v>
                </c:pt>
                <c:pt idx="41">
                  <c:v>9.0488650098825754E-8</c:v>
                </c:pt>
                <c:pt idx="42">
                  <c:v>1.3271668681161114E-8</c:v>
                </c:pt>
                <c:pt idx="43">
                  <c:v>1.4478184015812123E-8</c:v>
                </c:pt>
                <c:pt idx="44">
                  <c:v>4.8260613386040404E-9</c:v>
                </c:pt>
                <c:pt idx="45">
                  <c:v>5.0673644055342422E-7</c:v>
                </c:pt>
                <c:pt idx="46">
                  <c:v>6.0325766732550518E-6</c:v>
                </c:pt>
                <c:pt idx="47">
                  <c:v>9.0488650098825754E-8</c:v>
                </c:pt>
              </c:numCache>
            </c:numRef>
          </c:val>
          <c:extLst>
            <c:ext xmlns:c16="http://schemas.microsoft.com/office/drawing/2014/chart" uri="{C3380CC4-5D6E-409C-BE32-E72D297353CC}">
              <c16:uniqueId val="{00000001-F435-4365-855F-FD40201DA7A7}"/>
            </c:ext>
          </c:extLst>
        </c:ser>
        <c:ser>
          <c:idx val="2"/>
          <c:order val="3"/>
          <c:tx>
            <c:strRef>
              <c:f>'ELCR CT Receptors'!$E$2</c:f>
              <c:strCache>
                <c:ptCount val="1"/>
                <c:pt idx="0">
                  <c:v>DIYer Disturbance Outdoor Roof</c:v>
                </c:pt>
              </c:strCache>
            </c:strRef>
          </c:tx>
          <c:spPr>
            <a:solidFill>
              <a:schemeClr val="accent3"/>
            </a:solidFill>
            <a:ln>
              <a:noFill/>
            </a:ln>
            <a:effectLst/>
          </c:spPr>
          <c:invertIfNegative val="0"/>
          <c:cat>
            <c:strRef>
              <c:f>'ELCR CT Receptors'!$A$3:$A$50</c:f>
              <c:strCache>
                <c:ptCount val="48"/>
                <c:pt idx="0">
                  <c:v>Demolition 10m</c:v>
                </c:pt>
                <c:pt idx="1">
                  <c:v>Firefighting Career 10m</c:v>
                </c:pt>
                <c:pt idx="2">
                  <c:v>Firefighting Volunteer 10m</c:v>
                </c:pt>
                <c:pt idx="3">
                  <c:v>Removal Machinery 10m</c:v>
                </c:pt>
                <c:pt idx="4">
                  <c:v>Handling articles or formulations 10m</c:v>
                </c:pt>
                <c:pt idx="5">
                  <c:v>Waste Handling 10m</c:v>
                </c:pt>
                <c:pt idx="6">
                  <c:v>Demolition 30m</c:v>
                </c:pt>
                <c:pt idx="7">
                  <c:v>Firefighting Career 30m</c:v>
                </c:pt>
                <c:pt idx="8">
                  <c:v>Firefighting Volunteer 30m</c:v>
                </c:pt>
                <c:pt idx="9">
                  <c:v>Removal Machinery 30m</c:v>
                </c:pt>
                <c:pt idx="10">
                  <c:v>Handling articles or formulations 30m</c:v>
                </c:pt>
                <c:pt idx="11">
                  <c:v>Waste Handling 30m</c:v>
                </c:pt>
                <c:pt idx="12">
                  <c:v>Demolition 60m</c:v>
                </c:pt>
                <c:pt idx="13">
                  <c:v>Firefighting Career 60m</c:v>
                </c:pt>
                <c:pt idx="14">
                  <c:v>Firefighting Volunteer 60m</c:v>
                </c:pt>
                <c:pt idx="15">
                  <c:v>Removal Machinery 60m</c:v>
                </c:pt>
                <c:pt idx="16">
                  <c:v>Handling articles or formulations 60m</c:v>
                </c:pt>
                <c:pt idx="17">
                  <c:v>Waste Handling 60m</c:v>
                </c:pt>
                <c:pt idx="18">
                  <c:v>Demolition 100m</c:v>
                </c:pt>
                <c:pt idx="19">
                  <c:v>Firefighting Career 100m</c:v>
                </c:pt>
                <c:pt idx="20">
                  <c:v>Firefighting Volunteer 100m</c:v>
                </c:pt>
                <c:pt idx="21">
                  <c:v>Removal Machinery 100m</c:v>
                </c:pt>
                <c:pt idx="22">
                  <c:v>Handling articles or formulations 100m</c:v>
                </c:pt>
                <c:pt idx="23">
                  <c:v>Waste Handling 100m</c:v>
                </c:pt>
                <c:pt idx="24">
                  <c:v>Demolition 100-1000m</c:v>
                </c:pt>
                <c:pt idx="25">
                  <c:v>Firefighting Career 100-1000m</c:v>
                </c:pt>
                <c:pt idx="26">
                  <c:v>Firefighting Volunteer 100-1000m</c:v>
                </c:pt>
                <c:pt idx="27">
                  <c:v>Removal Machinery 100-1000m</c:v>
                </c:pt>
                <c:pt idx="28">
                  <c:v>Handling articles or formulations 100-1000m</c:v>
                </c:pt>
                <c:pt idx="29">
                  <c:v>Waste Handling 100-1000m</c:v>
                </c:pt>
                <c:pt idx="30">
                  <c:v>Demolition 2500m</c:v>
                </c:pt>
                <c:pt idx="31">
                  <c:v>Firefighting Career 2500m</c:v>
                </c:pt>
                <c:pt idx="32">
                  <c:v>Firefighting Volunteer 2500m</c:v>
                </c:pt>
                <c:pt idx="33">
                  <c:v>Removal Machinery 2500m</c:v>
                </c:pt>
                <c:pt idx="34">
                  <c:v>Handling articles or formulations 2500m</c:v>
                </c:pt>
                <c:pt idx="35">
                  <c:v>Waste Handling 2500m</c:v>
                </c:pt>
                <c:pt idx="36">
                  <c:v>Demolition 5000m</c:v>
                </c:pt>
                <c:pt idx="37">
                  <c:v>Firefighting Career 5000m</c:v>
                </c:pt>
                <c:pt idx="38">
                  <c:v>Firefighting Volunteer 5000m</c:v>
                </c:pt>
                <c:pt idx="39">
                  <c:v>Removal Machinery 5000m</c:v>
                </c:pt>
                <c:pt idx="40">
                  <c:v>Handling articles or formulations 5000m</c:v>
                </c:pt>
                <c:pt idx="41">
                  <c:v>Waste Handling 5000m</c:v>
                </c:pt>
                <c:pt idx="42">
                  <c:v>Demolition 10000m</c:v>
                </c:pt>
                <c:pt idx="43">
                  <c:v>Firefighting Career 10000m</c:v>
                </c:pt>
                <c:pt idx="44">
                  <c:v>Firefighting Volunteer 10000m</c:v>
                </c:pt>
                <c:pt idx="45">
                  <c:v>Removal Machinery 10000m</c:v>
                </c:pt>
                <c:pt idx="46">
                  <c:v>Handling articles or formulations 10000m</c:v>
                </c:pt>
                <c:pt idx="47">
                  <c:v>Waste Handling 10000m</c:v>
                </c:pt>
              </c:strCache>
            </c:strRef>
          </c:cat>
          <c:val>
            <c:numRef>
              <c:f>'ELCR CT Receptors'!$E$3:$E$50</c:f>
              <c:numCache>
                <c:formatCode>0.0E+00</c:formatCode>
                <c:ptCount val="48"/>
                <c:pt idx="0">
                  <c:v>7.1301369863013692E-8</c:v>
                </c:pt>
                <c:pt idx="1">
                  <c:v>7.1301369863013692E-8</c:v>
                </c:pt>
                <c:pt idx="2">
                  <c:v>7.1301369863013692E-8</c:v>
                </c:pt>
                <c:pt idx="3">
                  <c:v>7.1301369863013692E-8</c:v>
                </c:pt>
                <c:pt idx="4">
                  <c:v>7.1301369863013692E-8</c:v>
                </c:pt>
                <c:pt idx="5">
                  <c:v>7.1301369863013692E-8</c:v>
                </c:pt>
                <c:pt idx="6">
                  <c:v>7.1301369863013692E-8</c:v>
                </c:pt>
                <c:pt idx="7">
                  <c:v>7.1301369863013692E-8</c:v>
                </c:pt>
                <c:pt idx="8">
                  <c:v>7.1301369863013692E-8</c:v>
                </c:pt>
                <c:pt idx="9">
                  <c:v>7.1301369863013692E-8</c:v>
                </c:pt>
                <c:pt idx="10">
                  <c:v>7.1301369863013692E-8</c:v>
                </c:pt>
                <c:pt idx="11">
                  <c:v>7.1301369863013692E-8</c:v>
                </c:pt>
                <c:pt idx="12">
                  <c:v>7.1301369863013692E-8</c:v>
                </c:pt>
                <c:pt idx="13">
                  <c:v>7.1301369863013692E-8</c:v>
                </c:pt>
                <c:pt idx="14">
                  <c:v>7.1301369863013692E-8</c:v>
                </c:pt>
                <c:pt idx="15">
                  <c:v>7.1301369863013692E-8</c:v>
                </c:pt>
                <c:pt idx="16">
                  <c:v>7.1301369863013692E-8</c:v>
                </c:pt>
                <c:pt idx="17">
                  <c:v>7.1301369863013692E-8</c:v>
                </c:pt>
                <c:pt idx="18">
                  <c:v>7.1301369863013692E-8</c:v>
                </c:pt>
                <c:pt idx="19">
                  <c:v>7.1301369863013692E-8</c:v>
                </c:pt>
                <c:pt idx="20">
                  <c:v>7.1301369863013692E-8</c:v>
                </c:pt>
                <c:pt idx="21">
                  <c:v>7.1301369863013692E-8</c:v>
                </c:pt>
                <c:pt idx="22">
                  <c:v>7.1301369863013692E-8</c:v>
                </c:pt>
                <c:pt idx="23">
                  <c:v>7.1301369863013692E-8</c:v>
                </c:pt>
                <c:pt idx="24">
                  <c:v>7.1301369863013692E-8</c:v>
                </c:pt>
                <c:pt idx="25">
                  <c:v>7.1301369863013692E-8</c:v>
                </c:pt>
                <c:pt idx="26">
                  <c:v>7.1301369863013692E-8</c:v>
                </c:pt>
                <c:pt idx="27">
                  <c:v>7.1301369863013692E-8</c:v>
                </c:pt>
                <c:pt idx="28">
                  <c:v>7.1301369863013692E-8</c:v>
                </c:pt>
                <c:pt idx="29">
                  <c:v>7.1301369863013692E-8</c:v>
                </c:pt>
                <c:pt idx="30">
                  <c:v>7.1301369863013692E-8</c:v>
                </c:pt>
                <c:pt idx="31">
                  <c:v>7.1301369863013692E-8</c:v>
                </c:pt>
                <c:pt idx="32">
                  <c:v>7.1301369863013692E-8</c:v>
                </c:pt>
                <c:pt idx="33">
                  <c:v>7.1301369863013692E-8</c:v>
                </c:pt>
                <c:pt idx="34">
                  <c:v>7.1301369863013692E-8</c:v>
                </c:pt>
                <c:pt idx="35">
                  <c:v>7.1301369863013692E-8</c:v>
                </c:pt>
                <c:pt idx="36">
                  <c:v>7.1301369863013692E-8</c:v>
                </c:pt>
                <c:pt idx="37">
                  <c:v>7.1301369863013692E-8</c:v>
                </c:pt>
                <c:pt idx="38">
                  <c:v>7.1301369863013692E-8</c:v>
                </c:pt>
                <c:pt idx="39">
                  <c:v>7.1301369863013692E-8</c:v>
                </c:pt>
                <c:pt idx="40">
                  <c:v>7.1301369863013692E-8</c:v>
                </c:pt>
                <c:pt idx="41">
                  <c:v>7.1301369863013692E-8</c:v>
                </c:pt>
                <c:pt idx="42">
                  <c:v>7.1301369863013692E-8</c:v>
                </c:pt>
                <c:pt idx="43">
                  <c:v>7.1301369863013692E-8</c:v>
                </c:pt>
                <c:pt idx="44">
                  <c:v>7.1301369863013692E-8</c:v>
                </c:pt>
                <c:pt idx="45">
                  <c:v>7.1301369863013692E-8</c:v>
                </c:pt>
                <c:pt idx="46">
                  <c:v>7.1301369863013692E-8</c:v>
                </c:pt>
                <c:pt idx="47">
                  <c:v>7.1301369863013692E-8</c:v>
                </c:pt>
              </c:numCache>
            </c:numRef>
          </c:val>
          <c:extLst>
            <c:ext xmlns:c16="http://schemas.microsoft.com/office/drawing/2014/chart" uri="{C3380CC4-5D6E-409C-BE32-E72D297353CC}">
              <c16:uniqueId val="{00000002-F435-4365-855F-FD40201DA7A7}"/>
            </c:ext>
          </c:extLst>
        </c:ser>
        <c:ser>
          <c:idx val="3"/>
          <c:order val="4"/>
          <c:tx>
            <c:strRef>
              <c:f>'ELCR CT Receptors'!$F$2</c:f>
              <c:strCache>
                <c:ptCount val="1"/>
                <c:pt idx="0">
                  <c:v>DIYer Indoor Disturbance Fillers</c:v>
                </c:pt>
              </c:strCache>
            </c:strRef>
          </c:tx>
          <c:spPr>
            <a:solidFill>
              <a:schemeClr val="accent4"/>
            </a:solidFill>
            <a:ln>
              <a:noFill/>
            </a:ln>
            <a:effectLst/>
          </c:spPr>
          <c:invertIfNegative val="0"/>
          <c:cat>
            <c:strRef>
              <c:f>'ELCR CT Receptors'!$A$3:$A$50</c:f>
              <c:strCache>
                <c:ptCount val="48"/>
                <c:pt idx="0">
                  <c:v>Demolition 10m</c:v>
                </c:pt>
                <c:pt idx="1">
                  <c:v>Firefighting Career 10m</c:v>
                </c:pt>
                <c:pt idx="2">
                  <c:v>Firefighting Volunteer 10m</c:v>
                </c:pt>
                <c:pt idx="3">
                  <c:v>Removal Machinery 10m</c:v>
                </c:pt>
                <c:pt idx="4">
                  <c:v>Handling articles or formulations 10m</c:v>
                </c:pt>
                <c:pt idx="5">
                  <c:v>Waste Handling 10m</c:v>
                </c:pt>
                <c:pt idx="6">
                  <c:v>Demolition 30m</c:v>
                </c:pt>
                <c:pt idx="7">
                  <c:v>Firefighting Career 30m</c:v>
                </c:pt>
                <c:pt idx="8">
                  <c:v>Firefighting Volunteer 30m</c:v>
                </c:pt>
                <c:pt idx="9">
                  <c:v>Removal Machinery 30m</c:v>
                </c:pt>
                <c:pt idx="10">
                  <c:v>Handling articles or formulations 30m</c:v>
                </c:pt>
                <c:pt idx="11">
                  <c:v>Waste Handling 30m</c:v>
                </c:pt>
                <c:pt idx="12">
                  <c:v>Demolition 60m</c:v>
                </c:pt>
                <c:pt idx="13">
                  <c:v>Firefighting Career 60m</c:v>
                </c:pt>
                <c:pt idx="14">
                  <c:v>Firefighting Volunteer 60m</c:v>
                </c:pt>
                <c:pt idx="15">
                  <c:v>Removal Machinery 60m</c:v>
                </c:pt>
                <c:pt idx="16">
                  <c:v>Handling articles or formulations 60m</c:v>
                </c:pt>
                <c:pt idx="17">
                  <c:v>Waste Handling 60m</c:v>
                </c:pt>
                <c:pt idx="18">
                  <c:v>Demolition 100m</c:v>
                </c:pt>
                <c:pt idx="19">
                  <c:v>Firefighting Career 100m</c:v>
                </c:pt>
                <c:pt idx="20">
                  <c:v>Firefighting Volunteer 100m</c:v>
                </c:pt>
                <c:pt idx="21">
                  <c:v>Removal Machinery 100m</c:v>
                </c:pt>
                <c:pt idx="22">
                  <c:v>Handling articles or formulations 100m</c:v>
                </c:pt>
                <c:pt idx="23">
                  <c:v>Waste Handling 100m</c:v>
                </c:pt>
                <c:pt idx="24">
                  <c:v>Demolition 100-1000m</c:v>
                </c:pt>
                <c:pt idx="25">
                  <c:v>Firefighting Career 100-1000m</c:v>
                </c:pt>
                <c:pt idx="26">
                  <c:v>Firefighting Volunteer 100-1000m</c:v>
                </c:pt>
                <c:pt idx="27">
                  <c:v>Removal Machinery 100-1000m</c:v>
                </c:pt>
                <c:pt idx="28">
                  <c:v>Handling articles or formulations 100-1000m</c:v>
                </c:pt>
                <c:pt idx="29">
                  <c:v>Waste Handling 100-1000m</c:v>
                </c:pt>
                <c:pt idx="30">
                  <c:v>Demolition 2500m</c:v>
                </c:pt>
                <c:pt idx="31">
                  <c:v>Firefighting Career 2500m</c:v>
                </c:pt>
                <c:pt idx="32">
                  <c:v>Firefighting Volunteer 2500m</c:v>
                </c:pt>
                <c:pt idx="33">
                  <c:v>Removal Machinery 2500m</c:v>
                </c:pt>
                <c:pt idx="34">
                  <c:v>Handling articles or formulations 2500m</c:v>
                </c:pt>
                <c:pt idx="35">
                  <c:v>Waste Handling 2500m</c:v>
                </c:pt>
                <c:pt idx="36">
                  <c:v>Demolition 5000m</c:v>
                </c:pt>
                <c:pt idx="37">
                  <c:v>Firefighting Career 5000m</c:v>
                </c:pt>
                <c:pt idx="38">
                  <c:v>Firefighting Volunteer 5000m</c:v>
                </c:pt>
                <c:pt idx="39">
                  <c:v>Removal Machinery 5000m</c:v>
                </c:pt>
                <c:pt idx="40">
                  <c:v>Handling articles or formulations 5000m</c:v>
                </c:pt>
                <c:pt idx="41">
                  <c:v>Waste Handling 5000m</c:v>
                </c:pt>
                <c:pt idx="42">
                  <c:v>Demolition 10000m</c:v>
                </c:pt>
                <c:pt idx="43">
                  <c:v>Firefighting Career 10000m</c:v>
                </c:pt>
                <c:pt idx="44">
                  <c:v>Firefighting Volunteer 10000m</c:v>
                </c:pt>
                <c:pt idx="45">
                  <c:v>Removal Machinery 10000m</c:v>
                </c:pt>
                <c:pt idx="46">
                  <c:v>Handling articles or formulations 10000m</c:v>
                </c:pt>
                <c:pt idx="47">
                  <c:v>Waste Handling 10000m</c:v>
                </c:pt>
              </c:strCache>
            </c:strRef>
          </c:cat>
          <c:val>
            <c:numRef>
              <c:f>'ELCR CT Receptors'!$F$3:$F$50</c:f>
              <c:numCache>
                <c:formatCode>0.0E+00</c:formatCode>
                <c:ptCount val="48"/>
                <c:pt idx="0">
                  <c:v>2.3630136986301366E-7</c:v>
                </c:pt>
                <c:pt idx="1">
                  <c:v>2.3630136986301366E-7</c:v>
                </c:pt>
                <c:pt idx="2">
                  <c:v>2.3630136986301366E-7</c:v>
                </c:pt>
                <c:pt idx="3">
                  <c:v>2.3630136986301366E-7</c:v>
                </c:pt>
                <c:pt idx="4">
                  <c:v>2.3630136986301366E-7</c:v>
                </c:pt>
                <c:pt idx="5">
                  <c:v>2.3630136986301366E-7</c:v>
                </c:pt>
                <c:pt idx="6">
                  <c:v>2.3630136986301366E-7</c:v>
                </c:pt>
                <c:pt idx="7">
                  <c:v>2.3630136986301366E-7</c:v>
                </c:pt>
                <c:pt idx="8">
                  <c:v>2.3630136986301366E-7</c:v>
                </c:pt>
                <c:pt idx="9">
                  <c:v>2.3630136986301366E-7</c:v>
                </c:pt>
                <c:pt idx="10">
                  <c:v>2.3630136986301366E-7</c:v>
                </c:pt>
                <c:pt idx="11">
                  <c:v>2.3630136986301366E-7</c:v>
                </c:pt>
                <c:pt idx="12">
                  <c:v>2.3630136986301366E-7</c:v>
                </c:pt>
                <c:pt idx="13">
                  <c:v>2.3630136986301366E-7</c:v>
                </c:pt>
                <c:pt idx="14">
                  <c:v>2.3630136986301366E-7</c:v>
                </c:pt>
                <c:pt idx="15">
                  <c:v>2.3630136986301366E-7</c:v>
                </c:pt>
                <c:pt idx="16">
                  <c:v>2.3630136986301366E-7</c:v>
                </c:pt>
                <c:pt idx="17">
                  <c:v>2.3630136986301366E-7</c:v>
                </c:pt>
                <c:pt idx="18">
                  <c:v>2.3630136986301366E-7</c:v>
                </c:pt>
                <c:pt idx="19">
                  <c:v>2.3630136986301366E-7</c:v>
                </c:pt>
                <c:pt idx="20">
                  <c:v>2.3630136986301366E-7</c:v>
                </c:pt>
                <c:pt idx="21">
                  <c:v>2.3630136986301366E-7</c:v>
                </c:pt>
                <c:pt idx="22">
                  <c:v>2.3630136986301366E-7</c:v>
                </c:pt>
                <c:pt idx="23">
                  <c:v>2.3630136986301366E-7</c:v>
                </c:pt>
                <c:pt idx="24">
                  <c:v>2.3630136986301366E-7</c:v>
                </c:pt>
                <c:pt idx="25">
                  <c:v>2.3630136986301366E-7</c:v>
                </c:pt>
                <c:pt idx="26">
                  <c:v>2.3630136986301366E-7</c:v>
                </c:pt>
                <c:pt idx="27">
                  <c:v>2.3630136986301366E-7</c:v>
                </c:pt>
                <c:pt idx="28">
                  <c:v>2.3630136986301366E-7</c:v>
                </c:pt>
                <c:pt idx="29">
                  <c:v>2.3630136986301366E-7</c:v>
                </c:pt>
                <c:pt idx="30">
                  <c:v>2.3630136986301366E-7</c:v>
                </c:pt>
                <c:pt idx="31">
                  <c:v>2.3630136986301366E-7</c:v>
                </c:pt>
                <c:pt idx="32">
                  <c:v>2.3630136986301366E-7</c:v>
                </c:pt>
                <c:pt idx="33">
                  <c:v>2.3630136986301366E-7</c:v>
                </c:pt>
                <c:pt idx="34">
                  <c:v>2.3630136986301366E-7</c:v>
                </c:pt>
                <c:pt idx="35">
                  <c:v>2.3630136986301366E-7</c:v>
                </c:pt>
                <c:pt idx="36">
                  <c:v>2.3630136986301366E-7</c:v>
                </c:pt>
                <c:pt idx="37">
                  <c:v>2.3630136986301366E-7</c:v>
                </c:pt>
                <c:pt idx="38">
                  <c:v>2.3630136986301366E-7</c:v>
                </c:pt>
                <c:pt idx="39">
                  <c:v>2.3630136986301366E-7</c:v>
                </c:pt>
                <c:pt idx="40">
                  <c:v>2.3630136986301366E-7</c:v>
                </c:pt>
                <c:pt idx="41">
                  <c:v>2.3630136986301366E-7</c:v>
                </c:pt>
                <c:pt idx="42">
                  <c:v>2.3630136986301366E-7</c:v>
                </c:pt>
                <c:pt idx="43">
                  <c:v>2.3630136986301366E-7</c:v>
                </c:pt>
                <c:pt idx="44">
                  <c:v>2.3630136986301366E-7</c:v>
                </c:pt>
                <c:pt idx="45">
                  <c:v>2.3630136986301366E-7</c:v>
                </c:pt>
                <c:pt idx="46">
                  <c:v>2.3630136986301366E-7</c:v>
                </c:pt>
                <c:pt idx="47">
                  <c:v>2.3630136986301366E-7</c:v>
                </c:pt>
              </c:numCache>
            </c:numRef>
          </c:val>
          <c:extLst>
            <c:ext xmlns:c16="http://schemas.microsoft.com/office/drawing/2014/chart" uri="{C3380CC4-5D6E-409C-BE32-E72D297353CC}">
              <c16:uniqueId val="{00000003-F435-4365-855F-FD40201DA7A7}"/>
            </c:ext>
          </c:extLst>
        </c:ser>
        <c:ser>
          <c:idx val="4"/>
          <c:order val="5"/>
          <c:tx>
            <c:strRef>
              <c:f>'ELCR CT Receptors'!$G$2</c:f>
              <c:strCache>
                <c:ptCount val="1"/>
                <c:pt idx="0">
                  <c:v>DIYer Disturbance Ceiling Tiles</c:v>
                </c:pt>
              </c:strCache>
            </c:strRef>
          </c:tx>
          <c:spPr>
            <a:solidFill>
              <a:srgbClr val="7030A0"/>
            </a:solidFill>
            <a:ln>
              <a:noFill/>
            </a:ln>
            <a:effectLst/>
          </c:spPr>
          <c:invertIfNegative val="0"/>
          <c:cat>
            <c:strRef>
              <c:f>'ELCR CT Receptors'!$A$3:$A$50</c:f>
              <c:strCache>
                <c:ptCount val="48"/>
                <c:pt idx="0">
                  <c:v>Demolition 10m</c:v>
                </c:pt>
                <c:pt idx="1">
                  <c:v>Firefighting Career 10m</c:v>
                </c:pt>
                <c:pt idx="2">
                  <c:v>Firefighting Volunteer 10m</c:v>
                </c:pt>
                <c:pt idx="3">
                  <c:v>Removal Machinery 10m</c:v>
                </c:pt>
                <c:pt idx="4">
                  <c:v>Handling articles or formulations 10m</c:v>
                </c:pt>
                <c:pt idx="5">
                  <c:v>Waste Handling 10m</c:v>
                </c:pt>
                <c:pt idx="6">
                  <c:v>Demolition 30m</c:v>
                </c:pt>
                <c:pt idx="7">
                  <c:v>Firefighting Career 30m</c:v>
                </c:pt>
                <c:pt idx="8">
                  <c:v>Firefighting Volunteer 30m</c:v>
                </c:pt>
                <c:pt idx="9">
                  <c:v>Removal Machinery 30m</c:v>
                </c:pt>
                <c:pt idx="10">
                  <c:v>Handling articles or formulations 30m</c:v>
                </c:pt>
                <c:pt idx="11">
                  <c:v>Waste Handling 30m</c:v>
                </c:pt>
                <c:pt idx="12">
                  <c:v>Demolition 60m</c:v>
                </c:pt>
                <c:pt idx="13">
                  <c:v>Firefighting Career 60m</c:v>
                </c:pt>
                <c:pt idx="14">
                  <c:v>Firefighting Volunteer 60m</c:v>
                </c:pt>
                <c:pt idx="15">
                  <c:v>Removal Machinery 60m</c:v>
                </c:pt>
                <c:pt idx="16">
                  <c:v>Handling articles or formulations 60m</c:v>
                </c:pt>
                <c:pt idx="17">
                  <c:v>Waste Handling 60m</c:v>
                </c:pt>
                <c:pt idx="18">
                  <c:v>Demolition 100m</c:v>
                </c:pt>
                <c:pt idx="19">
                  <c:v>Firefighting Career 100m</c:v>
                </c:pt>
                <c:pt idx="20">
                  <c:v>Firefighting Volunteer 100m</c:v>
                </c:pt>
                <c:pt idx="21">
                  <c:v>Removal Machinery 100m</c:v>
                </c:pt>
                <c:pt idx="22">
                  <c:v>Handling articles or formulations 100m</c:v>
                </c:pt>
                <c:pt idx="23">
                  <c:v>Waste Handling 100m</c:v>
                </c:pt>
                <c:pt idx="24">
                  <c:v>Demolition 100-1000m</c:v>
                </c:pt>
                <c:pt idx="25">
                  <c:v>Firefighting Career 100-1000m</c:v>
                </c:pt>
                <c:pt idx="26">
                  <c:v>Firefighting Volunteer 100-1000m</c:v>
                </c:pt>
                <c:pt idx="27">
                  <c:v>Removal Machinery 100-1000m</c:v>
                </c:pt>
                <c:pt idx="28">
                  <c:v>Handling articles or formulations 100-1000m</c:v>
                </c:pt>
                <c:pt idx="29">
                  <c:v>Waste Handling 100-1000m</c:v>
                </c:pt>
                <c:pt idx="30">
                  <c:v>Demolition 2500m</c:v>
                </c:pt>
                <c:pt idx="31">
                  <c:v>Firefighting Career 2500m</c:v>
                </c:pt>
                <c:pt idx="32">
                  <c:v>Firefighting Volunteer 2500m</c:v>
                </c:pt>
                <c:pt idx="33">
                  <c:v>Removal Machinery 2500m</c:v>
                </c:pt>
                <c:pt idx="34">
                  <c:v>Handling articles or formulations 2500m</c:v>
                </c:pt>
                <c:pt idx="35">
                  <c:v>Waste Handling 2500m</c:v>
                </c:pt>
                <c:pt idx="36">
                  <c:v>Demolition 5000m</c:v>
                </c:pt>
                <c:pt idx="37">
                  <c:v>Firefighting Career 5000m</c:v>
                </c:pt>
                <c:pt idx="38">
                  <c:v>Firefighting Volunteer 5000m</c:v>
                </c:pt>
                <c:pt idx="39">
                  <c:v>Removal Machinery 5000m</c:v>
                </c:pt>
                <c:pt idx="40">
                  <c:v>Handling articles or formulations 5000m</c:v>
                </c:pt>
                <c:pt idx="41">
                  <c:v>Waste Handling 5000m</c:v>
                </c:pt>
                <c:pt idx="42">
                  <c:v>Demolition 10000m</c:v>
                </c:pt>
                <c:pt idx="43">
                  <c:v>Firefighting Career 10000m</c:v>
                </c:pt>
                <c:pt idx="44">
                  <c:v>Firefighting Volunteer 10000m</c:v>
                </c:pt>
                <c:pt idx="45">
                  <c:v>Removal Machinery 10000m</c:v>
                </c:pt>
                <c:pt idx="46">
                  <c:v>Handling articles or formulations 10000m</c:v>
                </c:pt>
                <c:pt idx="47">
                  <c:v>Waste Handling 10000m</c:v>
                </c:pt>
              </c:strCache>
            </c:strRef>
          </c:cat>
          <c:val>
            <c:numRef>
              <c:f>'ELCR CT Receptors'!$G$3:$G$50</c:f>
              <c:numCache>
                <c:formatCode>0.0E+00</c:formatCode>
                <c:ptCount val="48"/>
                <c:pt idx="0">
                  <c:v>2.3116438356164381E-7</c:v>
                </c:pt>
                <c:pt idx="1">
                  <c:v>2.3116438356164381E-7</c:v>
                </c:pt>
                <c:pt idx="2">
                  <c:v>2.3116438356164381E-7</c:v>
                </c:pt>
                <c:pt idx="3">
                  <c:v>2.3116438356164381E-7</c:v>
                </c:pt>
                <c:pt idx="4">
                  <c:v>2.3116438356164381E-7</c:v>
                </c:pt>
                <c:pt idx="5">
                  <c:v>2.3116438356164381E-7</c:v>
                </c:pt>
                <c:pt idx="6">
                  <c:v>2.3116438356164381E-7</c:v>
                </c:pt>
                <c:pt idx="7">
                  <c:v>2.3116438356164381E-7</c:v>
                </c:pt>
                <c:pt idx="8">
                  <c:v>2.3116438356164381E-7</c:v>
                </c:pt>
                <c:pt idx="9">
                  <c:v>2.3116438356164381E-7</c:v>
                </c:pt>
                <c:pt idx="10">
                  <c:v>2.3116438356164381E-7</c:v>
                </c:pt>
                <c:pt idx="11">
                  <c:v>2.3116438356164381E-7</c:v>
                </c:pt>
                <c:pt idx="12">
                  <c:v>2.3116438356164381E-7</c:v>
                </c:pt>
                <c:pt idx="13">
                  <c:v>2.3116438356164381E-7</c:v>
                </c:pt>
                <c:pt idx="14">
                  <c:v>2.3116438356164381E-7</c:v>
                </c:pt>
                <c:pt idx="15">
                  <c:v>2.3116438356164381E-7</c:v>
                </c:pt>
                <c:pt idx="16">
                  <c:v>2.3116438356164381E-7</c:v>
                </c:pt>
                <c:pt idx="17">
                  <c:v>2.3116438356164381E-7</c:v>
                </c:pt>
                <c:pt idx="18">
                  <c:v>2.3116438356164381E-7</c:v>
                </c:pt>
                <c:pt idx="19">
                  <c:v>2.3116438356164381E-7</c:v>
                </c:pt>
                <c:pt idx="20">
                  <c:v>2.3116438356164381E-7</c:v>
                </c:pt>
                <c:pt idx="21">
                  <c:v>2.3116438356164381E-7</c:v>
                </c:pt>
                <c:pt idx="22">
                  <c:v>2.3116438356164381E-7</c:v>
                </c:pt>
                <c:pt idx="23">
                  <c:v>2.3116438356164381E-7</c:v>
                </c:pt>
                <c:pt idx="24">
                  <c:v>2.3116438356164381E-7</c:v>
                </c:pt>
                <c:pt idx="25">
                  <c:v>2.3116438356164381E-7</c:v>
                </c:pt>
                <c:pt idx="26">
                  <c:v>2.3116438356164381E-7</c:v>
                </c:pt>
                <c:pt idx="27">
                  <c:v>2.3116438356164381E-7</c:v>
                </c:pt>
                <c:pt idx="28">
                  <c:v>2.3116438356164381E-7</c:v>
                </c:pt>
                <c:pt idx="29">
                  <c:v>2.3116438356164381E-7</c:v>
                </c:pt>
                <c:pt idx="30">
                  <c:v>2.3116438356164381E-7</c:v>
                </c:pt>
                <c:pt idx="31">
                  <c:v>2.3116438356164381E-7</c:v>
                </c:pt>
                <c:pt idx="32">
                  <c:v>2.3116438356164381E-7</c:v>
                </c:pt>
                <c:pt idx="33">
                  <c:v>2.3116438356164381E-7</c:v>
                </c:pt>
                <c:pt idx="34">
                  <c:v>2.3116438356164381E-7</c:v>
                </c:pt>
                <c:pt idx="35">
                  <c:v>2.3116438356164381E-7</c:v>
                </c:pt>
                <c:pt idx="36">
                  <c:v>2.3116438356164381E-7</c:v>
                </c:pt>
                <c:pt idx="37">
                  <c:v>2.3116438356164381E-7</c:v>
                </c:pt>
                <c:pt idx="38">
                  <c:v>2.3116438356164381E-7</c:v>
                </c:pt>
                <c:pt idx="39">
                  <c:v>2.3116438356164381E-7</c:v>
                </c:pt>
                <c:pt idx="40">
                  <c:v>2.3116438356164381E-7</c:v>
                </c:pt>
                <c:pt idx="41">
                  <c:v>2.3116438356164381E-7</c:v>
                </c:pt>
                <c:pt idx="42">
                  <c:v>2.3116438356164381E-7</c:v>
                </c:pt>
                <c:pt idx="43">
                  <c:v>2.3116438356164381E-7</c:v>
                </c:pt>
                <c:pt idx="44">
                  <c:v>2.3116438356164381E-7</c:v>
                </c:pt>
                <c:pt idx="45">
                  <c:v>2.3116438356164381E-7</c:v>
                </c:pt>
                <c:pt idx="46">
                  <c:v>2.3116438356164381E-7</c:v>
                </c:pt>
                <c:pt idx="47">
                  <c:v>2.3116438356164381E-7</c:v>
                </c:pt>
              </c:numCache>
            </c:numRef>
          </c:val>
          <c:extLst>
            <c:ext xmlns:c16="http://schemas.microsoft.com/office/drawing/2014/chart" uri="{C3380CC4-5D6E-409C-BE32-E72D297353CC}">
              <c16:uniqueId val="{00000004-F435-4365-855F-FD40201DA7A7}"/>
            </c:ext>
          </c:extLst>
        </c:ser>
        <c:dLbls>
          <c:showLegendKey val="0"/>
          <c:showVal val="0"/>
          <c:showCatName val="0"/>
          <c:showSerName val="0"/>
          <c:showPercent val="0"/>
          <c:showBubbleSize val="0"/>
        </c:dLbls>
        <c:gapWidth val="150"/>
        <c:overlap val="100"/>
        <c:axId val="2076664400"/>
        <c:axId val="79265568"/>
      </c:barChart>
      <c:scatterChart>
        <c:scatterStyle val="lineMarker"/>
        <c:varyColors val="0"/>
        <c:ser>
          <c:idx val="6"/>
          <c:order val="6"/>
          <c:tx>
            <c:strRef>
              <c:f>'ELCR CT Receptors'!$H$2</c:f>
              <c:strCache>
                <c:ptCount val="1"/>
                <c:pt idx="0">
                  <c:v>Non-Worker Benchmark</c:v>
                </c:pt>
              </c:strCache>
            </c:strRef>
          </c:tx>
          <c:spPr>
            <a:ln w="28575" cap="rnd">
              <a:solidFill>
                <a:schemeClr val="accent1">
                  <a:lumMod val="60000"/>
                </a:schemeClr>
              </a:solidFill>
              <a:round/>
            </a:ln>
            <a:effectLst/>
          </c:spPr>
          <c:marker>
            <c:symbol val="none"/>
          </c:marker>
          <c:xVal>
            <c:strRef>
              <c:f>'ELCR CT Receptors'!$A$3:$A$50</c:f>
              <c:strCache>
                <c:ptCount val="48"/>
                <c:pt idx="0">
                  <c:v>Demolition 10m</c:v>
                </c:pt>
                <c:pt idx="1">
                  <c:v>Firefighting Career 10m</c:v>
                </c:pt>
                <c:pt idx="2">
                  <c:v>Firefighting Volunteer 10m</c:v>
                </c:pt>
                <c:pt idx="3">
                  <c:v>Removal Machinery 10m</c:v>
                </c:pt>
                <c:pt idx="4">
                  <c:v>Handling articles or formulations 10m</c:v>
                </c:pt>
                <c:pt idx="5">
                  <c:v>Waste Handling 10m</c:v>
                </c:pt>
                <c:pt idx="6">
                  <c:v>Demolition 30m</c:v>
                </c:pt>
                <c:pt idx="7">
                  <c:v>Firefighting Career 30m</c:v>
                </c:pt>
                <c:pt idx="8">
                  <c:v>Firefighting Volunteer 30m</c:v>
                </c:pt>
                <c:pt idx="9">
                  <c:v>Removal Machinery 30m</c:v>
                </c:pt>
                <c:pt idx="10">
                  <c:v>Handling articles or formulations 30m</c:v>
                </c:pt>
                <c:pt idx="11">
                  <c:v>Waste Handling 30m</c:v>
                </c:pt>
                <c:pt idx="12">
                  <c:v>Demolition 60m</c:v>
                </c:pt>
                <c:pt idx="13">
                  <c:v>Firefighting Career 60m</c:v>
                </c:pt>
                <c:pt idx="14">
                  <c:v>Firefighting Volunteer 60m</c:v>
                </c:pt>
                <c:pt idx="15">
                  <c:v>Removal Machinery 60m</c:v>
                </c:pt>
                <c:pt idx="16">
                  <c:v>Handling articles or formulations 60m</c:v>
                </c:pt>
                <c:pt idx="17">
                  <c:v>Waste Handling 60m</c:v>
                </c:pt>
                <c:pt idx="18">
                  <c:v>Demolition 100m</c:v>
                </c:pt>
                <c:pt idx="19">
                  <c:v>Firefighting Career 100m</c:v>
                </c:pt>
                <c:pt idx="20">
                  <c:v>Firefighting Volunteer 100m</c:v>
                </c:pt>
                <c:pt idx="21">
                  <c:v>Removal Machinery 100m</c:v>
                </c:pt>
                <c:pt idx="22">
                  <c:v>Handling articles or formulations 100m</c:v>
                </c:pt>
                <c:pt idx="23">
                  <c:v>Waste Handling 100m</c:v>
                </c:pt>
                <c:pt idx="24">
                  <c:v>Demolition 100-1000m</c:v>
                </c:pt>
                <c:pt idx="25">
                  <c:v>Firefighting Career 100-1000m</c:v>
                </c:pt>
                <c:pt idx="26">
                  <c:v>Firefighting Volunteer 100-1000m</c:v>
                </c:pt>
                <c:pt idx="27">
                  <c:v>Removal Machinery 100-1000m</c:v>
                </c:pt>
                <c:pt idx="28">
                  <c:v>Handling articles or formulations 100-1000m</c:v>
                </c:pt>
                <c:pt idx="29">
                  <c:v>Waste Handling 100-1000m</c:v>
                </c:pt>
                <c:pt idx="30">
                  <c:v>Demolition 2500m</c:v>
                </c:pt>
                <c:pt idx="31">
                  <c:v>Firefighting Career 2500m</c:v>
                </c:pt>
                <c:pt idx="32">
                  <c:v>Firefighting Volunteer 2500m</c:v>
                </c:pt>
                <c:pt idx="33">
                  <c:v>Removal Machinery 2500m</c:v>
                </c:pt>
                <c:pt idx="34">
                  <c:v>Handling articles or formulations 2500m</c:v>
                </c:pt>
                <c:pt idx="35">
                  <c:v>Waste Handling 2500m</c:v>
                </c:pt>
                <c:pt idx="36">
                  <c:v>Demolition 5000m</c:v>
                </c:pt>
                <c:pt idx="37">
                  <c:v>Firefighting Career 5000m</c:v>
                </c:pt>
                <c:pt idx="38">
                  <c:v>Firefighting Volunteer 5000m</c:v>
                </c:pt>
                <c:pt idx="39">
                  <c:v>Removal Machinery 5000m</c:v>
                </c:pt>
                <c:pt idx="40">
                  <c:v>Handling articles or formulations 5000m</c:v>
                </c:pt>
                <c:pt idx="41">
                  <c:v>Waste Handling 5000m</c:v>
                </c:pt>
                <c:pt idx="42">
                  <c:v>Demolition 10000m</c:v>
                </c:pt>
                <c:pt idx="43">
                  <c:v>Firefighting Career 10000m</c:v>
                </c:pt>
                <c:pt idx="44">
                  <c:v>Firefighting Volunteer 10000m</c:v>
                </c:pt>
                <c:pt idx="45">
                  <c:v>Removal Machinery 10000m</c:v>
                </c:pt>
                <c:pt idx="46">
                  <c:v>Handling articles or formulations 10000m</c:v>
                </c:pt>
                <c:pt idx="47">
                  <c:v>Waste Handling 10000m</c:v>
                </c:pt>
              </c:strCache>
            </c:strRef>
          </c:xVal>
          <c:yVal>
            <c:numRef>
              <c:f>'ELCR CT Receptors'!$H$3:$H$50</c:f>
              <c:numCache>
                <c:formatCode>0.00E+00</c:formatCode>
                <c:ptCount val="48"/>
                <c:pt idx="0">
                  <c:v>9.9999999999999995E-7</c:v>
                </c:pt>
                <c:pt idx="1">
                  <c:v>9.9999999999999995E-7</c:v>
                </c:pt>
                <c:pt idx="2">
                  <c:v>9.9999999999999995E-7</c:v>
                </c:pt>
                <c:pt idx="3">
                  <c:v>9.9999999999999995E-7</c:v>
                </c:pt>
                <c:pt idx="4">
                  <c:v>9.9999999999999995E-7</c:v>
                </c:pt>
                <c:pt idx="5">
                  <c:v>9.9999999999999995E-7</c:v>
                </c:pt>
                <c:pt idx="6">
                  <c:v>9.9999999999999995E-7</c:v>
                </c:pt>
                <c:pt idx="7">
                  <c:v>9.9999999999999995E-7</c:v>
                </c:pt>
                <c:pt idx="8">
                  <c:v>9.9999999999999995E-7</c:v>
                </c:pt>
                <c:pt idx="9">
                  <c:v>9.9999999999999995E-7</c:v>
                </c:pt>
                <c:pt idx="10">
                  <c:v>9.9999999999999995E-7</c:v>
                </c:pt>
                <c:pt idx="11">
                  <c:v>9.9999999999999995E-7</c:v>
                </c:pt>
                <c:pt idx="12">
                  <c:v>9.9999999999999995E-7</c:v>
                </c:pt>
                <c:pt idx="13">
                  <c:v>9.9999999999999995E-7</c:v>
                </c:pt>
                <c:pt idx="14">
                  <c:v>9.9999999999999995E-7</c:v>
                </c:pt>
                <c:pt idx="15">
                  <c:v>9.9999999999999995E-7</c:v>
                </c:pt>
                <c:pt idx="16">
                  <c:v>9.9999999999999995E-7</c:v>
                </c:pt>
                <c:pt idx="17">
                  <c:v>9.9999999999999995E-7</c:v>
                </c:pt>
                <c:pt idx="18">
                  <c:v>9.9999999999999995E-7</c:v>
                </c:pt>
                <c:pt idx="19">
                  <c:v>9.9999999999999995E-7</c:v>
                </c:pt>
                <c:pt idx="20">
                  <c:v>9.9999999999999995E-7</c:v>
                </c:pt>
                <c:pt idx="21">
                  <c:v>9.9999999999999995E-7</c:v>
                </c:pt>
                <c:pt idx="22">
                  <c:v>9.9999999999999995E-7</c:v>
                </c:pt>
                <c:pt idx="23">
                  <c:v>9.9999999999999995E-7</c:v>
                </c:pt>
                <c:pt idx="24">
                  <c:v>9.9999999999999995E-7</c:v>
                </c:pt>
                <c:pt idx="25">
                  <c:v>9.9999999999999995E-7</c:v>
                </c:pt>
                <c:pt idx="26">
                  <c:v>9.9999999999999995E-7</c:v>
                </c:pt>
                <c:pt idx="27">
                  <c:v>9.9999999999999995E-7</c:v>
                </c:pt>
                <c:pt idx="28">
                  <c:v>9.9999999999999995E-7</c:v>
                </c:pt>
                <c:pt idx="29">
                  <c:v>9.9999999999999995E-7</c:v>
                </c:pt>
                <c:pt idx="30">
                  <c:v>9.9999999999999995E-7</c:v>
                </c:pt>
                <c:pt idx="31">
                  <c:v>9.9999999999999995E-7</c:v>
                </c:pt>
                <c:pt idx="32">
                  <c:v>9.9999999999999995E-7</c:v>
                </c:pt>
                <c:pt idx="33">
                  <c:v>9.9999999999999995E-7</c:v>
                </c:pt>
                <c:pt idx="34">
                  <c:v>9.9999999999999995E-7</c:v>
                </c:pt>
                <c:pt idx="35">
                  <c:v>9.9999999999999995E-7</c:v>
                </c:pt>
                <c:pt idx="36">
                  <c:v>9.9999999999999995E-7</c:v>
                </c:pt>
                <c:pt idx="37">
                  <c:v>9.9999999999999995E-7</c:v>
                </c:pt>
                <c:pt idx="38">
                  <c:v>9.9999999999999995E-7</c:v>
                </c:pt>
                <c:pt idx="39">
                  <c:v>9.9999999999999995E-7</c:v>
                </c:pt>
                <c:pt idx="40">
                  <c:v>9.9999999999999995E-7</c:v>
                </c:pt>
                <c:pt idx="41">
                  <c:v>9.9999999999999995E-7</c:v>
                </c:pt>
                <c:pt idx="42">
                  <c:v>9.9999999999999995E-7</c:v>
                </c:pt>
                <c:pt idx="43">
                  <c:v>9.9999999999999995E-7</c:v>
                </c:pt>
                <c:pt idx="44">
                  <c:v>9.9999999999999995E-7</c:v>
                </c:pt>
                <c:pt idx="45">
                  <c:v>9.9999999999999995E-7</c:v>
                </c:pt>
                <c:pt idx="46">
                  <c:v>9.9999999999999995E-7</c:v>
                </c:pt>
                <c:pt idx="47">
                  <c:v>9.9999999999999995E-7</c:v>
                </c:pt>
              </c:numCache>
            </c:numRef>
          </c:yVal>
          <c:smooth val="0"/>
          <c:extLst>
            <c:ext xmlns:c16="http://schemas.microsoft.com/office/drawing/2014/chart" uri="{C3380CC4-5D6E-409C-BE32-E72D297353CC}">
              <c16:uniqueId val="{00000000-C8C7-42CF-90E3-4175582DE06E}"/>
            </c:ext>
          </c:extLst>
        </c:ser>
        <c:ser>
          <c:idx val="7"/>
          <c:order val="7"/>
          <c:tx>
            <c:strRef>
              <c:f>'ELCR CT Receptors'!$I$2</c:f>
              <c:strCache>
                <c:ptCount val="1"/>
                <c:pt idx="0">
                  <c:v>Worker Benchmark</c:v>
                </c:pt>
              </c:strCache>
            </c:strRef>
          </c:tx>
          <c:spPr>
            <a:ln w="28575" cap="rnd">
              <a:solidFill>
                <a:schemeClr val="accent2">
                  <a:lumMod val="60000"/>
                </a:schemeClr>
              </a:solidFill>
              <a:round/>
            </a:ln>
            <a:effectLst/>
          </c:spPr>
          <c:marker>
            <c:symbol val="none"/>
          </c:marker>
          <c:xVal>
            <c:strRef>
              <c:f>'ELCR CT Receptors'!$A$3:$A$50</c:f>
              <c:strCache>
                <c:ptCount val="48"/>
                <c:pt idx="0">
                  <c:v>Demolition 10m</c:v>
                </c:pt>
                <c:pt idx="1">
                  <c:v>Firefighting Career 10m</c:v>
                </c:pt>
                <c:pt idx="2">
                  <c:v>Firefighting Volunteer 10m</c:v>
                </c:pt>
                <c:pt idx="3">
                  <c:v>Removal Machinery 10m</c:v>
                </c:pt>
                <c:pt idx="4">
                  <c:v>Handling articles or formulations 10m</c:v>
                </c:pt>
                <c:pt idx="5">
                  <c:v>Waste Handling 10m</c:v>
                </c:pt>
                <c:pt idx="6">
                  <c:v>Demolition 30m</c:v>
                </c:pt>
                <c:pt idx="7">
                  <c:v>Firefighting Career 30m</c:v>
                </c:pt>
                <c:pt idx="8">
                  <c:v>Firefighting Volunteer 30m</c:v>
                </c:pt>
                <c:pt idx="9">
                  <c:v>Removal Machinery 30m</c:v>
                </c:pt>
                <c:pt idx="10">
                  <c:v>Handling articles or formulations 30m</c:v>
                </c:pt>
                <c:pt idx="11">
                  <c:v>Waste Handling 30m</c:v>
                </c:pt>
                <c:pt idx="12">
                  <c:v>Demolition 60m</c:v>
                </c:pt>
                <c:pt idx="13">
                  <c:v>Firefighting Career 60m</c:v>
                </c:pt>
                <c:pt idx="14">
                  <c:v>Firefighting Volunteer 60m</c:v>
                </c:pt>
                <c:pt idx="15">
                  <c:v>Removal Machinery 60m</c:v>
                </c:pt>
                <c:pt idx="16">
                  <c:v>Handling articles or formulations 60m</c:v>
                </c:pt>
                <c:pt idx="17">
                  <c:v>Waste Handling 60m</c:v>
                </c:pt>
                <c:pt idx="18">
                  <c:v>Demolition 100m</c:v>
                </c:pt>
                <c:pt idx="19">
                  <c:v>Firefighting Career 100m</c:v>
                </c:pt>
                <c:pt idx="20">
                  <c:v>Firefighting Volunteer 100m</c:v>
                </c:pt>
                <c:pt idx="21">
                  <c:v>Removal Machinery 100m</c:v>
                </c:pt>
                <c:pt idx="22">
                  <c:v>Handling articles or formulations 100m</c:v>
                </c:pt>
                <c:pt idx="23">
                  <c:v>Waste Handling 100m</c:v>
                </c:pt>
                <c:pt idx="24">
                  <c:v>Demolition 100-1000m</c:v>
                </c:pt>
                <c:pt idx="25">
                  <c:v>Firefighting Career 100-1000m</c:v>
                </c:pt>
                <c:pt idx="26">
                  <c:v>Firefighting Volunteer 100-1000m</c:v>
                </c:pt>
                <c:pt idx="27">
                  <c:v>Removal Machinery 100-1000m</c:v>
                </c:pt>
                <c:pt idx="28">
                  <c:v>Handling articles or formulations 100-1000m</c:v>
                </c:pt>
                <c:pt idx="29">
                  <c:v>Waste Handling 100-1000m</c:v>
                </c:pt>
                <c:pt idx="30">
                  <c:v>Demolition 2500m</c:v>
                </c:pt>
                <c:pt idx="31">
                  <c:v>Firefighting Career 2500m</c:v>
                </c:pt>
                <c:pt idx="32">
                  <c:v>Firefighting Volunteer 2500m</c:v>
                </c:pt>
                <c:pt idx="33">
                  <c:v>Removal Machinery 2500m</c:v>
                </c:pt>
                <c:pt idx="34">
                  <c:v>Handling articles or formulations 2500m</c:v>
                </c:pt>
                <c:pt idx="35">
                  <c:v>Waste Handling 2500m</c:v>
                </c:pt>
                <c:pt idx="36">
                  <c:v>Demolition 5000m</c:v>
                </c:pt>
                <c:pt idx="37">
                  <c:v>Firefighting Career 5000m</c:v>
                </c:pt>
                <c:pt idx="38">
                  <c:v>Firefighting Volunteer 5000m</c:v>
                </c:pt>
                <c:pt idx="39">
                  <c:v>Removal Machinery 5000m</c:v>
                </c:pt>
                <c:pt idx="40">
                  <c:v>Handling articles or formulations 5000m</c:v>
                </c:pt>
                <c:pt idx="41">
                  <c:v>Waste Handling 5000m</c:v>
                </c:pt>
                <c:pt idx="42">
                  <c:v>Demolition 10000m</c:v>
                </c:pt>
                <c:pt idx="43">
                  <c:v>Firefighting Career 10000m</c:v>
                </c:pt>
                <c:pt idx="44">
                  <c:v>Firefighting Volunteer 10000m</c:v>
                </c:pt>
                <c:pt idx="45">
                  <c:v>Removal Machinery 10000m</c:v>
                </c:pt>
                <c:pt idx="46">
                  <c:v>Handling articles or formulations 10000m</c:v>
                </c:pt>
                <c:pt idx="47">
                  <c:v>Waste Handling 10000m</c:v>
                </c:pt>
              </c:strCache>
            </c:strRef>
          </c:xVal>
          <c:yVal>
            <c:numRef>
              <c:f>'ELCR CT Receptors'!$I$3:$I$50</c:f>
              <c:numCache>
                <c:formatCode>0.00E+00</c:formatCode>
                <c:ptCount val="48"/>
                <c:pt idx="0">
                  <c:v>1E-4</c:v>
                </c:pt>
                <c:pt idx="1">
                  <c:v>1E-4</c:v>
                </c:pt>
                <c:pt idx="2">
                  <c:v>1E-4</c:v>
                </c:pt>
                <c:pt idx="3">
                  <c:v>1E-4</c:v>
                </c:pt>
                <c:pt idx="4">
                  <c:v>1E-4</c:v>
                </c:pt>
                <c:pt idx="5">
                  <c:v>1E-4</c:v>
                </c:pt>
                <c:pt idx="6">
                  <c:v>1E-4</c:v>
                </c:pt>
                <c:pt idx="7">
                  <c:v>1E-4</c:v>
                </c:pt>
                <c:pt idx="8">
                  <c:v>1E-4</c:v>
                </c:pt>
                <c:pt idx="9">
                  <c:v>1E-4</c:v>
                </c:pt>
                <c:pt idx="10">
                  <c:v>1E-4</c:v>
                </c:pt>
                <c:pt idx="11">
                  <c:v>1E-4</c:v>
                </c:pt>
                <c:pt idx="12">
                  <c:v>1E-4</c:v>
                </c:pt>
                <c:pt idx="13">
                  <c:v>1E-4</c:v>
                </c:pt>
                <c:pt idx="14">
                  <c:v>1E-4</c:v>
                </c:pt>
                <c:pt idx="15">
                  <c:v>1E-4</c:v>
                </c:pt>
                <c:pt idx="16">
                  <c:v>1E-4</c:v>
                </c:pt>
                <c:pt idx="17">
                  <c:v>1E-4</c:v>
                </c:pt>
                <c:pt idx="18">
                  <c:v>1E-4</c:v>
                </c:pt>
                <c:pt idx="19">
                  <c:v>1E-4</c:v>
                </c:pt>
                <c:pt idx="20">
                  <c:v>1E-4</c:v>
                </c:pt>
                <c:pt idx="21">
                  <c:v>1E-4</c:v>
                </c:pt>
                <c:pt idx="22">
                  <c:v>1E-4</c:v>
                </c:pt>
                <c:pt idx="23">
                  <c:v>1E-4</c:v>
                </c:pt>
                <c:pt idx="24">
                  <c:v>1E-4</c:v>
                </c:pt>
                <c:pt idx="25">
                  <c:v>1E-4</c:v>
                </c:pt>
                <c:pt idx="26">
                  <c:v>1E-4</c:v>
                </c:pt>
                <c:pt idx="27">
                  <c:v>1E-4</c:v>
                </c:pt>
                <c:pt idx="28">
                  <c:v>1E-4</c:v>
                </c:pt>
                <c:pt idx="29">
                  <c:v>1E-4</c:v>
                </c:pt>
                <c:pt idx="30">
                  <c:v>1E-4</c:v>
                </c:pt>
                <c:pt idx="31">
                  <c:v>1E-4</c:v>
                </c:pt>
                <c:pt idx="32">
                  <c:v>1E-4</c:v>
                </c:pt>
                <c:pt idx="33">
                  <c:v>1E-4</c:v>
                </c:pt>
                <c:pt idx="34">
                  <c:v>1E-4</c:v>
                </c:pt>
                <c:pt idx="35">
                  <c:v>1E-4</c:v>
                </c:pt>
                <c:pt idx="36">
                  <c:v>1E-4</c:v>
                </c:pt>
                <c:pt idx="37">
                  <c:v>1E-4</c:v>
                </c:pt>
                <c:pt idx="38">
                  <c:v>1E-4</c:v>
                </c:pt>
                <c:pt idx="39">
                  <c:v>1E-4</c:v>
                </c:pt>
                <c:pt idx="40">
                  <c:v>1E-4</c:v>
                </c:pt>
                <c:pt idx="41">
                  <c:v>1E-4</c:v>
                </c:pt>
                <c:pt idx="42">
                  <c:v>1E-4</c:v>
                </c:pt>
                <c:pt idx="43">
                  <c:v>1E-4</c:v>
                </c:pt>
                <c:pt idx="44">
                  <c:v>1E-4</c:v>
                </c:pt>
                <c:pt idx="45">
                  <c:v>1E-4</c:v>
                </c:pt>
                <c:pt idx="46">
                  <c:v>1E-4</c:v>
                </c:pt>
                <c:pt idx="47">
                  <c:v>1E-4</c:v>
                </c:pt>
              </c:numCache>
            </c:numRef>
          </c:yVal>
          <c:smooth val="0"/>
          <c:extLst>
            <c:ext xmlns:c16="http://schemas.microsoft.com/office/drawing/2014/chart" uri="{C3380CC4-5D6E-409C-BE32-E72D297353CC}">
              <c16:uniqueId val="{00000000-C7F8-4CDF-B099-77BACAD2B7C8}"/>
            </c:ext>
          </c:extLst>
        </c:ser>
        <c:dLbls>
          <c:showLegendKey val="0"/>
          <c:showVal val="0"/>
          <c:showCatName val="0"/>
          <c:showSerName val="0"/>
          <c:showPercent val="0"/>
          <c:showBubbleSize val="0"/>
        </c:dLbls>
        <c:axId val="2076664400"/>
        <c:axId val="79265568"/>
      </c:scatterChart>
      <c:catAx>
        <c:axId val="20766644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79265568"/>
        <c:crossesAt val="1.0000000000000007E-13"/>
        <c:auto val="1"/>
        <c:lblAlgn val="ctr"/>
        <c:lblOffset val="100"/>
        <c:noMultiLvlLbl val="0"/>
      </c:catAx>
      <c:valAx>
        <c:axId val="79265568"/>
        <c:scaling>
          <c:logBase val="10"/>
          <c:orientation val="minMax"/>
          <c:max val="1.0000000000000002E-3"/>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Central Tendency</a:t>
                </a:r>
                <a:r>
                  <a:rPr lang="en-US" baseline="0"/>
                  <a:t> </a:t>
                </a:r>
                <a:r>
                  <a:rPr lang="en-US"/>
                  <a:t>ELCR f/cc</a:t>
                </a:r>
              </a:p>
            </c:rich>
          </c:tx>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07666440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'ELCR CT Receptors'!$B$54</c:f>
              <c:strCache>
                <c:ptCount val="1"/>
                <c:pt idx="0">
                  <c:v>High-Exposure Worker</c:v>
                </c:pt>
              </c:strCache>
            </c:strRef>
          </c:tx>
          <c:spPr>
            <a:solidFill>
              <a:schemeClr val="accent1"/>
            </a:solidFill>
            <a:ln>
              <a:noFill/>
            </a:ln>
            <a:effectLst/>
          </c:spPr>
          <c:invertIfNegative val="0"/>
          <c:cat>
            <c:strRef>
              <c:f>'ELCR CT Receptors'!$A$55:$A$68</c:f>
              <c:strCache>
                <c:ptCount val="14"/>
                <c:pt idx="0">
                  <c:v>Firefighting Career 10m</c:v>
                </c:pt>
                <c:pt idx="1">
                  <c:v>Firefighting Volunteer 10m</c:v>
                </c:pt>
                <c:pt idx="2">
                  <c:v>Demolition 30m</c:v>
                </c:pt>
                <c:pt idx="3">
                  <c:v>Firefighting Career 30m</c:v>
                </c:pt>
                <c:pt idx="4">
                  <c:v>Firefighting Volunteer 30m</c:v>
                </c:pt>
                <c:pt idx="5">
                  <c:v>Demolition 60m</c:v>
                </c:pt>
                <c:pt idx="6">
                  <c:v>Firefighting Career 60m</c:v>
                </c:pt>
                <c:pt idx="7">
                  <c:v>Firefighting Volunteer 60m</c:v>
                </c:pt>
                <c:pt idx="8">
                  <c:v>Demolition 100m</c:v>
                </c:pt>
                <c:pt idx="9">
                  <c:v>Firefighting Career 100m</c:v>
                </c:pt>
                <c:pt idx="10">
                  <c:v>Firefighting Volunteer 100m</c:v>
                </c:pt>
                <c:pt idx="11">
                  <c:v>Demolition 100-1000m</c:v>
                </c:pt>
                <c:pt idx="12">
                  <c:v>Firefighting Career 100-1000m</c:v>
                </c:pt>
                <c:pt idx="13">
                  <c:v>Firefighting Volunteer 100-1000m</c:v>
                </c:pt>
              </c:strCache>
            </c:strRef>
          </c:cat>
          <c:val>
            <c:numRef>
              <c:f>'ELCR CT Receptors'!$B$55:$B$68</c:f>
              <c:numCache>
                <c:formatCode>0.00E+00</c:formatCode>
                <c:ptCount val="14"/>
                <c:pt idx="0">
                  <c:v>5.3000000000000001E-7</c:v>
                </c:pt>
                <c:pt idx="1">
                  <c:v>1.8E-7</c:v>
                </c:pt>
                <c:pt idx="2">
                  <c:v>4.8999999999999997E-7</c:v>
                </c:pt>
                <c:pt idx="3">
                  <c:v>5.3000000000000001E-7</c:v>
                </c:pt>
                <c:pt idx="4">
                  <c:v>1.8E-7</c:v>
                </c:pt>
                <c:pt idx="5">
                  <c:v>4.8999999999999997E-7</c:v>
                </c:pt>
                <c:pt idx="6">
                  <c:v>5.3000000000000001E-7</c:v>
                </c:pt>
                <c:pt idx="7">
                  <c:v>1.8E-7</c:v>
                </c:pt>
                <c:pt idx="8">
                  <c:v>4.8999999999999997E-7</c:v>
                </c:pt>
                <c:pt idx="9">
                  <c:v>5.3000000000000001E-7</c:v>
                </c:pt>
                <c:pt idx="10">
                  <c:v>1.8E-7</c:v>
                </c:pt>
                <c:pt idx="11">
                  <c:v>4.8999999999999997E-7</c:v>
                </c:pt>
                <c:pt idx="12">
                  <c:v>5.3000000000000001E-7</c:v>
                </c:pt>
                <c:pt idx="13">
                  <c:v>1.8E-7</c:v>
                </c:pt>
              </c:numCache>
            </c:numRef>
          </c:val>
          <c:extLst>
            <c:ext xmlns:c16="http://schemas.microsoft.com/office/drawing/2014/chart" uri="{C3380CC4-5D6E-409C-BE32-E72D297353CC}">
              <c16:uniqueId val="{00000000-0457-449E-AD4C-8140801FFA0F}"/>
            </c:ext>
          </c:extLst>
        </c:ser>
        <c:ser>
          <c:idx val="1"/>
          <c:order val="1"/>
          <c:tx>
            <c:strRef>
              <c:f>'ELCR CT Receptors'!$C$54</c:f>
              <c:strCache>
                <c:ptCount val="1"/>
                <c:pt idx="0">
                  <c:v>General Population Ambient Air</c:v>
                </c:pt>
              </c:strCache>
            </c:strRef>
          </c:tx>
          <c:spPr>
            <a:solidFill>
              <a:schemeClr val="accent2"/>
            </a:solidFill>
            <a:ln>
              <a:noFill/>
            </a:ln>
            <a:effectLst/>
          </c:spPr>
          <c:invertIfNegative val="0"/>
          <c:cat>
            <c:strRef>
              <c:f>'ELCR CT Receptors'!$A$55:$A$68</c:f>
              <c:strCache>
                <c:ptCount val="14"/>
                <c:pt idx="0">
                  <c:v>Firefighting Career 10m</c:v>
                </c:pt>
                <c:pt idx="1">
                  <c:v>Firefighting Volunteer 10m</c:v>
                </c:pt>
                <c:pt idx="2">
                  <c:v>Demolition 30m</c:v>
                </c:pt>
                <c:pt idx="3">
                  <c:v>Firefighting Career 30m</c:v>
                </c:pt>
                <c:pt idx="4">
                  <c:v>Firefighting Volunteer 30m</c:v>
                </c:pt>
                <c:pt idx="5">
                  <c:v>Demolition 60m</c:v>
                </c:pt>
                <c:pt idx="6">
                  <c:v>Firefighting Career 60m</c:v>
                </c:pt>
                <c:pt idx="7">
                  <c:v>Firefighting Volunteer 60m</c:v>
                </c:pt>
                <c:pt idx="8">
                  <c:v>Demolition 100m</c:v>
                </c:pt>
                <c:pt idx="9">
                  <c:v>Firefighting Career 100m</c:v>
                </c:pt>
                <c:pt idx="10">
                  <c:v>Firefighting Volunteer 100m</c:v>
                </c:pt>
                <c:pt idx="11">
                  <c:v>Demolition 100-1000m</c:v>
                </c:pt>
                <c:pt idx="12">
                  <c:v>Firefighting Career 100-1000m</c:v>
                </c:pt>
                <c:pt idx="13">
                  <c:v>Firefighting Volunteer 100-1000m</c:v>
                </c:pt>
              </c:strCache>
            </c:strRef>
          </c:cat>
          <c:val>
            <c:numRef>
              <c:f>'ELCR CT Receptors'!$C$55:$C$68</c:f>
              <c:numCache>
                <c:formatCode>0.00E+00</c:formatCode>
                <c:ptCount val="14"/>
                <c:pt idx="0">
                  <c:v>6.1E-9</c:v>
                </c:pt>
                <c:pt idx="1">
                  <c:v>6.1E-9</c:v>
                </c:pt>
                <c:pt idx="2">
                  <c:v>9.1999999999999998E-7</c:v>
                </c:pt>
                <c:pt idx="3">
                  <c:v>1.5E-9</c:v>
                </c:pt>
                <c:pt idx="4">
                  <c:v>1.5E-9</c:v>
                </c:pt>
                <c:pt idx="5">
                  <c:v>2.2000000000000001E-7</c:v>
                </c:pt>
                <c:pt idx="6">
                  <c:v>4.5E-10</c:v>
                </c:pt>
                <c:pt idx="7">
                  <c:v>4.5E-10</c:v>
                </c:pt>
                <c:pt idx="8">
                  <c:v>6.5E-8</c:v>
                </c:pt>
                <c:pt idx="9">
                  <c:v>1.5E-10</c:v>
                </c:pt>
                <c:pt idx="10">
                  <c:v>1.5E-10</c:v>
                </c:pt>
                <c:pt idx="11">
                  <c:v>1.9000000000000001E-9</c:v>
                </c:pt>
                <c:pt idx="12">
                  <c:v>4.7999999999999997E-12</c:v>
                </c:pt>
                <c:pt idx="13">
                  <c:v>4.7999999999999997E-12</c:v>
                </c:pt>
              </c:numCache>
            </c:numRef>
          </c:val>
          <c:extLst>
            <c:ext xmlns:c16="http://schemas.microsoft.com/office/drawing/2014/chart" uri="{C3380CC4-5D6E-409C-BE32-E72D297353CC}">
              <c16:uniqueId val="{00000001-0457-449E-AD4C-8140801FFA0F}"/>
            </c:ext>
          </c:extLst>
        </c:ser>
        <c:ser>
          <c:idx val="2"/>
          <c:order val="2"/>
          <c:tx>
            <c:strRef>
              <c:f>'ELCR CT Receptors'!$D$54</c:f>
              <c:strCache>
                <c:ptCount val="1"/>
                <c:pt idx="0">
                  <c:v>Take-Home Garment Handler</c:v>
                </c:pt>
              </c:strCache>
            </c:strRef>
          </c:tx>
          <c:spPr>
            <a:solidFill>
              <a:schemeClr val="accent3"/>
            </a:solidFill>
            <a:ln>
              <a:noFill/>
            </a:ln>
            <a:effectLst/>
          </c:spPr>
          <c:invertIfNegative val="0"/>
          <c:cat>
            <c:strRef>
              <c:f>'ELCR CT Receptors'!$A$55:$A$68</c:f>
              <c:strCache>
                <c:ptCount val="14"/>
                <c:pt idx="0">
                  <c:v>Firefighting Career 10m</c:v>
                </c:pt>
                <c:pt idx="1">
                  <c:v>Firefighting Volunteer 10m</c:v>
                </c:pt>
                <c:pt idx="2">
                  <c:v>Demolition 30m</c:v>
                </c:pt>
                <c:pt idx="3">
                  <c:v>Firefighting Career 30m</c:v>
                </c:pt>
                <c:pt idx="4">
                  <c:v>Firefighting Volunteer 30m</c:v>
                </c:pt>
                <c:pt idx="5">
                  <c:v>Demolition 60m</c:v>
                </c:pt>
                <c:pt idx="6">
                  <c:v>Firefighting Career 60m</c:v>
                </c:pt>
                <c:pt idx="7">
                  <c:v>Firefighting Volunteer 60m</c:v>
                </c:pt>
                <c:pt idx="8">
                  <c:v>Demolition 100m</c:v>
                </c:pt>
                <c:pt idx="9">
                  <c:v>Firefighting Career 100m</c:v>
                </c:pt>
                <c:pt idx="10">
                  <c:v>Firefighting Volunteer 100m</c:v>
                </c:pt>
                <c:pt idx="11">
                  <c:v>Demolition 100-1000m</c:v>
                </c:pt>
                <c:pt idx="12">
                  <c:v>Firefighting Career 100-1000m</c:v>
                </c:pt>
                <c:pt idx="13">
                  <c:v>Firefighting Volunteer 100-1000m</c:v>
                </c:pt>
              </c:strCache>
            </c:strRef>
          </c:cat>
          <c:val>
            <c:numRef>
              <c:f>'ELCR CT Receptors'!$D$55:$D$68</c:f>
              <c:numCache>
                <c:formatCode>0.0E+00</c:formatCode>
                <c:ptCount val="14"/>
                <c:pt idx="0">
                  <c:v>1.4478184015812123E-8</c:v>
                </c:pt>
                <c:pt idx="1">
                  <c:v>4.8260613386040404E-9</c:v>
                </c:pt>
                <c:pt idx="2">
                  <c:v>1.3271668681161114E-8</c:v>
                </c:pt>
                <c:pt idx="3">
                  <c:v>1.4478184015812123E-8</c:v>
                </c:pt>
                <c:pt idx="4">
                  <c:v>4.8260613386040404E-9</c:v>
                </c:pt>
                <c:pt idx="5">
                  <c:v>1.3271668681161114E-8</c:v>
                </c:pt>
                <c:pt idx="6">
                  <c:v>1.4478184015812123E-8</c:v>
                </c:pt>
                <c:pt idx="7">
                  <c:v>4.8260613386040404E-9</c:v>
                </c:pt>
                <c:pt idx="8">
                  <c:v>1.3271668681161114E-8</c:v>
                </c:pt>
                <c:pt idx="9">
                  <c:v>1.4478184015812123E-8</c:v>
                </c:pt>
                <c:pt idx="10">
                  <c:v>4.8260613386040404E-9</c:v>
                </c:pt>
                <c:pt idx="11">
                  <c:v>1.3271668681161114E-8</c:v>
                </c:pt>
                <c:pt idx="12">
                  <c:v>1.4478184015812123E-8</c:v>
                </c:pt>
                <c:pt idx="13">
                  <c:v>4.8260613386040404E-9</c:v>
                </c:pt>
              </c:numCache>
            </c:numRef>
          </c:val>
          <c:extLst>
            <c:ext xmlns:c16="http://schemas.microsoft.com/office/drawing/2014/chart" uri="{C3380CC4-5D6E-409C-BE32-E72D297353CC}">
              <c16:uniqueId val="{00000002-0457-449E-AD4C-8140801FFA0F}"/>
            </c:ext>
          </c:extLst>
        </c:ser>
        <c:ser>
          <c:idx val="3"/>
          <c:order val="3"/>
          <c:tx>
            <c:strRef>
              <c:f>'ELCR CT Receptors'!$E$54</c:f>
              <c:strCache>
                <c:ptCount val="1"/>
                <c:pt idx="0">
                  <c:v>DIYer Disturbance Outdoor Roof</c:v>
                </c:pt>
              </c:strCache>
            </c:strRef>
          </c:tx>
          <c:spPr>
            <a:solidFill>
              <a:schemeClr val="accent4"/>
            </a:solidFill>
            <a:ln>
              <a:noFill/>
            </a:ln>
            <a:effectLst/>
          </c:spPr>
          <c:invertIfNegative val="0"/>
          <c:cat>
            <c:strRef>
              <c:f>'ELCR CT Receptors'!$A$55:$A$68</c:f>
              <c:strCache>
                <c:ptCount val="14"/>
                <c:pt idx="0">
                  <c:v>Firefighting Career 10m</c:v>
                </c:pt>
                <c:pt idx="1">
                  <c:v>Firefighting Volunteer 10m</c:v>
                </c:pt>
                <c:pt idx="2">
                  <c:v>Demolition 30m</c:v>
                </c:pt>
                <c:pt idx="3">
                  <c:v>Firefighting Career 30m</c:v>
                </c:pt>
                <c:pt idx="4">
                  <c:v>Firefighting Volunteer 30m</c:v>
                </c:pt>
                <c:pt idx="5">
                  <c:v>Demolition 60m</c:v>
                </c:pt>
                <c:pt idx="6">
                  <c:v>Firefighting Career 60m</c:v>
                </c:pt>
                <c:pt idx="7">
                  <c:v>Firefighting Volunteer 60m</c:v>
                </c:pt>
                <c:pt idx="8">
                  <c:v>Demolition 100m</c:v>
                </c:pt>
                <c:pt idx="9">
                  <c:v>Firefighting Career 100m</c:v>
                </c:pt>
                <c:pt idx="10">
                  <c:v>Firefighting Volunteer 100m</c:v>
                </c:pt>
                <c:pt idx="11">
                  <c:v>Demolition 100-1000m</c:v>
                </c:pt>
                <c:pt idx="12">
                  <c:v>Firefighting Career 100-1000m</c:v>
                </c:pt>
                <c:pt idx="13">
                  <c:v>Firefighting Volunteer 100-1000m</c:v>
                </c:pt>
              </c:strCache>
            </c:strRef>
          </c:cat>
          <c:val>
            <c:numRef>
              <c:f>'ELCR CT Receptors'!$E$55:$E$68</c:f>
              <c:numCache>
                <c:formatCode>0.0E+00</c:formatCode>
                <c:ptCount val="14"/>
                <c:pt idx="0">
                  <c:v>7.1301369863013692E-8</c:v>
                </c:pt>
                <c:pt idx="1">
                  <c:v>7.1301369863013692E-8</c:v>
                </c:pt>
                <c:pt idx="2">
                  <c:v>7.1301369863013692E-8</c:v>
                </c:pt>
                <c:pt idx="3">
                  <c:v>7.1301369863013692E-8</c:v>
                </c:pt>
                <c:pt idx="4">
                  <c:v>7.1301369863013692E-8</c:v>
                </c:pt>
                <c:pt idx="5">
                  <c:v>7.1301369863013692E-8</c:v>
                </c:pt>
                <c:pt idx="6">
                  <c:v>7.1301369863013692E-8</c:v>
                </c:pt>
                <c:pt idx="7">
                  <c:v>7.1301369863013692E-8</c:v>
                </c:pt>
                <c:pt idx="8">
                  <c:v>7.1301369863013692E-8</c:v>
                </c:pt>
                <c:pt idx="9">
                  <c:v>7.1301369863013692E-8</c:v>
                </c:pt>
                <c:pt idx="10">
                  <c:v>7.1301369863013692E-8</c:v>
                </c:pt>
                <c:pt idx="11">
                  <c:v>7.1301369863013692E-8</c:v>
                </c:pt>
                <c:pt idx="12">
                  <c:v>7.1301369863013692E-8</c:v>
                </c:pt>
                <c:pt idx="13">
                  <c:v>7.1301369863013692E-8</c:v>
                </c:pt>
              </c:numCache>
            </c:numRef>
          </c:val>
          <c:extLst>
            <c:ext xmlns:c16="http://schemas.microsoft.com/office/drawing/2014/chart" uri="{C3380CC4-5D6E-409C-BE32-E72D297353CC}">
              <c16:uniqueId val="{00000003-0457-449E-AD4C-8140801FFA0F}"/>
            </c:ext>
          </c:extLst>
        </c:ser>
        <c:ser>
          <c:idx val="4"/>
          <c:order val="4"/>
          <c:tx>
            <c:strRef>
              <c:f>'ELCR CT Receptors'!$F$54</c:f>
              <c:strCache>
                <c:ptCount val="1"/>
                <c:pt idx="0">
                  <c:v>DIYer Indoor Disturbance Fillers</c:v>
                </c:pt>
              </c:strCache>
            </c:strRef>
          </c:tx>
          <c:spPr>
            <a:solidFill>
              <a:schemeClr val="accent5"/>
            </a:solidFill>
            <a:ln>
              <a:noFill/>
            </a:ln>
            <a:effectLst/>
          </c:spPr>
          <c:invertIfNegative val="0"/>
          <c:cat>
            <c:strRef>
              <c:f>'ELCR CT Receptors'!$A$55:$A$68</c:f>
              <c:strCache>
                <c:ptCount val="14"/>
                <c:pt idx="0">
                  <c:v>Firefighting Career 10m</c:v>
                </c:pt>
                <c:pt idx="1">
                  <c:v>Firefighting Volunteer 10m</c:v>
                </c:pt>
                <c:pt idx="2">
                  <c:v>Demolition 30m</c:v>
                </c:pt>
                <c:pt idx="3">
                  <c:v>Firefighting Career 30m</c:v>
                </c:pt>
                <c:pt idx="4">
                  <c:v>Firefighting Volunteer 30m</c:v>
                </c:pt>
                <c:pt idx="5">
                  <c:v>Demolition 60m</c:v>
                </c:pt>
                <c:pt idx="6">
                  <c:v>Firefighting Career 60m</c:v>
                </c:pt>
                <c:pt idx="7">
                  <c:v>Firefighting Volunteer 60m</c:v>
                </c:pt>
                <c:pt idx="8">
                  <c:v>Demolition 100m</c:v>
                </c:pt>
                <c:pt idx="9">
                  <c:v>Firefighting Career 100m</c:v>
                </c:pt>
                <c:pt idx="10">
                  <c:v>Firefighting Volunteer 100m</c:v>
                </c:pt>
                <c:pt idx="11">
                  <c:v>Demolition 100-1000m</c:v>
                </c:pt>
                <c:pt idx="12">
                  <c:v>Firefighting Career 100-1000m</c:v>
                </c:pt>
                <c:pt idx="13">
                  <c:v>Firefighting Volunteer 100-1000m</c:v>
                </c:pt>
              </c:strCache>
            </c:strRef>
          </c:cat>
          <c:val>
            <c:numRef>
              <c:f>'ELCR CT Receptors'!$F$55:$F$68</c:f>
              <c:numCache>
                <c:formatCode>0.0E+00</c:formatCode>
                <c:ptCount val="14"/>
                <c:pt idx="0">
                  <c:v>2.3630136986301366E-7</c:v>
                </c:pt>
                <c:pt idx="1">
                  <c:v>2.3630136986301366E-7</c:v>
                </c:pt>
                <c:pt idx="2">
                  <c:v>2.3630136986301366E-7</c:v>
                </c:pt>
                <c:pt idx="3">
                  <c:v>2.3630136986301366E-7</c:v>
                </c:pt>
                <c:pt idx="4">
                  <c:v>2.3630136986301366E-7</c:v>
                </c:pt>
                <c:pt idx="5">
                  <c:v>2.3630136986301366E-7</c:v>
                </c:pt>
                <c:pt idx="6">
                  <c:v>2.3630136986301366E-7</c:v>
                </c:pt>
                <c:pt idx="7">
                  <c:v>2.3630136986301366E-7</c:v>
                </c:pt>
                <c:pt idx="8">
                  <c:v>2.3630136986301366E-7</c:v>
                </c:pt>
                <c:pt idx="9">
                  <c:v>2.3630136986301366E-7</c:v>
                </c:pt>
                <c:pt idx="10">
                  <c:v>2.3630136986301366E-7</c:v>
                </c:pt>
                <c:pt idx="11">
                  <c:v>2.3630136986301366E-7</c:v>
                </c:pt>
                <c:pt idx="12">
                  <c:v>2.3630136986301366E-7</c:v>
                </c:pt>
                <c:pt idx="13">
                  <c:v>2.3630136986301366E-7</c:v>
                </c:pt>
              </c:numCache>
            </c:numRef>
          </c:val>
          <c:extLst>
            <c:ext xmlns:c16="http://schemas.microsoft.com/office/drawing/2014/chart" uri="{C3380CC4-5D6E-409C-BE32-E72D297353CC}">
              <c16:uniqueId val="{00000004-0457-449E-AD4C-8140801FFA0F}"/>
            </c:ext>
          </c:extLst>
        </c:ser>
        <c:ser>
          <c:idx val="5"/>
          <c:order val="5"/>
          <c:tx>
            <c:strRef>
              <c:f>'ELCR CT Receptors'!$G$54</c:f>
              <c:strCache>
                <c:ptCount val="1"/>
                <c:pt idx="0">
                  <c:v>DIYer Disturbance Ceiling Tiles</c:v>
                </c:pt>
              </c:strCache>
            </c:strRef>
          </c:tx>
          <c:spPr>
            <a:solidFill>
              <a:schemeClr val="accent6"/>
            </a:solidFill>
            <a:ln>
              <a:noFill/>
            </a:ln>
            <a:effectLst/>
          </c:spPr>
          <c:invertIfNegative val="0"/>
          <c:cat>
            <c:strRef>
              <c:f>'ELCR CT Receptors'!$A$55:$A$68</c:f>
              <c:strCache>
                <c:ptCount val="14"/>
                <c:pt idx="0">
                  <c:v>Firefighting Career 10m</c:v>
                </c:pt>
                <c:pt idx="1">
                  <c:v>Firefighting Volunteer 10m</c:v>
                </c:pt>
                <c:pt idx="2">
                  <c:v>Demolition 30m</c:v>
                </c:pt>
                <c:pt idx="3">
                  <c:v>Firefighting Career 30m</c:v>
                </c:pt>
                <c:pt idx="4">
                  <c:v>Firefighting Volunteer 30m</c:v>
                </c:pt>
                <c:pt idx="5">
                  <c:v>Demolition 60m</c:v>
                </c:pt>
                <c:pt idx="6">
                  <c:v>Firefighting Career 60m</c:v>
                </c:pt>
                <c:pt idx="7">
                  <c:v>Firefighting Volunteer 60m</c:v>
                </c:pt>
                <c:pt idx="8">
                  <c:v>Demolition 100m</c:v>
                </c:pt>
                <c:pt idx="9">
                  <c:v>Firefighting Career 100m</c:v>
                </c:pt>
                <c:pt idx="10">
                  <c:v>Firefighting Volunteer 100m</c:v>
                </c:pt>
                <c:pt idx="11">
                  <c:v>Demolition 100-1000m</c:v>
                </c:pt>
                <c:pt idx="12">
                  <c:v>Firefighting Career 100-1000m</c:v>
                </c:pt>
                <c:pt idx="13">
                  <c:v>Firefighting Volunteer 100-1000m</c:v>
                </c:pt>
              </c:strCache>
            </c:strRef>
          </c:cat>
          <c:val>
            <c:numRef>
              <c:f>'ELCR CT Receptors'!$G$55:$G$68</c:f>
              <c:numCache>
                <c:formatCode>0.0E+00</c:formatCode>
                <c:ptCount val="14"/>
                <c:pt idx="0">
                  <c:v>2.3116438356164381E-7</c:v>
                </c:pt>
                <c:pt idx="1">
                  <c:v>2.3116438356164381E-7</c:v>
                </c:pt>
                <c:pt idx="2">
                  <c:v>2.3116438356164381E-7</c:v>
                </c:pt>
                <c:pt idx="3">
                  <c:v>2.3116438356164381E-7</c:v>
                </c:pt>
                <c:pt idx="4">
                  <c:v>2.3116438356164381E-7</c:v>
                </c:pt>
                <c:pt idx="5">
                  <c:v>2.3116438356164381E-7</c:v>
                </c:pt>
                <c:pt idx="6">
                  <c:v>2.3116438356164381E-7</c:v>
                </c:pt>
                <c:pt idx="7">
                  <c:v>2.3116438356164381E-7</c:v>
                </c:pt>
                <c:pt idx="8">
                  <c:v>2.3116438356164381E-7</c:v>
                </c:pt>
                <c:pt idx="9">
                  <c:v>2.3116438356164381E-7</c:v>
                </c:pt>
                <c:pt idx="10">
                  <c:v>2.3116438356164381E-7</c:v>
                </c:pt>
                <c:pt idx="11">
                  <c:v>2.3116438356164381E-7</c:v>
                </c:pt>
                <c:pt idx="12">
                  <c:v>2.3116438356164381E-7</c:v>
                </c:pt>
                <c:pt idx="13">
                  <c:v>2.3116438356164381E-7</c:v>
                </c:pt>
              </c:numCache>
            </c:numRef>
          </c:val>
          <c:extLst>
            <c:ext xmlns:c16="http://schemas.microsoft.com/office/drawing/2014/chart" uri="{C3380CC4-5D6E-409C-BE32-E72D297353CC}">
              <c16:uniqueId val="{00000005-0457-449E-AD4C-8140801FFA0F}"/>
            </c:ext>
          </c:extLst>
        </c:ser>
        <c:dLbls>
          <c:showLegendKey val="0"/>
          <c:showVal val="0"/>
          <c:showCatName val="0"/>
          <c:showSerName val="0"/>
          <c:showPercent val="0"/>
          <c:showBubbleSize val="0"/>
        </c:dLbls>
        <c:gapWidth val="150"/>
        <c:overlap val="100"/>
        <c:axId val="669132496"/>
        <c:axId val="507447904"/>
      </c:barChart>
      <c:scatterChart>
        <c:scatterStyle val="lineMarker"/>
        <c:varyColors val="0"/>
        <c:ser>
          <c:idx val="6"/>
          <c:order val="6"/>
          <c:tx>
            <c:strRef>
              <c:f>'ELCR CT Receptors'!$H$54</c:f>
              <c:strCache>
                <c:ptCount val="1"/>
                <c:pt idx="0">
                  <c:v>Non-Worker Benchmark</c:v>
                </c:pt>
              </c:strCache>
            </c:strRef>
          </c:tx>
          <c:spPr>
            <a:ln w="28575" cap="rnd">
              <a:solidFill>
                <a:schemeClr val="accent1">
                  <a:lumMod val="60000"/>
                </a:schemeClr>
              </a:solidFill>
              <a:round/>
            </a:ln>
            <a:effectLst/>
          </c:spPr>
          <c:marker>
            <c:symbol val="none"/>
          </c:marker>
          <c:xVal>
            <c:strRef>
              <c:f>'ELCR CT Receptors'!$A$55:$A$68</c:f>
              <c:strCache>
                <c:ptCount val="14"/>
                <c:pt idx="0">
                  <c:v>Firefighting Career 10m</c:v>
                </c:pt>
                <c:pt idx="1">
                  <c:v>Firefighting Volunteer 10m</c:v>
                </c:pt>
                <c:pt idx="2">
                  <c:v>Demolition 30m</c:v>
                </c:pt>
                <c:pt idx="3">
                  <c:v>Firefighting Career 30m</c:v>
                </c:pt>
                <c:pt idx="4">
                  <c:v>Firefighting Volunteer 30m</c:v>
                </c:pt>
                <c:pt idx="5">
                  <c:v>Demolition 60m</c:v>
                </c:pt>
                <c:pt idx="6">
                  <c:v>Firefighting Career 60m</c:v>
                </c:pt>
                <c:pt idx="7">
                  <c:v>Firefighting Volunteer 60m</c:v>
                </c:pt>
                <c:pt idx="8">
                  <c:v>Demolition 100m</c:v>
                </c:pt>
                <c:pt idx="9">
                  <c:v>Firefighting Career 100m</c:v>
                </c:pt>
                <c:pt idx="10">
                  <c:v>Firefighting Volunteer 100m</c:v>
                </c:pt>
                <c:pt idx="11">
                  <c:v>Demolition 100-1000m</c:v>
                </c:pt>
                <c:pt idx="12">
                  <c:v>Firefighting Career 100-1000m</c:v>
                </c:pt>
                <c:pt idx="13">
                  <c:v>Firefighting Volunteer 100-1000m</c:v>
                </c:pt>
              </c:strCache>
            </c:strRef>
          </c:xVal>
          <c:yVal>
            <c:numRef>
              <c:f>'ELCR CT Receptors'!$H$55:$H$68</c:f>
              <c:numCache>
                <c:formatCode>0.00E+00</c:formatCode>
                <c:ptCount val="14"/>
                <c:pt idx="0">
                  <c:v>9.9999999999999995E-7</c:v>
                </c:pt>
                <c:pt idx="1">
                  <c:v>9.9999999999999995E-7</c:v>
                </c:pt>
                <c:pt idx="2">
                  <c:v>9.9999999999999995E-7</c:v>
                </c:pt>
                <c:pt idx="3">
                  <c:v>9.9999999999999995E-7</c:v>
                </c:pt>
                <c:pt idx="4">
                  <c:v>9.9999999999999995E-7</c:v>
                </c:pt>
                <c:pt idx="5">
                  <c:v>9.9999999999999995E-7</c:v>
                </c:pt>
                <c:pt idx="6">
                  <c:v>9.9999999999999995E-7</c:v>
                </c:pt>
                <c:pt idx="7">
                  <c:v>9.9999999999999995E-7</c:v>
                </c:pt>
                <c:pt idx="8">
                  <c:v>9.9999999999999995E-7</c:v>
                </c:pt>
                <c:pt idx="9">
                  <c:v>9.9999999999999995E-7</c:v>
                </c:pt>
                <c:pt idx="10">
                  <c:v>9.9999999999999995E-7</c:v>
                </c:pt>
                <c:pt idx="11">
                  <c:v>9.9999999999999995E-7</c:v>
                </c:pt>
                <c:pt idx="12">
                  <c:v>9.9999999999999995E-7</c:v>
                </c:pt>
                <c:pt idx="13">
                  <c:v>9.9999999999999995E-7</c:v>
                </c:pt>
              </c:numCache>
            </c:numRef>
          </c:yVal>
          <c:smooth val="0"/>
          <c:extLst>
            <c:ext xmlns:c16="http://schemas.microsoft.com/office/drawing/2014/chart" uri="{C3380CC4-5D6E-409C-BE32-E72D297353CC}">
              <c16:uniqueId val="{00000006-0457-449E-AD4C-8140801FFA0F}"/>
            </c:ext>
          </c:extLst>
        </c:ser>
        <c:ser>
          <c:idx val="7"/>
          <c:order val="7"/>
          <c:tx>
            <c:strRef>
              <c:f>'ELCR CT Receptors'!$I$54</c:f>
              <c:strCache>
                <c:ptCount val="1"/>
                <c:pt idx="0">
                  <c:v>Worker Benchmark</c:v>
                </c:pt>
              </c:strCache>
            </c:strRef>
          </c:tx>
          <c:spPr>
            <a:ln w="28575" cap="rnd">
              <a:solidFill>
                <a:schemeClr val="accent2">
                  <a:lumMod val="60000"/>
                </a:schemeClr>
              </a:solidFill>
              <a:round/>
            </a:ln>
            <a:effectLst/>
          </c:spPr>
          <c:marker>
            <c:symbol val="none"/>
          </c:marker>
          <c:xVal>
            <c:strRef>
              <c:f>'ELCR CT Receptors'!$A$55:$A$68</c:f>
              <c:strCache>
                <c:ptCount val="14"/>
                <c:pt idx="0">
                  <c:v>Firefighting Career 10m</c:v>
                </c:pt>
                <c:pt idx="1">
                  <c:v>Firefighting Volunteer 10m</c:v>
                </c:pt>
                <c:pt idx="2">
                  <c:v>Demolition 30m</c:v>
                </c:pt>
                <c:pt idx="3">
                  <c:v>Firefighting Career 30m</c:v>
                </c:pt>
                <c:pt idx="4">
                  <c:v>Firefighting Volunteer 30m</c:v>
                </c:pt>
                <c:pt idx="5">
                  <c:v>Demolition 60m</c:v>
                </c:pt>
                <c:pt idx="6">
                  <c:v>Firefighting Career 60m</c:v>
                </c:pt>
                <c:pt idx="7">
                  <c:v>Firefighting Volunteer 60m</c:v>
                </c:pt>
                <c:pt idx="8">
                  <c:v>Demolition 100m</c:v>
                </c:pt>
                <c:pt idx="9">
                  <c:v>Firefighting Career 100m</c:v>
                </c:pt>
                <c:pt idx="10">
                  <c:v>Firefighting Volunteer 100m</c:v>
                </c:pt>
                <c:pt idx="11">
                  <c:v>Demolition 100-1000m</c:v>
                </c:pt>
                <c:pt idx="12">
                  <c:v>Firefighting Career 100-1000m</c:v>
                </c:pt>
                <c:pt idx="13">
                  <c:v>Firefighting Volunteer 100-1000m</c:v>
                </c:pt>
              </c:strCache>
            </c:strRef>
          </c:xVal>
          <c:yVal>
            <c:numRef>
              <c:f>'ELCR CT Receptors'!$I$55:$I$68</c:f>
              <c:numCache>
                <c:formatCode>0.00E+00</c:formatCode>
                <c:ptCount val="14"/>
                <c:pt idx="0">
                  <c:v>1E-4</c:v>
                </c:pt>
                <c:pt idx="1">
                  <c:v>1E-4</c:v>
                </c:pt>
                <c:pt idx="2">
                  <c:v>1E-4</c:v>
                </c:pt>
                <c:pt idx="3">
                  <c:v>1E-4</c:v>
                </c:pt>
                <c:pt idx="4">
                  <c:v>1E-4</c:v>
                </c:pt>
                <c:pt idx="5">
                  <c:v>1E-4</c:v>
                </c:pt>
                <c:pt idx="6">
                  <c:v>1E-4</c:v>
                </c:pt>
                <c:pt idx="7">
                  <c:v>1E-4</c:v>
                </c:pt>
                <c:pt idx="8">
                  <c:v>1E-4</c:v>
                </c:pt>
                <c:pt idx="9">
                  <c:v>1E-4</c:v>
                </c:pt>
                <c:pt idx="10">
                  <c:v>1E-4</c:v>
                </c:pt>
                <c:pt idx="11">
                  <c:v>1E-4</c:v>
                </c:pt>
                <c:pt idx="12">
                  <c:v>1E-4</c:v>
                </c:pt>
                <c:pt idx="13">
                  <c:v>1E-4</c:v>
                </c:pt>
              </c:numCache>
            </c:numRef>
          </c:yVal>
          <c:smooth val="0"/>
          <c:extLst>
            <c:ext xmlns:c16="http://schemas.microsoft.com/office/drawing/2014/chart" uri="{C3380CC4-5D6E-409C-BE32-E72D297353CC}">
              <c16:uniqueId val="{00000000-F463-47DC-9C14-A8F9E08BB35C}"/>
            </c:ext>
          </c:extLst>
        </c:ser>
        <c:dLbls>
          <c:showLegendKey val="0"/>
          <c:showVal val="0"/>
          <c:showCatName val="0"/>
          <c:showSerName val="0"/>
          <c:showPercent val="0"/>
          <c:showBubbleSize val="0"/>
        </c:dLbls>
        <c:axId val="669132496"/>
        <c:axId val="507447904"/>
      </c:scatterChart>
      <c:catAx>
        <c:axId val="6691324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2100000" spcFirstLastPara="1" vertOverflow="ellipsis"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507447904"/>
        <c:crosses val="autoZero"/>
        <c:auto val="1"/>
        <c:lblAlgn val="ctr"/>
        <c:lblOffset val="100"/>
        <c:noMultiLvlLbl val="0"/>
      </c:catAx>
      <c:valAx>
        <c:axId val="507447904"/>
        <c:scaling>
          <c:orientation val="minMax"/>
          <c:max val="2.0000000000000008E-6"/>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Central Tendency ELCR (f/cc)</a:t>
                </a:r>
              </a:p>
            </c:rich>
          </c:tx>
          <c:overlay val="0"/>
          <c:spPr>
            <a:noFill/>
            <a:ln>
              <a:noFill/>
            </a:ln>
            <a:effectLst/>
          </c:spPr>
          <c:txPr>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0E+00"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669132496"/>
        <c:crosses val="autoZero"/>
        <c:crossBetween val="between"/>
      </c:valAx>
      <c:spPr>
        <a:noFill/>
        <a:ln>
          <a:noFill/>
        </a:ln>
        <a:effectLst/>
      </c:spPr>
    </c:plotArea>
    <c:legend>
      <c:legendPos val="b"/>
      <c:layout>
        <c:manualLayout>
          <c:xMode val="edge"/>
          <c:yMode val="edge"/>
          <c:x val="1.2660819120224822E-2"/>
          <c:y val="0.86728143055648177"/>
          <c:w val="0.98193128518860873"/>
          <c:h val="0.13271852396506953"/>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8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'ELCR CT Receptors'!$B$90</c:f>
              <c:strCache>
                <c:ptCount val="1"/>
                <c:pt idx="0">
                  <c:v>General Population Ambient Air</c:v>
                </c:pt>
              </c:strCache>
            </c:strRef>
          </c:tx>
          <c:spPr>
            <a:solidFill>
              <a:schemeClr val="accent1"/>
            </a:solidFill>
            <a:ln>
              <a:noFill/>
            </a:ln>
            <a:effectLst/>
          </c:spPr>
          <c:invertIfNegative val="0"/>
          <c:cat>
            <c:strRef>
              <c:f>'ELCR CT Receptors'!$A$91:$A$108</c:f>
              <c:strCache>
                <c:ptCount val="18"/>
                <c:pt idx="0">
                  <c:v>Firefighting Career 10m</c:v>
                </c:pt>
                <c:pt idx="1">
                  <c:v>Firefighting Volunteer 10m</c:v>
                </c:pt>
                <c:pt idx="2">
                  <c:v>Demolition 30m</c:v>
                </c:pt>
                <c:pt idx="3">
                  <c:v>Firefighting Career 30m</c:v>
                </c:pt>
                <c:pt idx="4">
                  <c:v>Firefighting Volunteer  30m</c:v>
                </c:pt>
                <c:pt idx="5">
                  <c:v>Removal Machinery 30m</c:v>
                </c:pt>
                <c:pt idx="6">
                  <c:v>Demolition 60m</c:v>
                </c:pt>
                <c:pt idx="7">
                  <c:v>Firefighting Career  60m</c:v>
                </c:pt>
                <c:pt idx="8">
                  <c:v>Firefighting Volunteer  60m</c:v>
                </c:pt>
                <c:pt idx="9">
                  <c:v>Removal Machinery 60m</c:v>
                </c:pt>
                <c:pt idx="10">
                  <c:v>Demolition 100m</c:v>
                </c:pt>
                <c:pt idx="11">
                  <c:v>Removal Machinery 100m</c:v>
                </c:pt>
                <c:pt idx="12">
                  <c:v>Demolition 100-1000m</c:v>
                </c:pt>
                <c:pt idx="13">
                  <c:v>Removal Machi 100-1000m</c:v>
                </c:pt>
                <c:pt idx="14">
                  <c:v>Waste Handling 100-1000m</c:v>
                </c:pt>
                <c:pt idx="15">
                  <c:v>Demolition 2500m</c:v>
                </c:pt>
                <c:pt idx="16">
                  <c:v>Removal Machinery 2500m</c:v>
                </c:pt>
                <c:pt idx="17">
                  <c:v>Waste Handling 2500m</c:v>
                </c:pt>
              </c:strCache>
            </c:strRef>
          </c:cat>
          <c:val>
            <c:numRef>
              <c:f>'ELCR CT Receptors'!$B$91:$B$108</c:f>
              <c:numCache>
                <c:formatCode>0.00E+00</c:formatCode>
                <c:ptCount val="18"/>
                <c:pt idx="0">
                  <c:v>6.1E-9</c:v>
                </c:pt>
                <c:pt idx="1">
                  <c:v>6.1E-9</c:v>
                </c:pt>
                <c:pt idx="2">
                  <c:v>9.1999999999999998E-7</c:v>
                </c:pt>
                <c:pt idx="3">
                  <c:v>1.5E-9</c:v>
                </c:pt>
                <c:pt idx="4">
                  <c:v>1.5E-9</c:v>
                </c:pt>
                <c:pt idx="5">
                  <c:v>4.9000011999999998E-7</c:v>
                </c:pt>
                <c:pt idx="6">
                  <c:v>2.2000000000000001E-7</c:v>
                </c:pt>
                <c:pt idx="7">
                  <c:v>4.5E-10</c:v>
                </c:pt>
                <c:pt idx="8">
                  <c:v>4.5E-10</c:v>
                </c:pt>
                <c:pt idx="9">
                  <c:v>1.100026E-7</c:v>
                </c:pt>
                <c:pt idx="10">
                  <c:v>6.5E-8</c:v>
                </c:pt>
                <c:pt idx="11">
                  <c:v>3.3011999999999998E-8</c:v>
                </c:pt>
                <c:pt idx="12">
                  <c:v>1.9000000000000001E-9</c:v>
                </c:pt>
                <c:pt idx="13">
                  <c:v>1.2064999999999999E-9</c:v>
                </c:pt>
                <c:pt idx="14">
                  <c:v>9.3999999999999995E-8</c:v>
                </c:pt>
                <c:pt idx="15">
                  <c:v>7.5E-11</c:v>
                </c:pt>
                <c:pt idx="16">
                  <c:v>5.1219999999999999E-11</c:v>
                </c:pt>
                <c:pt idx="17">
                  <c:v>4.1999999999999996E-9</c:v>
                </c:pt>
              </c:numCache>
            </c:numRef>
          </c:val>
          <c:extLst>
            <c:ext xmlns:c16="http://schemas.microsoft.com/office/drawing/2014/chart" uri="{C3380CC4-5D6E-409C-BE32-E72D297353CC}">
              <c16:uniqueId val="{00000000-7A04-4D59-B86B-3752A56903F6}"/>
            </c:ext>
          </c:extLst>
        </c:ser>
        <c:ser>
          <c:idx val="1"/>
          <c:order val="1"/>
          <c:tx>
            <c:strRef>
              <c:f>'ELCR CT Receptors'!$C$90</c:f>
              <c:strCache>
                <c:ptCount val="1"/>
                <c:pt idx="0">
                  <c:v>Take-Home Garment Handler</c:v>
                </c:pt>
              </c:strCache>
            </c:strRef>
          </c:tx>
          <c:spPr>
            <a:solidFill>
              <a:schemeClr val="accent2"/>
            </a:solidFill>
            <a:ln>
              <a:noFill/>
            </a:ln>
            <a:effectLst/>
          </c:spPr>
          <c:invertIfNegative val="0"/>
          <c:cat>
            <c:strRef>
              <c:f>'ELCR CT Receptors'!$A$91:$A$108</c:f>
              <c:strCache>
                <c:ptCount val="18"/>
                <c:pt idx="0">
                  <c:v>Firefighting Career 10m</c:v>
                </c:pt>
                <c:pt idx="1">
                  <c:v>Firefighting Volunteer 10m</c:v>
                </c:pt>
                <c:pt idx="2">
                  <c:v>Demolition 30m</c:v>
                </c:pt>
                <c:pt idx="3">
                  <c:v>Firefighting Career 30m</c:v>
                </c:pt>
                <c:pt idx="4">
                  <c:v>Firefighting Volunteer  30m</c:v>
                </c:pt>
                <c:pt idx="5">
                  <c:v>Removal Machinery 30m</c:v>
                </c:pt>
                <c:pt idx="6">
                  <c:v>Demolition 60m</c:v>
                </c:pt>
                <c:pt idx="7">
                  <c:v>Firefighting Career  60m</c:v>
                </c:pt>
                <c:pt idx="8">
                  <c:v>Firefighting Volunteer  60m</c:v>
                </c:pt>
                <c:pt idx="9">
                  <c:v>Removal Machinery 60m</c:v>
                </c:pt>
                <c:pt idx="10">
                  <c:v>Demolition 100m</c:v>
                </c:pt>
                <c:pt idx="11">
                  <c:v>Removal Machinery 100m</c:v>
                </c:pt>
                <c:pt idx="12">
                  <c:v>Demolition 100-1000m</c:v>
                </c:pt>
                <c:pt idx="13">
                  <c:v>Removal Machi 100-1000m</c:v>
                </c:pt>
                <c:pt idx="14">
                  <c:v>Waste Handling 100-1000m</c:v>
                </c:pt>
                <c:pt idx="15">
                  <c:v>Demolition 2500m</c:v>
                </c:pt>
                <c:pt idx="16">
                  <c:v>Removal Machinery 2500m</c:v>
                </c:pt>
                <c:pt idx="17">
                  <c:v>Waste Handling 2500m</c:v>
                </c:pt>
              </c:strCache>
            </c:strRef>
          </c:cat>
          <c:val>
            <c:numRef>
              <c:f>'ELCR CT Receptors'!$C$91:$C$108</c:f>
              <c:numCache>
                <c:formatCode>0.0E+00</c:formatCode>
                <c:ptCount val="18"/>
                <c:pt idx="0">
                  <c:v>1.4478184015812123E-8</c:v>
                </c:pt>
                <c:pt idx="1">
                  <c:v>4.8260613386040404E-9</c:v>
                </c:pt>
                <c:pt idx="2">
                  <c:v>1.3271668681161114E-8</c:v>
                </c:pt>
                <c:pt idx="3">
                  <c:v>1.4478184015812123E-8</c:v>
                </c:pt>
                <c:pt idx="4">
                  <c:v>4.8260613386040404E-9</c:v>
                </c:pt>
                <c:pt idx="5">
                  <c:v>5.0673644055342422E-7</c:v>
                </c:pt>
                <c:pt idx="6">
                  <c:v>1.3271668681161114E-8</c:v>
                </c:pt>
                <c:pt idx="7">
                  <c:v>1.4478184015812123E-8</c:v>
                </c:pt>
                <c:pt idx="8">
                  <c:v>4.8260613386040404E-9</c:v>
                </c:pt>
                <c:pt idx="9">
                  <c:v>5.0673644055342422E-7</c:v>
                </c:pt>
                <c:pt idx="10">
                  <c:v>1.3271668681161114E-8</c:v>
                </c:pt>
                <c:pt idx="11">
                  <c:v>5.0673644055342422E-7</c:v>
                </c:pt>
                <c:pt idx="12">
                  <c:v>1.3271668681161114E-8</c:v>
                </c:pt>
                <c:pt idx="13">
                  <c:v>5.0673644055342422E-7</c:v>
                </c:pt>
                <c:pt idx="14">
                  <c:v>9.0488650098825754E-8</c:v>
                </c:pt>
                <c:pt idx="15">
                  <c:v>1.3271668681161114E-8</c:v>
                </c:pt>
                <c:pt idx="16">
                  <c:v>5.0673644055342422E-7</c:v>
                </c:pt>
                <c:pt idx="17">
                  <c:v>9.0488650098825754E-8</c:v>
                </c:pt>
              </c:numCache>
            </c:numRef>
          </c:val>
          <c:extLst>
            <c:ext xmlns:c16="http://schemas.microsoft.com/office/drawing/2014/chart" uri="{C3380CC4-5D6E-409C-BE32-E72D297353CC}">
              <c16:uniqueId val="{00000001-7A04-4D59-B86B-3752A56903F6}"/>
            </c:ext>
          </c:extLst>
        </c:ser>
        <c:ser>
          <c:idx val="2"/>
          <c:order val="2"/>
          <c:tx>
            <c:strRef>
              <c:f>'ELCR CT Receptors'!$D$90</c:f>
              <c:strCache>
                <c:ptCount val="1"/>
                <c:pt idx="0">
                  <c:v>DIYer Disturbance Outdoor Roof</c:v>
                </c:pt>
              </c:strCache>
            </c:strRef>
          </c:tx>
          <c:spPr>
            <a:solidFill>
              <a:schemeClr val="accent3"/>
            </a:solidFill>
            <a:ln>
              <a:noFill/>
            </a:ln>
            <a:effectLst/>
          </c:spPr>
          <c:invertIfNegative val="0"/>
          <c:cat>
            <c:strRef>
              <c:f>'ELCR CT Receptors'!$A$91:$A$108</c:f>
              <c:strCache>
                <c:ptCount val="18"/>
                <c:pt idx="0">
                  <c:v>Firefighting Career 10m</c:v>
                </c:pt>
                <c:pt idx="1">
                  <c:v>Firefighting Volunteer 10m</c:v>
                </c:pt>
                <c:pt idx="2">
                  <c:v>Demolition 30m</c:v>
                </c:pt>
                <c:pt idx="3">
                  <c:v>Firefighting Career 30m</c:v>
                </c:pt>
                <c:pt idx="4">
                  <c:v>Firefighting Volunteer  30m</c:v>
                </c:pt>
                <c:pt idx="5">
                  <c:v>Removal Machinery 30m</c:v>
                </c:pt>
                <c:pt idx="6">
                  <c:v>Demolition 60m</c:v>
                </c:pt>
                <c:pt idx="7">
                  <c:v>Firefighting Career  60m</c:v>
                </c:pt>
                <c:pt idx="8">
                  <c:v>Firefighting Volunteer  60m</c:v>
                </c:pt>
                <c:pt idx="9">
                  <c:v>Removal Machinery 60m</c:v>
                </c:pt>
                <c:pt idx="10">
                  <c:v>Demolition 100m</c:v>
                </c:pt>
                <c:pt idx="11">
                  <c:v>Removal Machinery 100m</c:v>
                </c:pt>
                <c:pt idx="12">
                  <c:v>Demolition 100-1000m</c:v>
                </c:pt>
                <c:pt idx="13">
                  <c:v>Removal Machi 100-1000m</c:v>
                </c:pt>
                <c:pt idx="14">
                  <c:v>Waste Handling 100-1000m</c:v>
                </c:pt>
                <c:pt idx="15">
                  <c:v>Demolition 2500m</c:v>
                </c:pt>
                <c:pt idx="16">
                  <c:v>Removal Machinery 2500m</c:v>
                </c:pt>
                <c:pt idx="17">
                  <c:v>Waste Handling 2500m</c:v>
                </c:pt>
              </c:strCache>
            </c:strRef>
          </c:cat>
          <c:val>
            <c:numRef>
              <c:f>'ELCR CT Receptors'!$D$91:$D$108</c:f>
              <c:numCache>
                <c:formatCode>0.0E+00</c:formatCode>
                <c:ptCount val="18"/>
                <c:pt idx="0">
                  <c:v>7.1301369863013692E-8</c:v>
                </c:pt>
                <c:pt idx="1">
                  <c:v>7.1301369863013692E-8</c:v>
                </c:pt>
                <c:pt idx="2">
                  <c:v>7.1301369863013692E-8</c:v>
                </c:pt>
                <c:pt idx="3">
                  <c:v>7.1301369863013692E-8</c:v>
                </c:pt>
                <c:pt idx="4">
                  <c:v>7.1301369863013692E-8</c:v>
                </c:pt>
                <c:pt idx="5">
                  <c:v>7.1301369863013692E-8</c:v>
                </c:pt>
                <c:pt idx="6">
                  <c:v>7.1301369863013692E-8</c:v>
                </c:pt>
                <c:pt idx="7">
                  <c:v>7.1301369863013692E-8</c:v>
                </c:pt>
                <c:pt idx="8">
                  <c:v>7.1301369863013692E-8</c:v>
                </c:pt>
                <c:pt idx="9">
                  <c:v>7.1301369863013692E-8</c:v>
                </c:pt>
                <c:pt idx="10">
                  <c:v>7.1301369863013692E-8</c:v>
                </c:pt>
                <c:pt idx="11">
                  <c:v>7.1301369863013692E-8</c:v>
                </c:pt>
                <c:pt idx="12">
                  <c:v>7.1301369863013692E-8</c:v>
                </c:pt>
                <c:pt idx="13">
                  <c:v>7.1301369863013692E-8</c:v>
                </c:pt>
                <c:pt idx="14">
                  <c:v>7.1301369863013692E-8</c:v>
                </c:pt>
                <c:pt idx="15">
                  <c:v>7.1301369863013692E-8</c:v>
                </c:pt>
                <c:pt idx="16">
                  <c:v>7.1301369863013692E-8</c:v>
                </c:pt>
                <c:pt idx="17">
                  <c:v>7.1301369863013692E-8</c:v>
                </c:pt>
              </c:numCache>
            </c:numRef>
          </c:val>
          <c:extLst>
            <c:ext xmlns:c16="http://schemas.microsoft.com/office/drawing/2014/chart" uri="{C3380CC4-5D6E-409C-BE32-E72D297353CC}">
              <c16:uniqueId val="{00000002-7A04-4D59-B86B-3752A56903F6}"/>
            </c:ext>
          </c:extLst>
        </c:ser>
        <c:ser>
          <c:idx val="3"/>
          <c:order val="3"/>
          <c:tx>
            <c:strRef>
              <c:f>'ELCR CT Receptors'!$E$90</c:f>
              <c:strCache>
                <c:ptCount val="1"/>
                <c:pt idx="0">
                  <c:v>DIYer Indoor Disturbance Fillers</c:v>
                </c:pt>
              </c:strCache>
            </c:strRef>
          </c:tx>
          <c:spPr>
            <a:solidFill>
              <a:schemeClr val="accent4"/>
            </a:solidFill>
            <a:ln>
              <a:noFill/>
            </a:ln>
            <a:effectLst/>
          </c:spPr>
          <c:invertIfNegative val="0"/>
          <c:cat>
            <c:strRef>
              <c:f>'ELCR CT Receptors'!$A$91:$A$108</c:f>
              <c:strCache>
                <c:ptCount val="18"/>
                <c:pt idx="0">
                  <c:v>Firefighting Career 10m</c:v>
                </c:pt>
                <c:pt idx="1">
                  <c:v>Firefighting Volunteer 10m</c:v>
                </c:pt>
                <c:pt idx="2">
                  <c:v>Demolition 30m</c:v>
                </c:pt>
                <c:pt idx="3">
                  <c:v>Firefighting Career 30m</c:v>
                </c:pt>
                <c:pt idx="4">
                  <c:v>Firefighting Volunteer  30m</c:v>
                </c:pt>
                <c:pt idx="5">
                  <c:v>Removal Machinery 30m</c:v>
                </c:pt>
                <c:pt idx="6">
                  <c:v>Demolition 60m</c:v>
                </c:pt>
                <c:pt idx="7">
                  <c:v>Firefighting Career  60m</c:v>
                </c:pt>
                <c:pt idx="8">
                  <c:v>Firefighting Volunteer  60m</c:v>
                </c:pt>
                <c:pt idx="9">
                  <c:v>Removal Machinery 60m</c:v>
                </c:pt>
                <c:pt idx="10">
                  <c:v>Demolition 100m</c:v>
                </c:pt>
                <c:pt idx="11">
                  <c:v>Removal Machinery 100m</c:v>
                </c:pt>
                <c:pt idx="12">
                  <c:v>Demolition 100-1000m</c:v>
                </c:pt>
                <c:pt idx="13">
                  <c:v>Removal Machi 100-1000m</c:v>
                </c:pt>
                <c:pt idx="14">
                  <c:v>Waste Handling 100-1000m</c:v>
                </c:pt>
                <c:pt idx="15">
                  <c:v>Demolition 2500m</c:v>
                </c:pt>
                <c:pt idx="16">
                  <c:v>Removal Machinery 2500m</c:v>
                </c:pt>
                <c:pt idx="17">
                  <c:v>Waste Handling 2500m</c:v>
                </c:pt>
              </c:strCache>
            </c:strRef>
          </c:cat>
          <c:val>
            <c:numRef>
              <c:f>'ELCR CT Receptors'!$E$91:$E$108</c:f>
              <c:numCache>
                <c:formatCode>0.0E+00</c:formatCode>
                <c:ptCount val="18"/>
                <c:pt idx="0">
                  <c:v>2.3630136986301366E-7</c:v>
                </c:pt>
                <c:pt idx="1">
                  <c:v>2.3630136986301366E-7</c:v>
                </c:pt>
                <c:pt idx="2">
                  <c:v>2.3630136986301366E-7</c:v>
                </c:pt>
                <c:pt idx="3">
                  <c:v>2.3630136986301366E-7</c:v>
                </c:pt>
                <c:pt idx="4">
                  <c:v>2.3630136986301366E-7</c:v>
                </c:pt>
                <c:pt idx="5">
                  <c:v>2.3630136986301366E-7</c:v>
                </c:pt>
                <c:pt idx="6">
                  <c:v>2.3630136986301366E-7</c:v>
                </c:pt>
                <c:pt idx="7">
                  <c:v>2.3630136986301366E-7</c:v>
                </c:pt>
                <c:pt idx="8">
                  <c:v>2.3630136986301366E-7</c:v>
                </c:pt>
                <c:pt idx="9">
                  <c:v>2.3630136986301366E-7</c:v>
                </c:pt>
                <c:pt idx="10">
                  <c:v>2.3630136986301366E-7</c:v>
                </c:pt>
                <c:pt idx="11">
                  <c:v>2.3630136986301366E-7</c:v>
                </c:pt>
                <c:pt idx="12">
                  <c:v>2.3630136986301366E-7</c:v>
                </c:pt>
                <c:pt idx="13">
                  <c:v>2.3630136986301366E-7</c:v>
                </c:pt>
                <c:pt idx="14">
                  <c:v>2.3630136986301366E-7</c:v>
                </c:pt>
                <c:pt idx="15">
                  <c:v>2.3630136986301366E-7</c:v>
                </c:pt>
                <c:pt idx="16">
                  <c:v>2.3630136986301366E-7</c:v>
                </c:pt>
                <c:pt idx="17">
                  <c:v>2.3630136986301366E-7</c:v>
                </c:pt>
              </c:numCache>
            </c:numRef>
          </c:val>
          <c:extLst>
            <c:ext xmlns:c16="http://schemas.microsoft.com/office/drawing/2014/chart" uri="{C3380CC4-5D6E-409C-BE32-E72D297353CC}">
              <c16:uniqueId val="{00000003-7A04-4D59-B86B-3752A56903F6}"/>
            </c:ext>
          </c:extLst>
        </c:ser>
        <c:ser>
          <c:idx val="4"/>
          <c:order val="4"/>
          <c:tx>
            <c:strRef>
              <c:f>'ELCR CT Receptors'!$F$90</c:f>
              <c:strCache>
                <c:ptCount val="1"/>
                <c:pt idx="0">
                  <c:v>DIYer Disturbance Ceiling Tiles</c:v>
                </c:pt>
              </c:strCache>
            </c:strRef>
          </c:tx>
          <c:spPr>
            <a:solidFill>
              <a:schemeClr val="accent5"/>
            </a:solidFill>
            <a:ln>
              <a:noFill/>
            </a:ln>
            <a:effectLst/>
          </c:spPr>
          <c:invertIfNegative val="0"/>
          <c:cat>
            <c:strRef>
              <c:f>'ELCR CT Receptors'!$A$91:$A$108</c:f>
              <c:strCache>
                <c:ptCount val="18"/>
                <c:pt idx="0">
                  <c:v>Firefighting Career 10m</c:v>
                </c:pt>
                <c:pt idx="1">
                  <c:v>Firefighting Volunteer 10m</c:v>
                </c:pt>
                <c:pt idx="2">
                  <c:v>Demolition 30m</c:v>
                </c:pt>
                <c:pt idx="3">
                  <c:v>Firefighting Career 30m</c:v>
                </c:pt>
                <c:pt idx="4">
                  <c:v>Firefighting Volunteer  30m</c:v>
                </c:pt>
                <c:pt idx="5">
                  <c:v>Removal Machinery 30m</c:v>
                </c:pt>
                <c:pt idx="6">
                  <c:v>Demolition 60m</c:v>
                </c:pt>
                <c:pt idx="7">
                  <c:v>Firefighting Career  60m</c:v>
                </c:pt>
                <c:pt idx="8">
                  <c:v>Firefighting Volunteer  60m</c:v>
                </c:pt>
                <c:pt idx="9">
                  <c:v>Removal Machinery 60m</c:v>
                </c:pt>
                <c:pt idx="10">
                  <c:v>Demolition 100m</c:v>
                </c:pt>
                <c:pt idx="11">
                  <c:v>Removal Machinery 100m</c:v>
                </c:pt>
                <c:pt idx="12">
                  <c:v>Demolition 100-1000m</c:v>
                </c:pt>
                <c:pt idx="13">
                  <c:v>Removal Machi 100-1000m</c:v>
                </c:pt>
                <c:pt idx="14">
                  <c:v>Waste Handling 100-1000m</c:v>
                </c:pt>
                <c:pt idx="15">
                  <c:v>Demolition 2500m</c:v>
                </c:pt>
                <c:pt idx="16">
                  <c:v>Removal Machinery 2500m</c:v>
                </c:pt>
                <c:pt idx="17">
                  <c:v>Waste Handling 2500m</c:v>
                </c:pt>
              </c:strCache>
            </c:strRef>
          </c:cat>
          <c:val>
            <c:numRef>
              <c:f>'ELCR CT Receptors'!$F$91:$F$108</c:f>
              <c:numCache>
                <c:formatCode>0.0E+00</c:formatCode>
                <c:ptCount val="18"/>
                <c:pt idx="0">
                  <c:v>2.3116438356164381E-7</c:v>
                </c:pt>
                <c:pt idx="1">
                  <c:v>2.3116438356164381E-7</c:v>
                </c:pt>
                <c:pt idx="2">
                  <c:v>2.3116438356164381E-7</c:v>
                </c:pt>
                <c:pt idx="3">
                  <c:v>2.3116438356164381E-7</c:v>
                </c:pt>
                <c:pt idx="4">
                  <c:v>2.3116438356164381E-7</c:v>
                </c:pt>
                <c:pt idx="5">
                  <c:v>2.3116438356164381E-7</c:v>
                </c:pt>
                <c:pt idx="6">
                  <c:v>2.3116438356164381E-7</c:v>
                </c:pt>
                <c:pt idx="7">
                  <c:v>2.3116438356164381E-7</c:v>
                </c:pt>
                <c:pt idx="8">
                  <c:v>2.3116438356164381E-7</c:v>
                </c:pt>
                <c:pt idx="9">
                  <c:v>2.3116438356164381E-7</c:v>
                </c:pt>
                <c:pt idx="10">
                  <c:v>2.3116438356164381E-7</c:v>
                </c:pt>
                <c:pt idx="11">
                  <c:v>2.3116438356164381E-7</c:v>
                </c:pt>
                <c:pt idx="12">
                  <c:v>2.3116438356164381E-7</c:v>
                </c:pt>
                <c:pt idx="13">
                  <c:v>2.3116438356164381E-7</c:v>
                </c:pt>
                <c:pt idx="14">
                  <c:v>2.3116438356164381E-7</c:v>
                </c:pt>
                <c:pt idx="15">
                  <c:v>2.3116438356164381E-7</c:v>
                </c:pt>
                <c:pt idx="16">
                  <c:v>2.3116438356164381E-7</c:v>
                </c:pt>
                <c:pt idx="17">
                  <c:v>2.3116438356164381E-7</c:v>
                </c:pt>
              </c:numCache>
            </c:numRef>
          </c:val>
          <c:extLst>
            <c:ext xmlns:c16="http://schemas.microsoft.com/office/drawing/2014/chart" uri="{C3380CC4-5D6E-409C-BE32-E72D297353CC}">
              <c16:uniqueId val="{00000004-7A04-4D59-B86B-3752A56903F6}"/>
            </c:ext>
          </c:extLst>
        </c:ser>
        <c:dLbls>
          <c:showLegendKey val="0"/>
          <c:showVal val="0"/>
          <c:showCatName val="0"/>
          <c:showSerName val="0"/>
          <c:showPercent val="0"/>
          <c:showBubbleSize val="0"/>
        </c:dLbls>
        <c:gapWidth val="150"/>
        <c:overlap val="100"/>
        <c:axId val="614306528"/>
        <c:axId val="507438784"/>
      </c:barChart>
      <c:scatterChart>
        <c:scatterStyle val="lineMarker"/>
        <c:varyColors val="0"/>
        <c:ser>
          <c:idx val="5"/>
          <c:order val="5"/>
          <c:tx>
            <c:strRef>
              <c:f>'ELCR CT Receptors'!$G$90</c:f>
              <c:strCache>
                <c:ptCount val="1"/>
                <c:pt idx="0">
                  <c:v>Benchmark 1E-6</c:v>
                </c:pt>
              </c:strCache>
            </c:strRef>
          </c:tx>
          <c:spPr>
            <a:ln w="28575" cap="rnd">
              <a:solidFill>
                <a:schemeClr val="accent6"/>
              </a:solidFill>
              <a:round/>
            </a:ln>
            <a:effectLst/>
          </c:spPr>
          <c:marker>
            <c:symbol val="none"/>
          </c:marker>
          <c:xVal>
            <c:strRef>
              <c:f>'ELCR CT Receptors'!$A$91:$A$108</c:f>
              <c:strCache>
                <c:ptCount val="18"/>
                <c:pt idx="0">
                  <c:v>Firefighting Career 10m</c:v>
                </c:pt>
                <c:pt idx="1">
                  <c:v>Firefighting Volunteer 10m</c:v>
                </c:pt>
                <c:pt idx="2">
                  <c:v>Demolition 30m</c:v>
                </c:pt>
                <c:pt idx="3">
                  <c:v>Firefighting Career 30m</c:v>
                </c:pt>
                <c:pt idx="4">
                  <c:v>Firefighting Volunteer  30m</c:v>
                </c:pt>
                <c:pt idx="5">
                  <c:v>Removal Machinery 30m</c:v>
                </c:pt>
                <c:pt idx="6">
                  <c:v>Demolition 60m</c:v>
                </c:pt>
                <c:pt idx="7">
                  <c:v>Firefighting Career  60m</c:v>
                </c:pt>
                <c:pt idx="8">
                  <c:v>Firefighting Volunteer  60m</c:v>
                </c:pt>
                <c:pt idx="9">
                  <c:v>Removal Machinery 60m</c:v>
                </c:pt>
                <c:pt idx="10">
                  <c:v>Demolition 100m</c:v>
                </c:pt>
                <c:pt idx="11">
                  <c:v>Removal Machinery 100m</c:v>
                </c:pt>
                <c:pt idx="12">
                  <c:v>Demolition 100-1000m</c:v>
                </c:pt>
                <c:pt idx="13">
                  <c:v>Removal Machi 100-1000m</c:v>
                </c:pt>
                <c:pt idx="14">
                  <c:v>Waste Handling 100-1000m</c:v>
                </c:pt>
                <c:pt idx="15">
                  <c:v>Demolition 2500m</c:v>
                </c:pt>
                <c:pt idx="16">
                  <c:v>Removal Machinery 2500m</c:v>
                </c:pt>
                <c:pt idx="17">
                  <c:v>Waste Handling 2500m</c:v>
                </c:pt>
              </c:strCache>
            </c:strRef>
          </c:xVal>
          <c:yVal>
            <c:numRef>
              <c:f>'ELCR CT Receptors'!$G$91:$G$108</c:f>
              <c:numCache>
                <c:formatCode>0.00E+00</c:formatCode>
                <c:ptCount val="18"/>
                <c:pt idx="0">
                  <c:v>9.9999999999999995E-7</c:v>
                </c:pt>
                <c:pt idx="1">
                  <c:v>9.9999999999999995E-7</c:v>
                </c:pt>
                <c:pt idx="2">
                  <c:v>9.9999999999999995E-7</c:v>
                </c:pt>
                <c:pt idx="3">
                  <c:v>9.9999999999999995E-7</c:v>
                </c:pt>
                <c:pt idx="4">
                  <c:v>9.9999999999999995E-7</c:v>
                </c:pt>
                <c:pt idx="5">
                  <c:v>9.9999999999999995E-7</c:v>
                </c:pt>
                <c:pt idx="6">
                  <c:v>9.9999999999999995E-7</c:v>
                </c:pt>
                <c:pt idx="7">
                  <c:v>9.9999999999999995E-7</c:v>
                </c:pt>
                <c:pt idx="8">
                  <c:v>9.9999999999999995E-7</c:v>
                </c:pt>
                <c:pt idx="9">
                  <c:v>9.9999999999999995E-7</c:v>
                </c:pt>
                <c:pt idx="10">
                  <c:v>9.9999999999999995E-7</c:v>
                </c:pt>
                <c:pt idx="11">
                  <c:v>9.9999999999999995E-7</c:v>
                </c:pt>
                <c:pt idx="12">
                  <c:v>9.9999999999999995E-7</c:v>
                </c:pt>
                <c:pt idx="13">
                  <c:v>9.9999999999999995E-7</c:v>
                </c:pt>
                <c:pt idx="14">
                  <c:v>9.9999999999999995E-7</c:v>
                </c:pt>
                <c:pt idx="15">
                  <c:v>9.9999999999999995E-7</c:v>
                </c:pt>
                <c:pt idx="16">
                  <c:v>9.9999999999999995E-7</c:v>
                </c:pt>
                <c:pt idx="17">
                  <c:v>9.9999999999999995E-7</c:v>
                </c:pt>
              </c:numCache>
            </c:numRef>
          </c:yVal>
          <c:smooth val="0"/>
          <c:extLst>
            <c:ext xmlns:c16="http://schemas.microsoft.com/office/drawing/2014/chart" uri="{C3380CC4-5D6E-409C-BE32-E72D297353CC}">
              <c16:uniqueId val="{00000005-7A04-4D59-B86B-3752A56903F6}"/>
            </c:ext>
          </c:extLst>
        </c:ser>
        <c:dLbls>
          <c:showLegendKey val="0"/>
          <c:showVal val="0"/>
          <c:showCatName val="0"/>
          <c:showSerName val="0"/>
          <c:showPercent val="0"/>
          <c:showBubbleSize val="0"/>
        </c:dLbls>
        <c:axId val="614306528"/>
        <c:axId val="507438784"/>
      </c:scatterChart>
      <c:catAx>
        <c:axId val="6143065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507438784"/>
        <c:crosses val="autoZero"/>
        <c:auto val="1"/>
        <c:lblAlgn val="ctr"/>
        <c:lblOffset val="100"/>
        <c:noMultiLvlLbl val="0"/>
      </c:catAx>
      <c:valAx>
        <c:axId val="507438784"/>
        <c:scaling>
          <c:orientation val="minMax"/>
          <c:max val="1.6000000000000008E-6"/>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Central Tendency ELCR (f/cc)</a:t>
                </a:r>
              </a:p>
            </c:rich>
          </c:tx>
          <c:overlay val="0"/>
          <c:spPr>
            <a:noFill/>
            <a:ln>
              <a:noFill/>
            </a:ln>
            <a:effectLst/>
          </c:spPr>
          <c:txPr>
            <a:bodyPr rot="-54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0E+00"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614306528"/>
        <c:crosses val="autoZero"/>
        <c:crossBetween val="between"/>
      </c:valAx>
      <c:spPr>
        <a:noFill/>
        <a:ln>
          <a:noFill/>
        </a:ln>
        <a:effectLst/>
      </c:spPr>
    </c:plotArea>
    <c:legend>
      <c:legendPos val="b"/>
      <c:layout>
        <c:manualLayout>
          <c:xMode val="edge"/>
          <c:yMode val="edge"/>
          <c:x val="2.2546872194721582E-2"/>
          <c:y val="0.88533433733579303"/>
          <c:w val="0.97054143476365118"/>
          <c:h val="0.10237373023692781"/>
        </c:manualLayout>
      </c:layout>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8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6272299060711983E-2"/>
          <c:y val="2.6978102189781021E-2"/>
          <c:w val="0.87785114016711219"/>
          <c:h val="0.80226449795965282"/>
        </c:manualLayout>
      </c:layout>
      <c:barChart>
        <c:barDir val="col"/>
        <c:grouping val="stacked"/>
        <c:varyColors val="0"/>
        <c:ser>
          <c:idx val="0"/>
          <c:order val="0"/>
          <c:tx>
            <c:strRef>
              <c:f>'ELCR CT Receptors'!$B$124</c:f>
              <c:strCache>
                <c:ptCount val="1"/>
                <c:pt idx="0">
                  <c:v>Take-Home Garment Handler</c:v>
                </c:pt>
              </c:strCache>
            </c:strRef>
          </c:tx>
          <c:spPr>
            <a:solidFill>
              <a:schemeClr val="accent1"/>
            </a:solidFill>
            <a:ln>
              <a:noFill/>
            </a:ln>
            <a:effectLst/>
          </c:spPr>
          <c:invertIfNegative val="0"/>
          <c:cat>
            <c:strRef>
              <c:f>'ELCR CT Receptors'!$A$125:$A$129</c:f>
              <c:strCache>
                <c:ptCount val="5"/>
                <c:pt idx="0">
                  <c:v>Maintenance, Renovation, and Demolition</c:v>
                </c:pt>
                <c:pt idx="1">
                  <c:v>Firefighting and Other Disaster Response Activities (Career)  </c:v>
                </c:pt>
                <c:pt idx="2">
                  <c:v>Firefighting and Other Disaster Response Activities (Volunteer)</c:v>
                </c:pt>
                <c:pt idx="3">
                  <c:v>Use, Repair, or Removal of Industrial and Commercial Appliances or Machinery</c:v>
                </c:pt>
                <c:pt idx="4">
                  <c:v>Waste Handling, Disposal, and Treatment</c:v>
                </c:pt>
              </c:strCache>
            </c:strRef>
          </c:cat>
          <c:val>
            <c:numRef>
              <c:f>'ELCR CT Receptors'!$B$125:$B$129</c:f>
              <c:numCache>
                <c:formatCode>0.0E+00</c:formatCode>
                <c:ptCount val="5"/>
                <c:pt idx="0">
                  <c:v>1.3271668681161114E-8</c:v>
                </c:pt>
                <c:pt idx="1">
                  <c:v>1.4478184015812123E-8</c:v>
                </c:pt>
                <c:pt idx="2">
                  <c:v>4.8260613386040404E-9</c:v>
                </c:pt>
                <c:pt idx="3">
                  <c:v>5.0673644055342422E-7</c:v>
                </c:pt>
                <c:pt idx="4">
                  <c:v>9.0488650098825754E-8</c:v>
                </c:pt>
              </c:numCache>
            </c:numRef>
          </c:val>
          <c:extLst>
            <c:ext xmlns:c16="http://schemas.microsoft.com/office/drawing/2014/chart" uri="{C3380CC4-5D6E-409C-BE32-E72D297353CC}">
              <c16:uniqueId val="{00000000-7304-4D7D-B70C-6B81E3603D28}"/>
            </c:ext>
          </c:extLst>
        </c:ser>
        <c:ser>
          <c:idx val="1"/>
          <c:order val="1"/>
          <c:tx>
            <c:strRef>
              <c:f>'ELCR CT Receptors'!$C$124</c:f>
              <c:strCache>
                <c:ptCount val="1"/>
                <c:pt idx="0">
                  <c:v>DIYer Disturbance Outdoor Roof</c:v>
                </c:pt>
              </c:strCache>
            </c:strRef>
          </c:tx>
          <c:spPr>
            <a:solidFill>
              <a:schemeClr val="accent2"/>
            </a:solidFill>
            <a:ln>
              <a:noFill/>
            </a:ln>
            <a:effectLst/>
          </c:spPr>
          <c:invertIfNegative val="0"/>
          <c:cat>
            <c:strRef>
              <c:f>'ELCR CT Receptors'!$A$125:$A$129</c:f>
              <c:strCache>
                <c:ptCount val="5"/>
                <c:pt idx="0">
                  <c:v>Maintenance, Renovation, and Demolition</c:v>
                </c:pt>
                <c:pt idx="1">
                  <c:v>Firefighting and Other Disaster Response Activities (Career)  </c:v>
                </c:pt>
                <c:pt idx="2">
                  <c:v>Firefighting and Other Disaster Response Activities (Volunteer)</c:v>
                </c:pt>
                <c:pt idx="3">
                  <c:v>Use, Repair, or Removal of Industrial and Commercial Appliances or Machinery</c:v>
                </c:pt>
                <c:pt idx="4">
                  <c:v>Waste Handling, Disposal, and Treatment</c:v>
                </c:pt>
              </c:strCache>
            </c:strRef>
          </c:cat>
          <c:val>
            <c:numRef>
              <c:f>'ELCR CT Receptors'!$C$125:$C$129</c:f>
              <c:numCache>
                <c:formatCode>0.0E+00</c:formatCode>
                <c:ptCount val="5"/>
                <c:pt idx="0">
                  <c:v>7.1301369863013692E-8</c:v>
                </c:pt>
                <c:pt idx="1">
                  <c:v>7.1301369863013692E-8</c:v>
                </c:pt>
                <c:pt idx="2">
                  <c:v>7.1301369863013692E-8</c:v>
                </c:pt>
                <c:pt idx="3">
                  <c:v>7.1301369863013692E-8</c:v>
                </c:pt>
                <c:pt idx="4">
                  <c:v>7.1301369863013692E-8</c:v>
                </c:pt>
              </c:numCache>
            </c:numRef>
          </c:val>
          <c:extLst>
            <c:ext xmlns:c16="http://schemas.microsoft.com/office/drawing/2014/chart" uri="{C3380CC4-5D6E-409C-BE32-E72D297353CC}">
              <c16:uniqueId val="{00000001-7304-4D7D-B70C-6B81E3603D28}"/>
            </c:ext>
          </c:extLst>
        </c:ser>
        <c:ser>
          <c:idx val="2"/>
          <c:order val="2"/>
          <c:tx>
            <c:strRef>
              <c:f>'ELCR CT Receptors'!$D$124</c:f>
              <c:strCache>
                <c:ptCount val="1"/>
                <c:pt idx="0">
                  <c:v>DIYer Indoor Disturbance Fillers</c:v>
                </c:pt>
              </c:strCache>
            </c:strRef>
          </c:tx>
          <c:spPr>
            <a:solidFill>
              <a:schemeClr val="accent3"/>
            </a:solidFill>
            <a:ln>
              <a:noFill/>
            </a:ln>
            <a:effectLst/>
          </c:spPr>
          <c:invertIfNegative val="0"/>
          <c:cat>
            <c:strRef>
              <c:f>'ELCR CT Receptors'!$A$125:$A$129</c:f>
              <c:strCache>
                <c:ptCount val="5"/>
                <c:pt idx="0">
                  <c:v>Maintenance, Renovation, and Demolition</c:v>
                </c:pt>
                <c:pt idx="1">
                  <c:v>Firefighting and Other Disaster Response Activities (Career)  </c:v>
                </c:pt>
                <c:pt idx="2">
                  <c:v>Firefighting and Other Disaster Response Activities (Volunteer)</c:v>
                </c:pt>
                <c:pt idx="3">
                  <c:v>Use, Repair, or Removal of Industrial and Commercial Appliances or Machinery</c:v>
                </c:pt>
                <c:pt idx="4">
                  <c:v>Waste Handling, Disposal, and Treatment</c:v>
                </c:pt>
              </c:strCache>
            </c:strRef>
          </c:cat>
          <c:val>
            <c:numRef>
              <c:f>'ELCR CT Receptors'!$D$125:$D$129</c:f>
              <c:numCache>
                <c:formatCode>0.0E+00</c:formatCode>
                <c:ptCount val="5"/>
                <c:pt idx="0">
                  <c:v>2.3630136986301366E-7</c:v>
                </c:pt>
                <c:pt idx="1">
                  <c:v>2.3630136986301366E-7</c:v>
                </c:pt>
                <c:pt idx="2">
                  <c:v>2.3630136986301366E-7</c:v>
                </c:pt>
                <c:pt idx="3">
                  <c:v>2.3630136986301366E-7</c:v>
                </c:pt>
                <c:pt idx="4">
                  <c:v>2.3630136986301366E-7</c:v>
                </c:pt>
              </c:numCache>
            </c:numRef>
          </c:val>
          <c:extLst>
            <c:ext xmlns:c16="http://schemas.microsoft.com/office/drawing/2014/chart" uri="{C3380CC4-5D6E-409C-BE32-E72D297353CC}">
              <c16:uniqueId val="{00000002-7304-4D7D-B70C-6B81E3603D28}"/>
            </c:ext>
          </c:extLst>
        </c:ser>
        <c:ser>
          <c:idx val="3"/>
          <c:order val="3"/>
          <c:tx>
            <c:strRef>
              <c:f>'ELCR CT Receptors'!$E$124</c:f>
              <c:strCache>
                <c:ptCount val="1"/>
                <c:pt idx="0">
                  <c:v>DIYer Disturbance Ceiling Tiles</c:v>
                </c:pt>
              </c:strCache>
            </c:strRef>
          </c:tx>
          <c:spPr>
            <a:solidFill>
              <a:schemeClr val="accent4"/>
            </a:solidFill>
            <a:ln>
              <a:noFill/>
            </a:ln>
            <a:effectLst/>
          </c:spPr>
          <c:invertIfNegative val="0"/>
          <c:cat>
            <c:strRef>
              <c:f>'ELCR CT Receptors'!$A$125:$A$129</c:f>
              <c:strCache>
                <c:ptCount val="5"/>
                <c:pt idx="0">
                  <c:v>Maintenance, Renovation, and Demolition</c:v>
                </c:pt>
                <c:pt idx="1">
                  <c:v>Firefighting and Other Disaster Response Activities (Career)  </c:v>
                </c:pt>
                <c:pt idx="2">
                  <c:v>Firefighting and Other Disaster Response Activities (Volunteer)</c:v>
                </c:pt>
                <c:pt idx="3">
                  <c:v>Use, Repair, or Removal of Industrial and Commercial Appliances or Machinery</c:v>
                </c:pt>
                <c:pt idx="4">
                  <c:v>Waste Handling, Disposal, and Treatment</c:v>
                </c:pt>
              </c:strCache>
            </c:strRef>
          </c:cat>
          <c:val>
            <c:numRef>
              <c:f>'ELCR CT Receptors'!$E$125:$E$129</c:f>
              <c:numCache>
                <c:formatCode>0.0E+00</c:formatCode>
                <c:ptCount val="5"/>
                <c:pt idx="0">
                  <c:v>2.3116438356164381E-7</c:v>
                </c:pt>
                <c:pt idx="1">
                  <c:v>2.3116438356164381E-7</c:v>
                </c:pt>
                <c:pt idx="2">
                  <c:v>2.3116438356164381E-7</c:v>
                </c:pt>
                <c:pt idx="3">
                  <c:v>2.3116438356164381E-7</c:v>
                </c:pt>
                <c:pt idx="4">
                  <c:v>2.3116438356164381E-7</c:v>
                </c:pt>
              </c:numCache>
            </c:numRef>
          </c:val>
          <c:extLst>
            <c:ext xmlns:c16="http://schemas.microsoft.com/office/drawing/2014/chart" uri="{C3380CC4-5D6E-409C-BE32-E72D297353CC}">
              <c16:uniqueId val="{00000003-7304-4D7D-B70C-6B81E3603D28}"/>
            </c:ext>
          </c:extLst>
        </c:ser>
        <c:dLbls>
          <c:showLegendKey val="0"/>
          <c:showVal val="0"/>
          <c:showCatName val="0"/>
          <c:showSerName val="0"/>
          <c:showPercent val="0"/>
          <c:showBubbleSize val="0"/>
        </c:dLbls>
        <c:gapWidth val="150"/>
        <c:overlap val="100"/>
        <c:axId val="975027472"/>
        <c:axId val="991430608"/>
      </c:barChart>
      <c:scatterChart>
        <c:scatterStyle val="lineMarker"/>
        <c:varyColors val="0"/>
        <c:ser>
          <c:idx val="4"/>
          <c:order val="4"/>
          <c:tx>
            <c:strRef>
              <c:f>'ELCR CT Receptors'!$F$124</c:f>
              <c:strCache>
                <c:ptCount val="1"/>
                <c:pt idx="0">
                  <c:v>Benchmark 1E-6</c:v>
                </c:pt>
              </c:strCache>
            </c:strRef>
          </c:tx>
          <c:spPr>
            <a:ln w="28575" cap="rnd">
              <a:solidFill>
                <a:schemeClr val="accent5"/>
              </a:solidFill>
              <a:round/>
            </a:ln>
            <a:effectLst/>
          </c:spPr>
          <c:marker>
            <c:symbol val="none"/>
          </c:marker>
          <c:xVal>
            <c:strRef>
              <c:f>'ELCR CT Receptors'!$A$125:$A$129</c:f>
              <c:strCache>
                <c:ptCount val="5"/>
                <c:pt idx="0">
                  <c:v>Maintenance, Renovation, and Demolition</c:v>
                </c:pt>
                <c:pt idx="1">
                  <c:v>Firefighting and Other Disaster Response Activities (Career)  </c:v>
                </c:pt>
                <c:pt idx="2">
                  <c:v>Firefighting and Other Disaster Response Activities (Volunteer)</c:v>
                </c:pt>
                <c:pt idx="3">
                  <c:v>Use, Repair, or Removal of Industrial and Commercial Appliances or Machinery</c:v>
                </c:pt>
                <c:pt idx="4">
                  <c:v>Waste Handling, Disposal, and Treatment</c:v>
                </c:pt>
              </c:strCache>
            </c:strRef>
          </c:xVal>
          <c:yVal>
            <c:numRef>
              <c:f>'ELCR CT Receptors'!$F$125:$F$129</c:f>
              <c:numCache>
                <c:formatCode>0.00E+00</c:formatCode>
                <c:ptCount val="5"/>
                <c:pt idx="0">
                  <c:v>9.9999999999999995E-7</c:v>
                </c:pt>
                <c:pt idx="1">
                  <c:v>9.9999999999999995E-7</c:v>
                </c:pt>
                <c:pt idx="2">
                  <c:v>9.9999999999999995E-7</c:v>
                </c:pt>
                <c:pt idx="3">
                  <c:v>9.9999999999999995E-7</c:v>
                </c:pt>
                <c:pt idx="4">
                  <c:v>9.9999999999999995E-7</c:v>
                </c:pt>
              </c:numCache>
            </c:numRef>
          </c:yVal>
          <c:smooth val="0"/>
          <c:extLst>
            <c:ext xmlns:c16="http://schemas.microsoft.com/office/drawing/2014/chart" uri="{C3380CC4-5D6E-409C-BE32-E72D297353CC}">
              <c16:uniqueId val="{00000004-7304-4D7D-B70C-6B81E3603D28}"/>
            </c:ext>
          </c:extLst>
        </c:ser>
        <c:dLbls>
          <c:showLegendKey val="0"/>
          <c:showVal val="0"/>
          <c:showCatName val="0"/>
          <c:showSerName val="0"/>
          <c:showPercent val="0"/>
          <c:showBubbleSize val="0"/>
        </c:dLbls>
        <c:axId val="975027472"/>
        <c:axId val="991430608"/>
      </c:scatterChart>
      <c:catAx>
        <c:axId val="9750274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991430608"/>
        <c:crosses val="autoZero"/>
        <c:auto val="1"/>
        <c:lblAlgn val="ctr"/>
        <c:lblOffset val="100"/>
        <c:noMultiLvlLbl val="0"/>
      </c:catAx>
      <c:valAx>
        <c:axId val="99143060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Central Tendency ELCR (f/cc)</a:t>
                </a:r>
              </a:p>
            </c:rich>
          </c:tx>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E+00"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975027472"/>
        <c:crosses val="autoZero"/>
        <c:crossBetween val="between"/>
      </c:valAx>
      <c:spPr>
        <a:noFill/>
        <a:ln>
          <a:noFill/>
        </a:ln>
        <a:effectLst/>
      </c:spPr>
    </c:plotArea>
    <c:legend>
      <c:legendPos val="r"/>
      <c:layout>
        <c:manualLayout>
          <c:xMode val="edge"/>
          <c:yMode val="edge"/>
          <c:x val="0.1244410115637451"/>
          <c:y val="2.9232637891066535E-2"/>
          <c:w val="0.84168460593801919"/>
          <c:h val="0.10649807460198862"/>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6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6" Type="http://schemas.openxmlformats.org/officeDocument/2006/relationships/chart" Target="../charts/chart9.xml"/><Relationship Id="rId5" Type="http://schemas.openxmlformats.org/officeDocument/2006/relationships/chart" Target="../charts/chart8.xml"/><Relationship Id="rId4" Type="http://schemas.openxmlformats.org/officeDocument/2006/relationships/chart" Target="../charts/chart7.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1.xml"/><Relationship Id="rId1" Type="http://schemas.openxmlformats.org/officeDocument/2006/relationships/chart" Target="../charts/chart10.xml"/></Relationships>
</file>

<file path=xl/drawings/_rels/drawing7.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8.xml.rels><?xml version="1.0" encoding="UTF-8" standalone="yes"?>
<Relationships xmlns="http://schemas.openxmlformats.org/package/2006/relationships"><Relationship Id="rId3" Type="http://schemas.openxmlformats.org/officeDocument/2006/relationships/chart" Target="../charts/chart15.xml"/><Relationship Id="rId2" Type="http://schemas.openxmlformats.org/officeDocument/2006/relationships/chart" Target="../charts/chart14.xml"/><Relationship Id="rId1" Type="http://schemas.openxmlformats.org/officeDocument/2006/relationships/chart" Target="../charts/chart13.xml"/><Relationship Id="rId4" Type="http://schemas.openxmlformats.org/officeDocument/2006/relationships/chart" Target="../charts/chart16.xml"/></Relationships>
</file>

<file path=xl/drawings/drawing1.xml><?xml version="1.0" encoding="utf-8"?>
<xdr:wsDr xmlns:xdr="http://schemas.openxmlformats.org/drawingml/2006/spreadsheetDrawing" xmlns:a="http://schemas.openxmlformats.org/drawingml/2006/main">
  <xdr:oneCellAnchor>
    <xdr:from>
      <xdr:col>5</xdr:col>
      <xdr:colOff>31749</xdr:colOff>
      <xdr:row>20</xdr:row>
      <xdr:rowOff>58092</xdr:rowOff>
    </xdr:from>
    <xdr:ext cx="6972799" cy="4330067"/>
    <xdr:pic>
      <xdr:nvPicPr>
        <xdr:cNvPr id="2" name="Picture 1">
          <a:extLst>
            <a:ext uri="{FF2B5EF4-FFF2-40B4-BE49-F238E27FC236}">
              <a16:creationId xmlns:a16="http://schemas.microsoft.com/office/drawing/2014/main" id="{56311924-6C3F-43B9-AC7F-630F9D6DAF66}"/>
            </a:ext>
          </a:extLst>
        </xdr:cNvPr>
        <xdr:cNvPicPr>
          <a:picLocks noChangeAspect="1"/>
        </xdr:cNvPicPr>
      </xdr:nvPicPr>
      <xdr:blipFill>
        <a:blip xmlns:r="http://schemas.openxmlformats.org/officeDocument/2006/relationships" r:embed="rId1"/>
        <a:stretch>
          <a:fillRect/>
        </a:stretch>
      </xdr:blipFill>
      <xdr:spPr>
        <a:xfrm>
          <a:off x="6022974" y="5677842"/>
          <a:ext cx="6972799" cy="4330067"/>
        </a:xfrm>
        <a:prstGeom prst="rect">
          <a:avLst/>
        </a:prstGeom>
      </xdr:spPr>
    </xdr:pic>
    <xdr:clientData/>
  </xdr:oneCellAnchor>
  <xdr:twoCellAnchor editAs="oneCell">
    <xdr:from>
      <xdr:col>6</xdr:col>
      <xdr:colOff>0</xdr:colOff>
      <xdr:row>37</xdr:row>
      <xdr:rowOff>0</xdr:rowOff>
    </xdr:from>
    <xdr:to>
      <xdr:col>17</xdr:col>
      <xdr:colOff>521071</xdr:colOff>
      <xdr:row>48</xdr:row>
      <xdr:rowOff>111244</xdr:rowOff>
    </xdr:to>
    <xdr:pic>
      <xdr:nvPicPr>
        <xdr:cNvPr id="3" name="Picture 2">
          <a:extLst>
            <a:ext uri="{FF2B5EF4-FFF2-40B4-BE49-F238E27FC236}">
              <a16:creationId xmlns:a16="http://schemas.microsoft.com/office/drawing/2014/main" id="{2015FE20-C4E4-084C-B9DE-86548ACD14C7}"/>
            </a:ext>
          </a:extLst>
        </xdr:cNvPr>
        <xdr:cNvPicPr>
          <a:picLocks noChangeAspect="1"/>
        </xdr:cNvPicPr>
      </xdr:nvPicPr>
      <xdr:blipFill>
        <a:blip xmlns:r="http://schemas.openxmlformats.org/officeDocument/2006/relationships" r:embed="rId2"/>
        <a:stretch>
          <a:fillRect/>
        </a:stretch>
      </xdr:blipFill>
      <xdr:spPr>
        <a:xfrm>
          <a:off x="6600825" y="9363075"/>
          <a:ext cx="7226671" cy="23115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3</xdr:col>
      <xdr:colOff>120650</xdr:colOff>
      <xdr:row>2</xdr:row>
      <xdr:rowOff>139700</xdr:rowOff>
    </xdr:from>
    <xdr:ext cx="1812804" cy="133178"/>
    <mc:AlternateContent xmlns:mc="http://schemas.openxmlformats.org/markup-compatibility/2006" xmlns:a14="http://schemas.microsoft.com/office/drawing/2010/main">
      <mc:Choice Requires="a14">
        <xdr:sp macro="" textlink="">
          <xdr:nvSpPr>
            <xdr:cNvPr id="11" name="TextBox 10">
              <a:extLst>
                <a:ext uri="{FF2B5EF4-FFF2-40B4-BE49-F238E27FC236}">
                  <a16:creationId xmlns:a16="http://schemas.microsoft.com/office/drawing/2014/main" id="{F36197A0-F355-4C97-B740-1CEB245F0402}"/>
                </a:ext>
              </a:extLst>
            </xdr:cNvPr>
            <xdr:cNvSpPr txBox="1"/>
          </xdr:nvSpPr>
          <xdr:spPr>
            <a:xfrm>
              <a:off x="5483225" y="501650"/>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800" b="0" i="1">
                        <a:latin typeface="Cambria Math" panose="02040503050406030204" pitchFamily="18" charset="0"/>
                      </a:rPr>
                      <m:t>𝐸𝐿𝐶𝑅</m:t>
                    </m:r>
                    <m:r>
                      <a:rPr lang="en-US" sz="800" b="0" i="1">
                        <a:latin typeface="Cambria Math" panose="02040503050406030204" pitchFamily="18" charset="0"/>
                      </a:rPr>
                      <m:t>=</m:t>
                    </m:r>
                    <m:r>
                      <a:rPr lang="en-US" sz="800" b="0" i="1">
                        <a:latin typeface="Cambria Math" panose="02040503050406030204" pitchFamily="18" charset="0"/>
                      </a:rPr>
                      <m:t>𝐸𝑃𝐶</m:t>
                    </m:r>
                    <m:r>
                      <a:rPr lang="en-US" sz="800" b="0" i="1">
                        <a:latin typeface="Cambria Math" panose="02040503050406030204" pitchFamily="18" charset="0"/>
                        <a:ea typeface="Cambria Math" panose="02040503050406030204" pitchFamily="18" charset="0"/>
                      </a:rPr>
                      <m:t>×</m:t>
                    </m:r>
                    <m:r>
                      <a:rPr lang="en-US" sz="800" b="0" i="1">
                        <a:latin typeface="Cambria Math" panose="02040503050406030204" pitchFamily="18" charset="0"/>
                        <a:ea typeface="Cambria Math" panose="02040503050406030204" pitchFamily="18" charset="0"/>
                      </a:rPr>
                      <m:t>𝑇𝑊𝐹</m:t>
                    </m:r>
                    <m:r>
                      <a:rPr lang="en-US" sz="800" b="0" i="1">
                        <a:latin typeface="Cambria Math" panose="02040503050406030204" pitchFamily="18" charset="0"/>
                        <a:ea typeface="Cambria Math" panose="02040503050406030204" pitchFamily="18" charset="0"/>
                      </a:rPr>
                      <m:t>×</m:t>
                    </m:r>
                    <m:sSub>
                      <m:sSubPr>
                        <m:ctrlPr>
                          <a:rPr lang="en-US" sz="800" b="0" i="1">
                            <a:latin typeface="Cambria Math" panose="02040503050406030204" pitchFamily="18" charset="0"/>
                            <a:ea typeface="Cambria Math" panose="02040503050406030204" pitchFamily="18" charset="0"/>
                          </a:rPr>
                        </m:ctrlPr>
                      </m:sSubPr>
                      <m:e>
                        <m:r>
                          <a:rPr lang="en-US" sz="800" b="0" i="1">
                            <a:latin typeface="Cambria Math" panose="02040503050406030204" pitchFamily="18" charset="0"/>
                            <a:ea typeface="Cambria Math" panose="02040503050406030204" pitchFamily="18" charset="0"/>
                          </a:rPr>
                          <m:t>𝐼𝑈𝑅</m:t>
                        </m:r>
                      </m:e>
                      <m:sub>
                        <m:r>
                          <a:rPr lang="en-US" sz="800" b="0" i="1">
                            <a:latin typeface="Cambria Math" panose="02040503050406030204" pitchFamily="18" charset="0"/>
                            <a:ea typeface="Cambria Math" panose="02040503050406030204" pitchFamily="18" charset="0"/>
                          </a:rPr>
                          <m:t>𝐿𝑇𝐿</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𝑜𝑟</m:t>
                        </m:r>
                        <m:r>
                          <a:rPr lang="en-US" sz="800" b="0" i="1">
                            <a:latin typeface="Cambria Math" panose="02040503050406030204" pitchFamily="18" charset="0"/>
                            <a:ea typeface="Cambria Math" panose="02040503050406030204" pitchFamily="18" charset="0"/>
                          </a:rPr>
                          <m:t> </m:t>
                        </m:r>
                        <m:r>
                          <a:rPr lang="en-US" sz="800" b="0" i="1">
                            <a:latin typeface="Cambria Math" panose="02040503050406030204" pitchFamily="18" charset="0"/>
                            <a:ea typeface="Cambria Math" panose="02040503050406030204" pitchFamily="18" charset="0"/>
                          </a:rPr>
                          <m:t>𝐿𝑖𝑓𝑒𝑡𝑖𝑚𝑒</m:t>
                        </m:r>
                      </m:sub>
                    </m:sSub>
                  </m:oMath>
                </m:oMathPara>
              </a14:m>
              <a:endParaRPr lang="en-US" sz="800"/>
            </a:p>
          </xdr:txBody>
        </xdr:sp>
      </mc:Choice>
      <mc:Fallback xmlns="">
        <xdr:sp macro="" textlink="">
          <xdr:nvSpPr>
            <xdr:cNvPr id="11" name="TextBox 10">
              <a:extLst>
                <a:ext uri="{FF2B5EF4-FFF2-40B4-BE49-F238E27FC236}">
                  <a16:creationId xmlns:a16="http://schemas.microsoft.com/office/drawing/2014/main" id="{F36197A0-F355-4C97-B740-1CEB245F0402}"/>
                </a:ext>
              </a:extLst>
            </xdr:cNvPr>
            <xdr:cNvSpPr txBox="1"/>
          </xdr:nvSpPr>
          <xdr:spPr>
            <a:xfrm>
              <a:off x="5483225" y="501650"/>
              <a:ext cx="1812804" cy="133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800" b="0" i="0">
                  <a:latin typeface="Cambria Math" panose="02040503050406030204" pitchFamily="18" charset="0"/>
                </a:rPr>
                <a:t>𝐸𝐿𝐶𝑅=𝐸𝑃𝐶</a:t>
              </a:r>
              <a:r>
                <a:rPr lang="en-US" sz="800" b="0" i="0">
                  <a:latin typeface="Cambria Math" panose="02040503050406030204" pitchFamily="18" charset="0"/>
                  <a:ea typeface="Cambria Math" panose="02040503050406030204" pitchFamily="18" charset="0"/>
                </a:rPr>
                <a:t>×𝑇𝑊𝐹×〖𝐼𝑈𝑅〗_(𝐿𝑇𝐿 𝑜𝑟 𝐿𝑖𝑓𝑒𝑡𝑖𝑚𝑒)</a:t>
              </a:r>
              <a:endParaRPr lang="en-US" sz="800"/>
            </a:p>
          </xdr:txBody>
        </xdr:sp>
      </mc:Fallback>
    </mc:AlternateContent>
    <xdr:clientData/>
  </xdr:oneCellAnchor>
  <xdr:oneCellAnchor>
    <xdr:from>
      <xdr:col>6</xdr:col>
      <xdr:colOff>415925</xdr:colOff>
      <xdr:row>2</xdr:row>
      <xdr:rowOff>111125</xdr:rowOff>
    </xdr:from>
    <xdr:ext cx="2591062" cy="287130"/>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67C2D8EB-83B2-4968-A35D-D30DD6BB5B5F}"/>
                </a:ext>
              </a:extLst>
            </xdr:cNvPr>
            <xdr:cNvSpPr txBox="1"/>
          </xdr:nvSpPr>
          <xdr:spPr>
            <a:xfrm>
              <a:off x="7807325" y="473075"/>
              <a:ext cx="2591062" cy="2871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en-US" sz="900" b="0" i="1">
                            <a:latin typeface="Cambria Math" panose="02040503050406030204" pitchFamily="18" charset="0"/>
                          </a:rPr>
                        </m:ctrlPr>
                      </m:sSubPr>
                      <m:e>
                        <m:r>
                          <a:rPr lang="en-US" sz="900" b="0" i="1">
                            <a:latin typeface="Cambria Math" panose="02040503050406030204" pitchFamily="18" charset="0"/>
                          </a:rPr>
                          <m:t>𝑀𝑂𝐸</m:t>
                        </m:r>
                      </m:e>
                      <m:sub>
                        <m:r>
                          <a:rPr lang="en-US" sz="900" b="0" i="1">
                            <a:latin typeface="Cambria Math" panose="02040503050406030204" pitchFamily="18" charset="0"/>
                          </a:rPr>
                          <m:t>𝐶h𝑟𝑜𝑛𝑖𝑐</m:t>
                        </m:r>
                      </m:sub>
                    </m:sSub>
                    <m:r>
                      <a:rPr lang="en-US" sz="900" b="0" i="1">
                        <a:latin typeface="Cambria Math" panose="02040503050406030204" pitchFamily="18" charset="0"/>
                        <a:ea typeface="Cambria Math" panose="02040503050406030204" pitchFamily="18" charset="0"/>
                      </a:rPr>
                      <m:t>=</m:t>
                    </m:r>
                    <m:f>
                      <m:fPr>
                        <m:ctrlPr>
                          <a:rPr lang="en-US" sz="900" b="0" i="1">
                            <a:latin typeface="Cambria Math" panose="02040503050406030204" pitchFamily="18" charset="0"/>
                            <a:ea typeface="Cambria Math" panose="02040503050406030204" pitchFamily="18" charset="0"/>
                          </a:rPr>
                        </m:ctrlPr>
                      </m:fPr>
                      <m:num>
                        <m:r>
                          <a:rPr lang="en-US" sz="900" b="0" i="1">
                            <a:latin typeface="Cambria Math" panose="02040503050406030204" pitchFamily="18" charset="0"/>
                            <a:ea typeface="Cambria Math" panose="02040503050406030204" pitchFamily="18" charset="0"/>
                          </a:rPr>
                          <m:t>𝑁𝑜𝑛</m:t>
                        </m:r>
                        <m:r>
                          <a:rPr lang="en-US" sz="900" b="0" i="1">
                            <a:latin typeface="Cambria Math" panose="02040503050406030204" pitchFamily="18" charset="0"/>
                            <a:ea typeface="Cambria Math" panose="02040503050406030204" pitchFamily="18" charset="0"/>
                          </a:rPr>
                          <m:t>−</m:t>
                        </m:r>
                        <m:r>
                          <a:rPr lang="en-US" sz="900" b="0" i="1">
                            <a:latin typeface="Cambria Math" panose="02040503050406030204" pitchFamily="18" charset="0"/>
                            <a:ea typeface="Cambria Math" panose="02040503050406030204" pitchFamily="18" charset="0"/>
                          </a:rPr>
                          <m:t>𝐶𝑎𝑛𝑐𝑒𝑟</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𝐻𝑎𝑧𝑎𝑟𝑑</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𝑣𝑎𝑙𝑢𝑒</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𝑃𝑂𝐷</m:t>
                        </m:r>
                        <m:r>
                          <a:rPr lang="en-US" sz="900" b="0" i="1">
                            <a:latin typeface="Cambria Math" panose="02040503050406030204" pitchFamily="18" charset="0"/>
                            <a:ea typeface="Cambria Math" panose="02040503050406030204" pitchFamily="18" charset="0"/>
                          </a:rPr>
                          <m:t>)</m:t>
                        </m:r>
                      </m:num>
                      <m:den>
                        <m:r>
                          <a:rPr lang="en-US" sz="900" b="0" i="1">
                            <a:latin typeface="Cambria Math" panose="02040503050406030204" pitchFamily="18" charset="0"/>
                            <a:ea typeface="Cambria Math" panose="02040503050406030204" pitchFamily="18" charset="0"/>
                          </a:rPr>
                          <m:t>𝐶h𝑟𝑜𝑛𝑖𝑐</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𝐻𝑢𝑚𝑎𝑛</m:t>
                        </m:r>
                        <m:r>
                          <a:rPr lang="en-US" sz="900" b="0" i="1">
                            <a:latin typeface="Cambria Math" panose="02040503050406030204" pitchFamily="18" charset="0"/>
                            <a:ea typeface="Cambria Math" panose="02040503050406030204" pitchFamily="18" charset="0"/>
                          </a:rPr>
                          <m:t> </m:t>
                        </m:r>
                        <m:r>
                          <a:rPr lang="en-US" sz="900" b="0" i="1">
                            <a:latin typeface="Cambria Math" panose="02040503050406030204" pitchFamily="18" charset="0"/>
                            <a:ea typeface="Cambria Math" panose="02040503050406030204" pitchFamily="18" charset="0"/>
                          </a:rPr>
                          <m:t>𝐸𝑥𝑝𝑜𝑠𝑢𝑟𝑒</m:t>
                        </m:r>
                      </m:den>
                    </m:f>
                  </m:oMath>
                </m:oMathPara>
              </a14:m>
              <a:endParaRPr lang="en-US" sz="900"/>
            </a:p>
          </xdr:txBody>
        </xdr:sp>
      </mc:Choice>
      <mc:Fallback xmlns="">
        <xdr:sp macro="" textlink="">
          <xdr:nvSpPr>
            <xdr:cNvPr id="2" name="TextBox 1">
              <a:extLst>
                <a:ext uri="{FF2B5EF4-FFF2-40B4-BE49-F238E27FC236}">
                  <a16:creationId xmlns:a16="http://schemas.microsoft.com/office/drawing/2014/main" id="{67C2D8EB-83B2-4968-A35D-D30DD6BB5B5F}"/>
                </a:ext>
              </a:extLst>
            </xdr:cNvPr>
            <xdr:cNvSpPr txBox="1"/>
          </xdr:nvSpPr>
          <xdr:spPr>
            <a:xfrm>
              <a:off x="7807325" y="473075"/>
              <a:ext cx="2591062" cy="2871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US" sz="900" b="0" i="0">
                  <a:latin typeface="Cambria Math" panose="02040503050406030204" pitchFamily="18" charset="0"/>
                </a:rPr>
                <a:t>〖𝑀𝑂𝐸〗_𝐶ℎ𝑟𝑜𝑛𝑖𝑐</a:t>
              </a:r>
              <a:r>
                <a:rPr lang="en-US" sz="900" b="0" i="0">
                  <a:latin typeface="Cambria Math" panose="02040503050406030204" pitchFamily="18" charset="0"/>
                  <a:ea typeface="Cambria Math" panose="02040503050406030204" pitchFamily="18" charset="0"/>
                </a:rPr>
                <a:t>=(𝑁𝑜𝑛−𝐶𝑎𝑛𝑐𝑒𝑟 𝐻𝑎𝑧𝑎𝑟𝑑 𝑣𝑎𝑙𝑢𝑒 (𝑃𝑂𝐷))/(𝐶ℎ𝑟𝑜𝑛𝑖𝑐 𝐻𝑢𝑚𝑎𝑛 𝐸𝑥𝑝𝑜𝑠𝑢𝑟𝑒)</a:t>
              </a:r>
              <a:endParaRPr lang="en-US" sz="900"/>
            </a:p>
          </xdr:txBody>
        </xdr:sp>
      </mc:Fallback>
    </mc:AlternateContent>
    <xdr:clientData/>
  </xdr:oneCellAnchor>
</xdr:wsDr>
</file>

<file path=xl/drawings/drawing3.xml><?xml version="1.0" encoding="utf-8"?>
<xdr:wsDr xmlns:xdr="http://schemas.openxmlformats.org/drawingml/2006/spreadsheetDrawing" xmlns:a="http://schemas.openxmlformats.org/drawingml/2006/main">
  <xdr:twoCellAnchor>
    <xdr:from>
      <xdr:col>9</xdr:col>
      <xdr:colOff>285750</xdr:colOff>
      <xdr:row>4</xdr:row>
      <xdr:rowOff>53975</xdr:rowOff>
    </xdr:from>
    <xdr:to>
      <xdr:col>26</xdr:col>
      <xdr:colOff>463550</xdr:colOff>
      <xdr:row>40</xdr:row>
      <xdr:rowOff>123825</xdr:rowOff>
    </xdr:to>
    <xdr:graphicFrame macro="">
      <xdr:nvGraphicFramePr>
        <xdr:cNvPr id="2" name="Chart 1">
          <a:extLst>
            <a:ext uri="{FF2B5EF4-FFF2-40B4-BE49-F238E27FC236}">
              <a16:creationId xmlns:a16="http://schemas.microsoft.com/office/drawing/2014/main" id="{8B90D6E2-AB84-B26A-79AD-BDF4BD396ED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8</xdr:col>
      <xdr:colOff>609599</xdr:colOff>
      <xdr:row>2</xdr:row>
      <xdr:rowOff>169861</xdr:rowOff>
    </xdr:from>
    <xdr:to>
      <xdr:col>31</xdr:col>
      <xdr:colOff>428625</xdr:colOff>
      <xdr:row>34</xdr:row>
      <xdr:rowOff>161924</xdr:rowOff>
    </xdr:to>
    <xdr:graphicFrame macro="">
      <xdr:nvGraphicFramePr>
        <xdr:cNvPr id="2" name="Chart 1">
          <a:extLst>
            <a:ext uri="{FF2B5EF4-FFF2-40B4-BE49-F238E27FC236}">
              <a16:creationId xmlns:a16="http://schemas.microsoft.com/office/drawing/2014/main" id="{7458706C-441F-EAAF-65B2-9D11D86AFC3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95249</xdr:colOff>
      <xdr:row>36</xdr:row>
      <xdr:rowOff>92076</xdr:rowOff>
    </xdr:from>
    <xdr:to>
      <xdr:col>29</xdr:col>
      <xdr:colOff>314325</xdr:colOff>
      <xdr:row>72</xdr:row>
      <xdr:rowOff>57150</xdr:rowOff>
    </xdr:to>
    <xdr:graphicFrame macro="">
      <xdr:nvGraphicFramePr>
        <xdr:cNvPr id="3" name="Chart 2">
          <a:extLst>
            <a:ext uri="{FF2B5EF4-FFF2-40B4-BE49-F238E27FC236}">
              <a16:creationId xmlns:a16="http://schemas.microsoft.com/office/drawing/2014/main" id="{8E57D29D-E2F0-4B7B-A425-33C96783DD0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12</xdr:col>
      <xdr:colOff>389732</xdr:colOff>
      <xdr:row>6</xdr:row>
      <xdr:rowOff>188912</xdr:rowOff>
    </xdr:from>
    <xdr:to>
      <xdr:col>35</xdr:col>
      <xdr:colOff>192088</xdr:colOff>
      <xdr:row>39</xdr:row>
      <xdr:rowOff>174624</xdr:rowOff>
    </xdr:to>
    <xdr:graphicFrame macro="">
      <xdr:nvGraphicFramePr>
        <xdr:cNvPr id="2" name="Chart 1">
          <a:extLst>
            <a:ext uri="{FF2B5EF4-FFF2-40B4-BE49-F238E27FC236}">
              <a16:creationId xmlns:a16="http://schemas.microsoft.com/office/drawing/2014/main" id="{0553622D-8E99-B055-143E-EEC60C4B7F6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15</xdr:col>
      <xdr:colOff>180975</xdr:colOff>
      <xdr:row>54</xdr:row>
      <xdr:rowOff>171450</xdr:rowOff>
    </xdr:from>
    <xdr:to>
      <xdr:col>35</xdr:col>
      <xdr:colOff>419100</xdr:colOff>
      <xdr:row>86</xdr:row>
      <xdr:rowOff>19050</xdr:rowOff>
    </xdr:to>
    <xdr:graphicFrame macro="">
      <xdr:nvGraphicFramePr>
        <xdr:cNvPr id="4" name="Chart 3">
          <a:extLst>
            <a:ext uri="{FF2B5EF4-FFF2-40B4-BE49-F238E27FC236}">
              <a16:creationId xmlns:a16="http://schemas.microsoft.com/office/drawing/2014/main" id="{F464A411-408F-D5CC-78FD-209F3FBB61E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554830</xdr:colOff>
      <xdr:row>89</xdr:row>
      <xdr:rowOff>319880</xdr:rowOff>
    </xdr:from>
    <xdr:to>
      <xdr:col>38</xdr:col>
      <xdr:colOff>309562</xdr:colOff>
      <xdr:row>121</xdr:row>
      <xdr:rowOff>554036</xdr:rowOff>
    </xdr:to>
    <xdr:graphicFrame macro="">
      <xdr:nvGraphicFramePr>
        <xdr:cNvPr id="5" name="Chart 4">
          <a:extLst>
            <a:ext uri="{FF2B5EF4-FFF2-40B4-BE49-F238E27FC236}">
              <a16:creationId xmlns:a16="http://schemas.microsoft.com/office/drawing/2014/main" id="{826350BF-DC32-6EA5-F2E1-30717F7AA09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15</xdr:col>
      <xdr:colOff>180975</xdr:colOff>
      <xdr:row>124</xdr:row>
      <xdr:rowOff>16670</xdr:rowOff>
    </xdr:from>
    <xdr:to>
      <xdr:col>45</xdr:col>
      <xdr:colOff>416718</xdr:colOff>
      <xdr:row>167</xdr:row>
      <xdr:rowOff>8732</xdr:rowOff>
    </xdr:to>
    <xdr:graphicFrame macro="">
      <xdr:nvGraphicFramePr>
        <xdr:cNvPr id="13" name="Chart 12">
          <a:extLst>
            <a:ext uri="{FF2B5EF4-FFF2-40B4-BE49-F238E27FC236}">
              <a16:creationId xmlns:a16="http://schemas.microsoft.com/office/drawing/2014/main" id="{BF4909F1-EDCD-4BAF-9D4F-181A2AB36A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xdr:col>
      <xdr:colOff>509188</xdr:colOff>
      <xdr:row>169</xdr:row>
      <xdr:rowOff>250427</xdr:rowOff>
    </xdr:from>
    <xdr:to>
      <xdr:col>36</xdr:col>
      <xdr:colOff>11905</xdr:colOff>
      <xdr:row>205</xdr:row>
      <xdr:rowOff>20638</xdr:rowOff>
    </xdr:to>
    <xdr:graphicFrame macro="">
      <xdr:nvGraphicFramePr>
        <xdr:cNvPr id="14" name="Chart 13">
          <a:extLst>
            <a:ext uri="{FF2B5EF4-FFF2-40B4-BE49-F238E27FC236}">
              <a16:creationId xmlns:a16="http://schemas.microsoft.com/office/drawing/2014/main" id="{15B251C6-38C6-1CC9-772E-25FDEAC1E07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8</xdr:col>
      <xdr:colOff>292100</xdr:colOff>
      <xdr:row>211</xdr:row>
      <xdr:rowOff>103982</xdr:rowOff>
    </xdr:from>
    <xdr:to>
      <xdr:col>34</xdr:col>
      <xdr:colOff>264319</xdr:colOff>
      <xdr:row>249</xdr:row>
      <xdr:rowOff>20638</xdr:rowOff>
    </xdr:to>
    <xdr:graphicFrame macro="">
      <xdr:nvGraphicFramePr>
        <xdr:cNvPr id="15" name="Chart 14">
          <a:extLst>
            <a:ext uri="{FF2B5EF4-FFF2-40B4-BE49-F238E27FC236}">
              <a16:creationId xmlns:a16="http://schemas.microsoft.com/office/drawing/2014/main" id="{43BDDC3C-D9B6-9C5B-1E32-8EFD1820E7F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13</xdr:col>
      <xdr:colOff>88106</xdr:colOff>
      <xdr:row>2</xdr:row>
      <xdr:rowOff>173829</xdr:rowOff>
    </xdr:from>
    <xdr:to>
      <xdr:col>43</xdr:col>
      <xdr:colOff>361949</xdr:colOff>
      <xdr:row>37</xdr:row>
      <xdr:rowOff>556418</xdr:rowOff>
    </xdr:to>
    <xdr:graphicFrame macro="">
      <xdr:nvGraphicFramePr>
        <xdr:cNvPr id="2" name="Chart 1">
          <a:extLst>
            <a:ext uri="{FF2B5EF4-FFF2-40B4-BE49-F238E27FC236}">
              <a16:creationId xmlns:a16="http://schemas.microsoft.com/office/drawing/2014/main" id="{3AF6553F-C974-428B-8435-62B199C2B89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497681</xdr:colOff>
      <xdr:row>47</xdr:row>
      <xdr:rowOff>34925</xdr:rowOff>
    </xdr:from>
    <xdr:to>
      <xdr:col>33</xdr:col>
      <xdr:colOff>535781</xdr:colOff>
      <xdr:row>80</xdr:row>
      <xdr:rowOff>54769</xdr:rowOff>
    </xdr:to>
    <xdr:graphicFrame macro="">
      <xdr:nvGraphicFramePr>
        <xdr:cNvPr id="6" name="Chart 5">
          <a:extLst>
            <a:ext uri="{FF2B5EF4-FFF2-40B4-BE49-F238E27FC236}">
              <a16:creationId xmlns:a16="http://schemas.microsoft.com/office/drawing/2014/main" id="{8C7F8673-925E-F779-396F-E6C009E3081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9</xdr:col>
      <xdr:colOff>165099</xdr:colOff>
      <xdr:row>2</xdr:row>
      <xdr:rowOff>123825</xdr:rowOff>
    </xdr:from>
    <xdr:to>
      <xdr:col>33</xdr:col>
      <xdr:colOff>9525</xdr:colOff>
      <xdr:row>31</xdr:row>
      <xdr:rowOff>88899</xdr:rowOff>
    </xdr:to>
    <xdr:graphicFrame macro="">
      <xdr:nvGraphicFramePr>
        <xdr:cNvPr id="2" name="Chart 1">
          <a:extLst>
            <a:ext uri="{FF2B5EF4-FFF2-40B4-BE49-F238E27FC236}">
              <a16:creationId xmlns:a16="http://schemas.microsoft.com/office/drawing/2014/main" id="{EB05D15C-B1D5-485D-B78A-E0DEDD5785F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9</xdr:col>
      <xdr:colOff>165098</xdr:colOff>
      <xdr:row>2</xdr:row>
      <xdr:rowOff>168275</xdr:rowOff>
    </xdr:from>
    <xdr:to>
      <xdr:col>33</xdr:col>
      <xdr:colOff>336549</xdr:colOff>
      <xdr:row>40</xdr:row>
      <xdr:rowOff>47625</xdr:rowOff>
    </xdr:to>
    <xdr:graphicFrame macro="">
      <xdr:nvGraphicFramePr>
        <xdr:cNvPr id="3" name="Chart 2">
          <a:extLst>
            <a:ext uri="{FF2B5EF4-FFF2-40B4-BE49-F238E27FC236}">
              <a16:creationId xmlns:a16="http://schemas.microsoft.com/office/drawing/2014/main" id="{EA9E0D2A-FC85-F55F-2911-02E765B297A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142874</xdr:colOff>
      <xdr:row>53</xdr:row>
      <xdr:rowOff>63501</xdr:rowOff>
    </xdr:from>
    <xdr:to>
      <xdr:col>33</xdr:col>
      <xdr:colOff>498474</xdr:colOff>
      <xdr:row>85</xdr:row>
      <xdr:rowOff>165100</xdr:rowOff>
    </xdr:to>
    <xdr:graphicFrame macro="">
      <xdr:nvGraphicFramePr>
        <xdr:cNvPr id="7" name="Chart 6">
          <a:extLst>
            <a:ext uri="{FF2B5EF4-FFF2-40B4-BE49-F238E27FC236}">
              <a16:creationId xmlns:a16="http://schemas.microsoft.com/office/drawing/2014/main" id="{6A86F1C4-11B2-9C49-1EDC-56AA0B0306C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219075</xdr:colOff>
      <xdr:row>89</xdr:row>
      <xdr:rowOff>11111</xdr:rowOff>
    </xdr:from>
    <xdr:to>
      <xdr:col>31</xdr:col>
      <xdr:colOff>209550</xdr:colOff>
      <xdr:row>118</xdr:row>
      <xdr:rowOff>209549</xdr:rowOff>
    </xdr:to>
    <xdr:graphicFrame macro="">
      <xdr:nvGraphicFramePr>
        <xdr:cNvPr id="8" name="Chart 7">
          <a:extLst>
            <a:ext uri="{FF2B5EF4-FFF2-40B4-BE49-F238E27FC236}">
              <a16:creationId xmlns:a16="http://schemas.microsoft.com/office/drawing/2014/main" id="{AF985628-7A84-CE1F-78B5-3771BDBF32F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25400</xdr:colOff>
      <xdr:row>121</xdr:row>
      <xdr:rowOff>114300</xdr:rowOff>
    </xdr:from>
    <xdr:to>
      <xdr:col>29</xdr:col>
      <xdr:colOff>111125</xdr:colOff>
      <xdr:row>153</xdr:row>
      <xdr:rowOff>0</xdr:rowOff>
    </xdr:to>
    <xdr:graphicFrame macro="">
      <xdr:nvGraphicFramePr>
        <xdr:cNvPr id="9" name="Chart 8">
          <a:extLst>
            <a:ext uri="{FF2B5EF4-FFF2-40B4-BE49-F238E27FC236}">
              <a16:creationId xmlns:a16="http://schemas.microsoft.com/office/drawing/2014/main" id="{F773DFA4-9A2C-130E-C092-9BB4E00D038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census.gov/quickfacts/fact/table/US/PST045222"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0CD66-5A41-4865-9AB5-6930C0048DA7}">
  <sheetPr>
    <tabColor theme="2" tint="-0.249977111117893"/>
  </sheetPr>
  <dimension ref="A1:L74"/>
  <sheetViews>
    <sheetView tabSelected="1" workbookViewId="0">
      <selection activeCell="H3" sqref="H3"/>
    </sheetView>
  </sheetViews>
  <sheetFormatPr defaultColWidth="8.7109375" defaultRowHeight="15.6"/>
  <cols>
    <col min="1" max="1" width="12.42578125" style="7" customWidth="1"/>
    <col min="2" max="2" width="44.140625" style="7" customWidth="1"/>
    <col min="3" max="3" width="8.7109375" style="7"/>
    <col min="4" max="4" width="11.85546875" style="7" bestFit="1" customWidth="1"/>
    <col min="5" max="16384" width="8.7109375" style="7"/>
  </cols>
  <sheetData>
    <row r="1" spans="1:2" ht="15.75">
      <c r="A1" s="139" t="s">
        <v>0</v>
      </c>
    </row>
    <row r="2" spans="1:2" ht="36" customHeight="1">
      <c r="A2" s="140" t="s">
        <v>1</v>
      </c>
      <c r="B2" s="140"/>
    </row>
    <row r="5" spans="1:2">
      <c r="A5" s="102" t="s">
        <v>2</v>
      </c>
      <c r="B5" s="102" t="s">
        <v>3</v>
      </c>
    </row>
    <row r="6" spans="1:2">
      <c r="A6" s="103" t="s">
        <v>4</v>
      </c>
      <c r="B6" s="110" t="s">
        <v>5</v>
      </c>
    </row>
    <row r="7" spans="1:2" ht="46.5">
      <c r="A7" s="104" t="s">
        <v>6</v>
      </c>
      <c r="B7" s="109" t="s">
        <v>7</v>
      </c>
    </row>
    <row r="8" spans="1:2" ht="46.5">
      <c r="A8" s="105" t="s">
        <v>8</v>
      </c>
      <c r="B8" s="108" t="s">
        <v>9</v>
      </c>
    </row>
    <row r="9" spans="1:2" ht="46.5">
      <c r="A9" s="106" t="s">
        <v>10</v>
      </c>
      <c r="B9" s="107" t="s">
        <v>11</v>
      </c>
    </row>
    <row r="11" spans="1:2">
      <c r="A11" s="7" t="s">
        <v>12</v>
      </c>
    </row>
    <row r="13" spans="1:2">
      <c r="A13" s="7" t="s">
        <v>13</v>
      </c>
    </row>
    <row r="15" spans="1:2">
      <c r="A15" s="7" t="s">
        <v>14</v>
      </c>
    </row>
    <row r="17" spans="1:12">
      <c r="A17" t="s">
        <v>15</v>
      </c>
      <c r="B17"/>
      <c r="C17"/>
      <c r="D17"/>
      <c r="E17"/>
      <c r="F17"/>
      <c r="G17"/>
      <c r="H17"/>
      <c r="I17"/>
      <c r="J17"/>
      <c r="K17"/>
      <c r="L17"/>
    </row>
    <row r="18" spans="1:12">
      <c r="B18" t="s">
        <v>16</v>
      </c>
      <c r="C18">
        <v>333287557</v>
      </c>
      <c r="D18"/>
      <c r="E18"/>
      <c r="F18"/>
      <c r="G18"/>
      <c r="H18"/>
      <c r="I18"/>
      <c r="J18"/>
      <c r="K18"/>
      <c r="L18"/>
    </row>
    <row r="19" spans="1:12">
      <c r="B19" t="s">
        <v>17</v>
      </c>
      <c r="C19" s="130">
        <v>0.217</v>
      </c>
      <c r="D19"/>
      <c r="E19"/>
      <c r="F19"/>
      <c r="G19"/>
      <c r="H19"/>
      <c r="I19"/>
      <c r="J19"/>
      <c r="K19"/>
      <c r="L19"/>
    </row>
    <row r="20" spans="1:12">
      <c r="B20" t="s">
        <v>18</v>
      </c>
      <c r="C20" s="130">
        <v>0.17299999999999999</v>
      </c>
      <c r="D20"/>
      <c r="E20"/>
      <c r="F20"/>
      <c r="G20"/>
      <c r="H20"/>
      <c r="I20"/>
      <c r="J20"/>
      <c r="K20"/>
      <c r="L20"/>
    </row>
    <row r="21" spans="1:12">
      <c r="B21" t="s">
        <v>19</v>
      </c>
      <c r="C21">
        <f>100-(21.7+17.3)</f>
        <v>61</v>
      </c>
      <c r="D21" s="49">
        <f>(C18*0.61)</f>
        <v>203305409.76999998</v>
      </c>
      <c r="E21"/>
      <c r="F21"/>
      <c r="G21"/>
      <c r="H21"/>
      <c r="I21"/>
      <c r="J21"/>
      <c r="K21"/>
      <c r="L21"/>
    </row>
    <row r="22" spans="1:12">
      <c r="B22" s="131" t="s">
        <v>20</v>
      </c>
      <c r="C22"/>
      <c r="D22"/>
      <c r="E22"/>
      <c r="F22"/>
      <c r="G22"/>
      <c r="H22"/>
      <c r="I22"/>
      <c r="J22"/>
      <c r="K22"/>
      <c r="L22"/>
    </row>
    <row r="23" spans="1:12">
      <c r="B23"/>
      <c r="C23"/>
      <c r="D23"/>
      <c r="E23"/>
      <c r="F23"/>
      <c r="G23"/>
      <c r="H23"/>
      <c r="I23"/>
      <c r="J23"/>
      <c r="K23"/>
      <c r="L23"/>
    </row>
    <row r="24" spans="1:12" ht="29.1">
      <c r="B24" s="134" t="s">
        <v>21</v>
      </c>
      <c r="C24" s="132">
        <f>400804/$C$18</f>
        <v>1.2025771487172562E-3</v>
      </c>
      <c r="D24"/>
      <c r="E24"/>
      <c r="F24"/>
      <c r="G24"/>
      <c r="H24"/>
      <c r="I24"/>
      <c r="J24"/>
      <c r="K24"/>
      <c r="L24"/>
    </row>
    <row r="25" spans="1:12" ht="29.1">
      <c r="B25" s="134" t="s">
        <v>22</v>
      </c>
      <c r="C25" s="132">
        <f>400804/$D$21</f>
        <v>1.9714379487168138E-3</v>
      </c>
      <c r="D25"/>
      <c r="E25"/>
      <c r="F25"/>
      <c r="G25"/>
      <c r="H25"/>
      <c r="I25"/>
      <c r="J25"/>
      <c r="K25"/>
      <c r="L25"/>
    </row>
    <row r="26" spans="1:12">
      <c r="A26"/>
      <c r="B26"/>
      <c r="C26"/>
      <c r="D26"/>
      <c r="E26"/>
      <c r="F26"/>
      <c r="G26"/>
      <c r="H26"/>
      <c r="I26"/>
      <c r="J26"/>
      <c r="K26"/>
      <c r="L26"/>
    </row>
    <row r="27" spans="1:12">
      <c r="A27"/>
      <c r="B27"/>
      <c r="C27"/>
      <c r="D27"/>
      <c r="E27"/>
      <c r="F27"/>
      <c r="G27"/>
      <c r="H27"/>
      <c r="I27"/>
      <c r="J27"/>
      <c r="K27"/>
      <c r="L27"/>
    </row>
    <row r="28" spans="1:12" ht="29.1">
      <c r="A28"/>
      <c r="B28" s="134" t="s">
        <v>23</v>
      </c>
      <c r="C28" s="132">
        <f>1041200/$C$18</f>
        <v>3.1240290197812578E-3</v>
      </c>
      <c r="D28"/>
      <c r="E28"/>
      <c r="F28"/>
      <c r="G28"/>
      <c r="H28"/>
      <c r="I28"/>
      <c r="J28"/>
      <c r="K28"/>
      <c r="L28"/>
    </row>
    <row r="29" spans="1:12" ht="43.5">
      <c r="A29"/>
      <c r="B29" s="134" t="s">
        <v>24</v>
      </c>
      <c r="C29" s="132">
        <f>1041200/$D$21</f>
        <v>5.1213590488217338E-3</v>
      </c>
      <c r="D29"/>
      <c r="E29"/>
      <c r="F29"/>
      <c r="G29"/>
      <c r="H29"/>
      <c r="I29"/>
      <c r="J29"/>
      <c r="K29"/>
      <c r="L29"/>
    </row>
    <row r="30" spans="1:12">
      <c r="A30"/>
      <c r="B30"/>
      <c r="C30"/>
      <c r="D30"/>
      <c r="E30"/>
      <c r="F30"/>
      <c r="G30"/>
      <c r="H30"/>
      <c r="I30"/>
      <c r="J30"/>
      <c r="K30"/>
      <c r="L30"/>
    </row>
    <row r="31" spans="1:12">
      <c r="A31"/>
      <c r="B31"/>
      <c r="C31"/>
      <c r="D31"/>
      <c r="E31"/>
      <c r="F31"/>
      <c r="G31"/>
      <c r="H31"/>
      <c r="I31"/>
      <c r="J31"/>
      <c r="K31"/>
      <c r="L31"/>
    </row>
    <row r="32" spans="1:12">
      <c r="A32"/>
      <c r="B32"/>
      <c r="C32"/>
      <c r="D32"/>
      <c r="E32"/>
      <c r="F32"/>
      <c r="G32"/>
      <c r="H32"/>
      <c r="I32"/>
      <c r="J32"/>
      <c r="K32"/>
      <c r="L32"/>
    </row>
    <row r="33" spans="1:12">
      <c r="A33"/>
      <c r="B33"/>
      <c r="C33"/>
      <c r="D33"/>
      <c r="E33"/>
      <c r="F33"/>
      <c r="G33"/>
      <c r="H33"/>
      <c r="I33"/>
      <c r="J33"/>
      <c r="K33"/>
      <c r="L33"/>
    </row>
    <row r="34" spans="1:12">
      <c r="A34"/>
      <c r="B34"/>
      <c r="C34"/>
      <c r="D34"/>
      <c r="E34"/>
      <c r="F34"/>
      <c r="G34"/>
      <c r="H34"/>
      <c r="I34"/>
      <c r="J34"/>
      <c r="K34"/>
      <c r="L34"/>
    </row>
    <row r="35" spans="1:12">
      <c r="A35"/>
      <c r="B35"/>
      <c r="C35"/>
      <c r="D35"/>
      <c r="E35"/>
      <c r="F35"/>
      <c r="G35"/>
      <c r="H35"/>
      <c r="I35"/>
      <c r="J35"/>
      <c r="K35"/>
      <c r="L35"/>
    </row>
    <row r="36" spans="1:12">
      <c r="A36"/>
      <c r="B36"/>
      <c r="C36"/>
      <c r="D36"/>
      <c r="E36"/>
      <c r="F36"/>
      <c r="G36"/>
      <c r="H36"/>
      <c r="I36"/>
      <c r="J36"/>
      <c r="K36"/>
      <c r="L36"/>
    </row>
    <row r="37" spans="1:12">
      <c r="A37"/>
      <c r="B37"/>
      <c r="C37"/>
      <c r="D37"/>
      <c r="E37"/>
      <c r="F37"/>
      <c r="G37"/>
      <c r="H37"/>
      <c r="I37"/>
      <c r="J37"/>
      <c r="K37"/>
      <c r="L37"/>
    </row>
    <row r="38" spans="1:12">
      <c r="A38"/>
      <c r="B38"/>
      <c r="C38"/>
      <c r="D38"/>
      <c r="E38"/>
      <c r="F38"/>
      <c r="G38"/>
      <c r="H38"/>
      <c r="I38"/>
      <c r="J38"/>
      <c r="K38"/>
      <c r="L38"/>
    </row>
    <row r="39" spans="1:12">
      <c r="A39"/>
      <c r="B39"/>
      <c r="C39"/>
      <c r="D39"/>
      <c r="E39"/>
      <c r="F39"/>
      <c r="G39"/>
      <c r="H39"/>
      <c r="I39"/>
      <c r="J39"/>
      <c r="K39"/>
      <c r="L39"/>
    </row>
    <row r="40" spans="1:12">
      <c r="A40"/>
      <c r="B40"/>
      <c r="C40"/>
      <c r="D40"/>
      <c r="E40"/>
      <c r="F40"/>
      <c r="G40"/>
      <c r="H40"/>
      <c r="I40"/>
      <c r="J40"/>
      <c r="K40"/>
      <c r="L40"/>
    </row>
    <row r="41" spans="1:12">
      <c r="A41"/>
      <c r="B41"/>
      <c r="C41"/>
      <c r="D41"/>
      <c r="E41"/>
      <c r="F41"/>
      <c r="G41"/>
      <c r="H41"/>
      <c r="I41"/>
      <c r="J41"/>
      <c r="K41"/>
      <c r="L41"/>
    </row>
    <row r="42" spans="1:12">
      <c r="A42"/>
      <c r="B42"/>
      <c r="C42"/>
      <c r="D42"/>
      <c r="E42"/>
      <c r="F42"/>
      <c r="G42"/>
      <c r="H42"/>
      <c r="I42"/>
      <c r="J42"/>
      <c r="K42"/>
      <c r="L42"/>
    </row>
    <row r="43" spans="1:12">
      <c r="A43"/>
      <c r="B43"/>
      <c r="C43"/>
      <c r="D43"/>
      <c r="E43"/>
      <c r="F43"/>
      <c r="G43"/>
      <c r="H43"/>
      <c r="I43"/>
      <c r="J43"/>
      <c r="K43"/>
      <c r="L43"/>
    </row>
    <row r="44" spans="1:12">
      <c r="A44"/>
      <c r="B44"/>
      <c r="C44"/>
      <c r="D44"/>
      <c r="E44"/>
      <c r="F44"/>
      <c r="G44"/>
      <c r="H44"/>
      <c r="I44"/>
      <c r="J44"/>
      <c r="K44"/>
      <c r="L44"/>
    </row>
    <row r="45" spans="1:12">
      <c r="A45"/>
      <c r="B45"/>
      <c r="C45"/>
      <c r="D45"/>
      <c r="E45"/>
      <c r="F45"/>
      <c r="G45"/>
      <c r="H45"/>
      <c r="I45"/>
      <c r="J45"/>
      <c r="K45"/>
      <c r="L45"/>
    </row>
    <row r="46" spans="1:12">
      <c r="A46"/>
      <c r="B46"/>
      <c r="C46"/>
      <c r="D46"/>
      <c r="E46"/>
      <c r="F46"/>
      <c r="G46"/>
      <c r="H46"/>
      <c r="I46"/>
      <c r="J46"/>
      <c r="K46"/>
      <c r="L46"/>
    </row>
    <row r="47" spans="1:12">
      <c r="A47"/>
      <c r="B47"/>
      <c r="C47"/>
      <c r="D47"/>
      <c r="E47"/>
      <c r="F47"/>
      <c r="G47"/>
      <c r="H47"/>
      <c r="I47"/>
      <c r="J47"/>
      <c r="K47"/>
      <c r="L47"/>
    </row>
    <row r="48" spans="1:12">
      <c r="A48"/>
      <c r="B48"/>
      <c r="C48"/>
      <c r="D48"/>
      <c r="E48"/>
      <c r="F48"/>
      <c r="G48"/>
      <c r="H48"/>
      <c r="I48"/>
      <c r="J48"/>
      <c r="K48"/>
      <c r="L48"/>
    </row>
    <row r="49" spans="1:12">
      <c r="A49"/>
      <c r="B49"/>
      <c r="C49"/>
      <c r="D49"/>
      <c r="E49"/>
      <c r="F49"/>
      <c r="G49"/>
      <c r="H49"/>
      <c r="I49"/>
      <c r="J49"/>
      <c r="K49"/>
      <c r="L49"/>
    </row>
    <row r="50" spans="1:12">
      <c r="A50"/>
      <c r="B50"/>
      <c r="C50"/>
      <c r="D50"/>
      <c r="E50"/>
      <c r="F50"/>
      <c r="G50"/>
      <c r="H50"/>
      <c r="I50"/>
      <c r="J50"/>
      <c r="K50"/>
      <c r="L50"/>
    </row>
    <row r="51" spans="1:12">
      <c r="A51"/>
      <c r="B51"/>
      <c r="C51"/>
      <c r="D51"/>
      <c r="E51"/>
      <c r="F51"/>
      <c r="G51"/>
      <c r="H51"/>
      <c r="I51"/>
      <c r="J51"/>
      <c r="K51"/>
      <c r="L51"/>
    </row>
    <row r="52" spans="1:12">
      <c r="A52"/>
      <c r="B52"/>
      <c r="C52"/>
      <c r="D52"/>
      <c r="E52"/>
      <c r="F52"/>
      <c r="G52"/>
      <c r="H52"/>
      <c r="I52"/>
      <c r="J52"/>
      <c r="K52"/>
      <c r="L52"/>
    </row>
    <row r="53" spans="1:12">
      <c r="A53"/>
      <c r="B53"/>
      <c r="C53"/>
      <c r="D53"/>
      <c r="E53"/>
      <c r="F53"/>
      <c r="G53"/>
      <c r="H53"/>
      <c r="I53"/>
      <c r="J53"/>
      <c r="K53"/>
      <c r="L53"/>
    </row>
    <row r="54" spans="1:12">
      <c r="A54"/>
      <c r="B54"/>
      <c r="C54"/>
      <c r="D54"/>
      <c r="E54"/>
      <c r="F54"/>
      <c r="G54"/>
      <c r="H54"/>
      <c r="I54"/>
      <c r="J54"/>
      <c r="K54"/>
      <c r="L54"/>
    </row>
    <row r="55" spans="1:12">
      <c r="A55"/>
      <c r="B55"/>
      <c r="C55"/>
      <c r="D55"/>
      <c r="E55"/>
      <c r="F55"/>
      <c r="G55"/>
      <c r="H55"/>
      <c r="I55"/>
      <c r="J55"/>
      <c r="K55"/>
      <c r="L55"/>
    </row>
    <row r="56" spans="1:12">
      <c r="A56"/>
      <c r="B56"/>
      <c r="C56"/>
      <c r="D56"/>
      <c r="E56"/>
      <c r="F56"/>
      <c r="G56"/>
      <c r="H56"/>
      <c r="I56"/>
      <c r="J56"/>
      <c r="K56"/>
      <c r="L56"/>
    </row>
    <row r="57" spans="1:12">
      <c r="A57"/>
      <c r="B57"/>
      <c r="C57"/>
      <c r="D57"/>
      <c r="E57"/>
      <c r="F57"/>
      <c r="G57"/>
      <c r="H57"/>
      <c r="I57"/>
      <c r="J57"/>
      <c r="K57"/>
      <c r="L57"/>
    </row>
    <row r="58" spans="1:12">
      <c r="A58"/>
      <c r="B58"/>
      <c r="C58"/>
      <c r="D58"/>
      <c r="E58"/>
      <c r="F58"/>
      <c r="G58"/>
      <c r="H58"/>
      <c r="I58"/>
      <c r="J58"/>
      <c r="K58"/>
      <c r="L58"/>
    </row>
    <row r="59" spans="1:12">
      <c r="A59"/>
      <c r="B59"/>
      <c r="C59"/>
      <c r="D59"/>
      <c r="E59"/>
      <c r="F59"/>
      <c r="G59"/>
      <c r="H59"/>
      <c r="I59"/>
      <c r="J59"/>
      <c r="K59"/>
      <c r="L59"/>
    </row>
    <row r="60" spans="1:12">
      <c r="A60"/>
      <c r="B60"/>
      <c r="C60"/>
      <c r="D60"/>
      <c r="E60"/>
      <c r="F60"/>
      <c r="G60"/>
      <c r="H60"/>
      <c r="I60"/>
      <c r="J60"/>
      <c r="K60"/>
      <c r="L60"/>
    </row>
    <row r="61" spans="1:12">
      <c r="A61"/>
      <c r="B61"/>
      <c r="C61"/>
      <c r="D61"/>
      <c r="E61"/>
      <c r="F61"/>
      <c r="G61"/>
      <c r="H61"/>
      <c r="I61"/>
      <c r="J61"/>
      <c r="K61"/>
      <c r="L61"/>
    </row>
    <row r="62" spans="1:12">
      <c r="A62"/>
      <c r="B62"/>
      <c r="C62"/>
      <c r="D62"/>
      <c r="E62"/>
      <c r="F62"/>
      <c r="G62"/>
      <c r="H62"/>
      <c r="I62"/>
      <c r="J62"/>
      <c r="K62"/>
      <c r="L62"/>
    </row>
    <row r="63" spans="1:12">
      <c r="A63"/>
      <c r="B63"/>
      <c r="C63"/>
      <c r="D63"/>
      <c r="E63"/>
      <c r="F63"/>
      <c r="G63"/>
      <c r="H63"/>
      <c r="I63"/>
      <c r="J63"/>
      <c r="K63"/>
      <c r="L63"/>
    </row>
    <row r="64" spans="1:12">
      <c r="A64"/>
      <c r="B64"/>
      <c r="C64"/>
      <c r="D64"/>
      <c r="E64"/>
      <c r="F64"/>
      <c r="G64"/>
      <c r="H64"/>
      <c r="I64"/>
      <c r="J64"/>
      <c r="K64"/>
      <c r="L64"/>
    </row>
    <row r="65" spans="1:12">
      <c r="A65"/>
      <c r="B65"/>
      <c r="C65"/>
      <c r="D65"/>
      <c r="E65"/>
      <c r="F65"/>
      <c r="G65"/>
      <c r="H65"/>
      <c r="I65"/>
      <c r="J65"/>
      <c r="K65"/>
      <c r="L65"/>
    </row>
    <row r="66" spans="1:12">
      <c r="A66"/>
      <c r="B66"/>
      <c r="C66"/>
      <c r="D66"/>
      <c r="E66"/>
      <c r="F66"/>
      <c r="G66"/>
      <c r="H66"/>
      <c r="I66"/>
      <c r="J66"/>
      <c r="K66"/>
      <c r="L66"/>
    </row>
    <row r="67" spans="1:12">
      <c r="A67"/>
      <c r="B67"/>
      <c r="C67"/>
      <c r="D67"/>
      <c r="E67"/>
      <c r="F67"/>
      <c r="G67"/>
      <c r="H67"/>
      <c r="I67"/>
      <c r="J67"/>
      <c r="K67"/>
      <c r="L67"/>
    </row>
    <row r="68" spans="1:12">
      <c r="A68"/>
      <c r="B68"/>
      <c r="C68"/>
      <c r="D68"/>
      <c r="E68"/>
      <c r="F68"/>
      <c r="G68"/>
      <c r="H68"/>
      <c r="I68"/>
      <c r="J68"/>
      <c r="K68"/>
      <c r="L68"/>
    </row>
    <row r="69" spans="1:12">
      <c r="A69"/>
      <c r="B69"/>
      <c r="C69"/>
      <c r="D69"/>
      <c r="E69"/>
      <c r="F69"/>
      <c r="G69"/>
      <c r="H69"/>
      <c r="I69"/>
      <c r="J69"/>
      <c r="K69"/>
      <c r="L69"/>
    </row>
    <row r="70" spans="1:12">
      <c r="A70"/>
      <c r="B70"/>
      <c r="C70"/>
      <c r="D70"/>
      <c r="E70"/>
      <c r="F70"/>
      <c r="G70"/>
      <c r="H70"/>
      <c r="I70"/>
      <c r="J70"/>
      <c r="K70"/>
      <c r="L70"/>
    </row>
    <row r="71" spans="1:12">
      <c r="A71"/>
      <c r="B71"/>
      <c r="C71"/>
      <c r="D71"/>
      <c r="E71"/>
      <c r="F71"/>
      <c r="G71"/>
      <c r="H71"/>
      <c r="I71"/>
      <c r="J71"/>
      <c r="K71"/>
      <c r="L71"/>
    </row>
    <row r="72" spans="1:12">
      <c r="A72"/>
      <c r="B72"/>
      <c r="C72"/>
      <c r="D72"/>
      <c r="E72"/>
      <c r="F72"/>
      <c r="G72"/>
      <c r="H72"/>
      <c r="I72"/>
      <c r="J72"/>
      <c r="K72"/>
      <c r="L72"/>
    </row>
    <row r="73" spans="1:12">
      <c r="A73"/>
      <c r="B73"/>
      <c r="C73"/>
      <c r="D73"/>
      <c r="E73"/>
      <c r="F73"/>
      <c r="G73"/>
      <c r="H73"/>
      <c r="I73"/>
      <c r="J73"/>
      <c r="K73"/>
      <c r="L73"/>
    </row>
    <row r="74" spans="1:12">
      <c r="A74"/>
      <c r="B74"/>
      <c r="C74"/>
      <c r="D74"/>
      <c r="E74"/>
      <c r="F74"/>
      <c r="G74"/>
      <c r="H74"/>
      <c r="I74"/>
      <c r="J74"/>
      <c r="K74"/>
      <c r="L74"/>
    </row>
  </sheetData>
  <sheetProtection sheet="1" formatCells="0" formatColumns="0" formatRows="0" insertColumns="0" insertRows="0" insertHyperlinks="0" deleteColumns="0" deleteRows="0" autoFilter="0" pivotTables="0"/>
  <mergeCells count="1">
    <mergeCell ref="A2:B2"/>
  </mergeCells>
  <hyperlinks>
    <hyperlink ref="B22" r:id="rId1" xr:uid="{AF1D685B-8BB0-4F92-AE82-25414D9E84B0}"/>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2F456-A222-4FA2-91E2-BCF0D33038E9}">
  <sheetPr>
    <tabColor theme="9" tint="0.79998168889431442"/>
  </sheetPr>
  <dimension ref="A1:F56"/>
  <sheetViews>
    <sheetView topLeftCell="A13" workbookViewId="0">
      <selection activeCell="D4" sqref="D4:D9"/>
    </sheetView>
  </sheetViews>
  <sheetFormatPr defaultRowHeight="14.45"/>
  <cols>
    <col min="1" max="1" width="51.85546875" customWidth="1"/>
    <col min="2" max="2" width="9.85546875" bestFit="1" customWidth="1"/>
    <col min="3" max="3" width="9.42578125" bestFit="1" customWidth="1"/>
    <col min="4" max="4" width="10" customWidth="1"/>
  </cols>
  <sheetData>
    <row r="1" spans="1:6" ht="46.5" customHeight="1" thickBot="1">
      <c r="A1" s="8" t="s">
        <v>25</v>
      </c>
      <c r="B1" s="144" t="s">
        <v>26</v>
      </c>
      <c r="C1" s="145"/>
      <c r="D1" s="159" t="s">
        <v>27</v>
      </c>
      <c r="E1" s="160"/>
    </row>
    <row r="2" spans="1:6" ht="15.6" thickBot="1">
      <c r="A2" s="2" t="s">
        <v>28</v>
      </c>
      <c r="B2" s="156" t="s">
        <v>29</v>
      </c>
      <c r="C2" s="157"/>
      <c r="D2" s="78" t="s">
        <v>30</v>
      </c>
      <c r="E2" s="79">
        <f>1/300</f>
        <v>3.3333333333333335E-3</v>
      </c>
    </row>
    <row r="3" spans="1:6" ht="15.6" thickBot="1">
      <c r="A3" s="3" t="s">
        <v>31</v>
      </c>
      <c r="B3" s="4" t="s">
        <v>32</v>
      </c>
      <c r="C3" s="71" t="s">
        <v>33</v>
      </c>
      <c r="D3" s="74" t="s">
        <v>32</v>
      </c>
      <c r="E3" s="75" t="s">
        <v>33</v>
      </c>
    </row>
    <row r="4" spans="1:6" ht="16.5" thickTop="1" thickBot="1">
      <c r="A4" s="5" t="s">
        <v>34</v>
      </c>
      <c r="B4" s="50">
        <v>1.3</v>
      </c>
      <c r="C4" s="72">
        <v>514</v>
      </c>
      <c r="D4" s="73">
        <f>1/B4</f>
        <v>0.76923076923076916</v>
      </c>
      <c r="E4" s="73">
        <f>1/C4</f>
        <v>1.9455252918287938E-3</v>
      </c>
      <c r="F4" t="s">
        <v>35</v>
      </c>
    </row>
    <row r="5" spans="1:6" ht="31.5" thickBot="1">
      <c r="A5" s="5" t="s">
        <v>36</v>
      </c>
      <c r="B5" s="50">
        <v>25</v>
      </c>
      <c r="C5" s="72">
        <v>475</v>
      </c>
      <c r="D5" s="55">
        <f t="shared" ref="D5:D9" si="0">1/B5</f>
        <v>0.04</v>
      </c>
      <c r="E5" s="55">
        <f t="shared" ref="E5:E9" si="1">1/C5</f>
        <v>2.1052631578947368E-3</v>
      </c>
    </row>
    <row r="6" spans="1:6" ht="31.5" thickBot="1">
      <c r="A6" s="5" t="s">
        <v>37</v>
      </c>
      <c r="B6" s="50">
        <v>74</v>
      </c>
      <c r="C6" s="72">
        <v>1424</v>
      </c>
      <c r="D6" s="55">
        <f t="shared" si="0"/>
        <v>1.3513513513513514E-2</v>
      </c>
      <c r="E6" s="55">
        <f t="shared" si="1"/>
        <v>7.0224719101123594E-4</v>
      </c>
    </row>
    <row r="7" spans="1:6" ht="31.5" thickBot="1">
      <c r="A7" s="5" t="s">
        <v>38</v>
      </c>
      <c r="B7" s="50">
        <v>0.73</v>
      </c>
      <c r="C7" s="72">
        <v>14</v>
      </c>
      <c r="D7" s="55">
        <f t="shared" si="0"/>
        <v>1.3698630136986301</v>
      </c>
      <c r="E7" s="55">
        <f t="shared" si="1"/>
        <v>7.1428571428571425E-2</v>
      </c>
    </row>
    <row r="8" spans="1:6" ht="47.1" thickBot="1">
      <c r="A8" s="5" t="s">
        <v>39</v>
      </c>
      <c r="B8" s="50">
        <v>0.16</v>
      </c>
      <c r="C8" s="72">
        <v>1.1000000000000001</v>
      </c>
      <c r="D8" s="55">
        <f t="shared" si="0"/>
        <v>6.25</v>
      </c>
      <c r="E8" s="55">
        <f t="shared" si="1"/>
        <v>0.90909090909090906</v>
      </c>
    </row>
    <row r="9" spans="1:6" ht="15.95" thickBot="1">
      <c r="A9" s="5" t="s">
        <v>40</v>
      </c>
      <c r="B9" s="50">
        <v>3.6</v>
      </c>
      <c r="C9" s="72">
        <v>77</v>
      </c>
      <c r="D9" s="55">
        <f t="shared" si="0"/>
        <v>0.27777777777777779</v>
      </c>
      <c r="E9" s="55">
        <f t="shared" si="1"/>
        <v>1.2987012987012988E-2</v>
      </c>
    </row>
    <row r="10" spans="1:6">
      <c r="A10" s="150" t="s">
        <v>41</v>
      </c>
      <c r="B10" s="151"/>
      <c r="C10" s="152"/>
      <c r="D10" s="49"/>
    </row>
    <row r="11" spans="1:6">
      <c r="A11" s="153" t="s">
        <v>42</v>
      </c>
      <c r="B11" s="154"/>
      <c r="C11" s="155"/>
      <c r="D11" s="49"/>
    </row>
    <row r="12" spans="1:6">
      <c r="A12" s="153" t="s">
        <v>43</v>
      </c>
      <c r="B12" s="154"/>
      <c r="C12" s="155"/>
      <c r="D12" s="49"/>
    </row>
    <row r="13" spans="1:6" ht="15" thickBot="1">
      <c r="A13" s="147"/>
      <c r="B13" s="148"/>
      <c r="C13" s="149"/>
    </row>
    <row r="15" spans="1:6" ht="15" thickBot="1"/>
    <row r="16" spans="1:6" ht="40.5" customHeight="1" thickBot="1">
      <c r="A16" s="8" t="s">
        <v>25</v>
      </c>
      <c r="B16" s="144" t="s">
        <v>44</v>
      </c>
      <c r="C16" s="146"/>
    </row>
    <row r="17" spans="1:5" ht="28.5" customHeight="1" thickBot="1">
      <c r="A17" s="2" t="s">
        <v>28</v>
      </c>
      <c r="B17" s="156" t="s">
        <v>29</v>
      </c>
      <c r="C17" s="158"/>
    </row>
    <row r="18" spans="1:5" ht="15">
      <c r="A18" s="3" t="s">
        <v>31</v>
      </c>
      <c r="B18" s="52" t="s">
        <v>32</v>
      </c>
      <c r="C18" s="52" t="s">
        <v>33</v>
      </c>
    </row>
    <row r="19" spans="1:5" ht="15.95" thickBot="1">
      <c r="A19" s="51" t="s">
        <v>34</v>
      </c>
      <c r="B19" s="53">
        <v>1.9000000000000001E-4</v>
      </c>
      <c r="C19" s="53">
        <v>4.8999999999999997E-7</v>
      </c>
      <c r="D19" t="s">
        <v>45</v>
      </c>
    </row>
    <row r="20" spans="1:5" ht="31.5" thickBot="1">
      <c r="A20" s="51" t="s">
        <v>36</v>
      </c>
      <c r="B20" s="53">
        <v>1.0000000000000001E-5</v>
      </c>
      <c r="C20" s="53">
        <v>5.3000000000000001E-7</v>
      </c>
      <c r="D20" t="s">
        <v>46</v>
      </c>
    </row>
    <row r="21" spans="1:5" ht="31.5" thickBot="1">
      <c r="A21" s="51" t="s">
        <v>37</v>
      </c>
      <c r="B21" s="53">
        <v>3.4000000000000001E-6</v>
      </c>
      <c r="C21" s="53">
        <v>1.8E-7</v>
      </c>
    </row>
    <row r="22" spans="1:5" ht="31.5" thickBot="1">
      <c r="A22" s="51" t="s">
        <v>38</v>
      </c>
      <c r="B22" s="54">
        <v>3.4000000000000002E-4</v>
      </c>
      <c r="C22" s="53">
        <v>1.9000000000000001E-5</v>
      </c>
    </row>
    <row r="23" spans="1:5" ht="47.1" thickBot="1">
      <c r="A23" s="51" t="s">
        <v>39</v>
      </c>
      <c r="B23" s="53">
        <v>1.5E-3</v>
      </c>
      <c r="C23" s="53">
        <v>2.2000000000000001E-4</v>
      </c>
    </row>
    <row r="24" spans="1:5" ht="15.95" thickBot="1">
      <c r="A24" s="51" t="s">
        <v>40</v>
      </c>
      <c r="B24" s="53">
        <v>6.9999999999999994E-5</v>
      </c>
      <c r="C24" s="53">
        <v>3.1999999999999999E-6</v>
      </c>
      <c r="D24" s="49">
        <f>B24+B20</f>
        <v>7.9999999999999993E-5</v>
      </c>
    </row>
    <row r="25" spans="1:5" ht="14.45" customHeight="1">
      <c r="A25" s="150" t="s">
        <v>41</v>
      </c>
      <c r="B25" s="154"/>
      <c r="C25" s="155"/>
    </row>
    <row r="26" spans="1:5" ht="24" customHeight="1">
      <c r="A26" s="153" t="s">
        <v>42</v>
      </c>
      <c r="B26" s="154"/>
      <c r="C26" s="155"/>
    </row>
    <row r="27" spans="1:5" ht="24" customHeight="1" thickBot="1">
      <c r="A27" s="141" t="s">
        <v>43</v>
      </c>
      <c r="B27" s="142"/>
      <c r="C27" s="143"/>
    </row>
    <row r="29" spans="1:5" ht="15.95" thickBot="1">
      <c r="A29" s="9"/>
    </row>
    <row r="30" spans="1:5" ht="44.1" customHeight="1" thickBot="1">
      <c r="A30" s="8" t="s">
        <v>47</v>
      </c>
      <c r="B30" s="144" t="s">
        <v>26</v>
      </c>
      <c r="C30" s="146"/>
      <c r="D30" s="159" t="s">
        <v>27</v>
      </c>
      <c r="E30" s="160"/>
    </row>
    <row r="31" spans="1:5" ht="28.5" customHeight="1" thickBot="1">
      <c r="A31" s="2" t="s">
        <v>28</v>
      </c>
      <c r="B31" s="156" t="s">
        <v>29</v>
      </c>
      <c r="C31" s="158"/>
      <c r="D31" s="78" t="s">
        <v>30</v>
      </c>
      <c r="E31" s="79">
        <f>1/300</f>
        <v>3.3333333333333335E-3</v>
      </c>
    </row>
    <row r="32" spans="1:5" ht="15.6" thickBot="1">
      <c r="A32" s="3" t="s">
        <v>31</v>
      </c>
      <c r="B32" s="4" t="s">
        <v>32</v>
      </c>
      <c r="C32" s="4" t="s">
        <v>33</v>
      </c>
      <c r="D32" s="76" t="s">
        <v>32</v>
      </c>
      <c r="E32" s="77" t="s">
        <v>33</v>
      </c>
    </row>
    <row r="33" spans="1:6" ht="16.5" thickTop="1" thickBot="1">
      <c r="A33" s="5" t="s">
        <v>34</v>
      </c>
      <c r="B33" s="50">
        <v>2.6</v>
      </c>
      <c r="C33" s="72">
        <v>509</v>
      </c>
      <c r="D33" s="55">
        <f>1/B33</f>
        <v>0.38461538461538458</v>
      </c>
      <c r="E33" s="55">
        <f>1/C33</f>
        <v>1.9646365422396855E-3</v>
      </c>
      <c r="F33" t="s">
        <v>35</v>
      </c>
    </row>
    <row r="34" spans="1:6" ht="31.5" thickBot="1">
      <c r="A34" s="5" t="s">
        <v>36</v>
      </c>
      <c r="B34" s="50"/>
      <c r="C34" s="50"/>
    </row>
    <row r="35" spans="1:6" ht="31.5" thickBot="1">
      <c r="A35" s="5" t="s">
        <v>37</v>
      </c>
      <c r="B35" s="50"/>
      <c r="C35" s="50"/>
    </row>
    <row r="36" spans="1:6" ht="31.5" thickBot="1">
      <c r="A36" s="5" t="s">
        <v>38</v>
      </c>
      <c r="B36" s="50"/>
      <c r="C36" s="50"/>
    </row>
    <row r="37" spans="1:6" ht="47.1" thickBot="1">
      <c r="A37" s="5" t="s">
        <v>39</v>
      </c>
      <c r="B37" s="50">
        <v>10</v>
      </c>
      <c r="C37" s="50">
        <v>14</v>
      </c>
    </row>
    <row r="38" spans="1:6" ht="15.95" thickBot="1">
      <c r="A38" s="5" t="s">
        <v>40</v>
      </c>
      <c r="B38" s="50"/>
      <c r="C38" s="50"/>
    </row>
    <row r="39" spans="1:6" ht="14.45" customHeight="1">
      <c r="A39" s="150" t="s">
        <v>41</v>
      </c>
      <c r="B39" s="151"/>
      <c r="C39" s="152"/>
    </row>
    <row r="40" spans="1:6" ht="24" customHeight="1">
      <c r="A40" s="153" t="s">
        <v>42</v>
      </c>
      <c r="B40" s="154"/>
      <c r="C40" s="155"/>
    </row>
    <row r="41" spans="1:6" ht="24" customHeight="1">
      <c r="A41" s="153" t="s">
        <v>43</v>
      </c>
      <c r="B41" s="154"/>
      <c r="C41" s="155"/>
    </row>
    <row r="42" spans="1:6" ht="15" thickBot="1">
      <c r="A42" s="147"/>
      <c r="B42" s="148"/>
      <c r="C42" s="149"/>
    </row>
    <row r="44" spans="1:6" ht="15" thickBot="1"/>
    <row r="45" spans="1:6" ht="51.95" customHeight="1" thickBot="1">
      <c r="A45" s="8" t="s">
        <v>47</v>
      </c>
      <c r="B45" s="144" t="s">
        <v>44</v>
      </c>
      <c r="C45" s="146"/>
    </row>
    <row r="46" spans="1:6" ht="15.6" thickBot="1">
      <c r="A46" s="2" t="s">
        <v>28</v>
      </c>
      <c r="B46" s="156" t="s">
        <v>29</v>
      </c>
      <c r="C46" s="158"/>
    </row>
    <row r="47" spans="1:6" ht="15.6" thickBot="1">
      <c r="A47" s="3" t="s">
        <v>31</v>
      </c>
      <c r="B47" s="4" t="s">
        <v>32</v>
      </c>
      <c r="C47" s="4" t="s">
        <v>33</v>
      </c>
    </row>
    <row r="48" spans="1:6" ht="16.5" thickTop="1" thickBot="1">
      <c r="A48" s="5" t="s">
        <v>34</v>
      </c>
      <c r="B48" s="6">
        <v>9.6000000000000002E-5</v>
      </c>
      <c r="C48" s="6">
        <v>4.8999999999999997E-7</v>
      </c>
    </row>
    <row r="49" spans="1:3" ht="31.5" thickBot="1">
      <c r="A49" s="5" t="s">
        <v>36</v>
      </c>
      <c r="B49" s="6"/>
      <c r="C49" s="6"/>
    </row>
    <row r="50" spans="1:3" ht="31.5" thickBot="1">
      <c r="A50" s="5" t="s">
        <v>37</v>
      </c>
      <c r="B50" s="6"/>
      <c r="C50" s="6"/>
    </row>
    <row r="51" spans="1:3" ht="31.5" thickBot="1">
      <c r="A51" s="5" t="s">
        <v>38</v>
      </c>
      <c r="B51" s="6"/>
      <c r="C51" s="6"/>
    </row>
    <row r="52" spans="1:3" ht="47.1" thickBot="1">
      <c r="A52" s="5" t="s">
        <v>39</v>
      </c>
      <c r="B52" s="6">
        <v>2.4000000000000001E-5</v>
      </c>
      <c r="C52" s="6">
        <v>1.8E-5</v>
      </c>
    </row>
    <row r="53" spans="1:3" ht="15.95" thickBot="1">
      <c r="A53" s="5" t="s">
        <v>40</v>
      </c>
      <c r="B53" s="6"/>
      <c r="C53" s="6"/>
    </row>
    <row r="54" spans="1:3">
      <c r="A54" s="150" t="s">
        <v>41</v>
      </c>
      <c r="B54" s="151"/>
      <c r="C54" s="152"/>
    </row>
    <row r="55" spans="1:3">
      <c r="A55" s="153" t="s">
        <v>42</v>
      </c>
      <c r="B55" s="154"/>
      <c r="C55" s="155"/>
    </row>
    <row r="56" spans="1:3" ht="15" thickBot="1">
      <c r="A56" s="141" t="s">
        <v>43</v>
      </c>
      <c r="B56" s="142"/>
      <c r="C56" s="143"/>
    </row>
  </sheetData>
  <mergeCells count="24">
    <mergeCell ref="D1:E1"/>
    <mergeCell ref="D30:E30"/>
    <mergeCell ref="B46:C46"/>
    <mergeCell ref="A54:C54"/>
    <mergeCell ref="A55:C55"/>
    <mergeCell ref="A26:C26"/>
    <mergeCell ref="A27:C27"/>
    <mergeCell ref="B31:C31"/>
    <mergeCell ref="A56:C56"/>
    <mergeCell ref="B1:C1"/>
    <mergeCell ref="B16:C16"/>
    <mergeCell ref="B30:C30"/>
    <mergeCell ref="A42:C42"/>
    <mergeCell ref="B45:C45"/>
    <mergeCell ref="A10:C10"/>
    <mergeCell ref="A11:C11"/>
    <mergeCell ref="A12:C12"/>
    <mergeCell ref="A13:C13"/>
    <mergeCell ref="B2:C2"/>
    <mergeCell ref="B17:C17"/>
    <mergeCell ref="A39:C39"/>
    <mergeCell ref="A40:C40"/>
    <mergeCell ref="A41:C41"/>
    <mergeCell ref="A25:C25"/>
  </mergeCells>
  <conditionalFormatting sqref="B4:C9">
    <cfRule type="cellIs" dxfId="1481" priority="11" operator="lessThan">
      <formula>300</formula>
    </cfRule>
  </conditionalFormatting>
  <conditionalFormatting sqref="B33:C38">
    <cfRule type="cellIs" dxfId="1480" priority="9" operator="lessThan">
      <formula>300</formula>
    </cfRule>
  </conditionalFormatting>
  <conditionalFormatting sqref="B53:C53">
    <cfRule type="cellIs" dxfId="1479" priority="7" operator="greaterThan">
      <formula>0.000001</formula>
    </cfRule>
  </conditionalFormatting>
  <conditionalFormatting sqref="D4:E9">
    <cfRule type="cellIs" dxfId="1478" priority="2330" operator="greaterThan">
      <formula>$E$2</formula>
    </cfRule>
  </conditionalFormatting>
  <conditionalFormatting sqref="B19:C24">
    <cfRule type="cellIs" dxfId="1477" priority="5" operator="greaterThan">
      <formula>0.0001</formula>
    </cfRule>
  </conditionalFormatting>
  <conditionalFormatting sqref="B48:C52">
    <cfRule type="cellIs" dxfId="1476" priority="4" operator="greaterThan">
      <formula>0.0001</formula>
    </cfRule>
  </conditionalFormatting>
  <conditionalFormatting sqref="B20:B21 C19:C22 B24:C24">
    <cfRule type="cellIs" dxfId="1475" priority="3" operator="greaterThan">
      <formula>0.000001</formula>
    </cfRule>
  </conditionalFormatting>
  <conditionalFormatting sqref="B48:C53">
    <cfRule type="cellIs" dxfId="1474" priority="2" operator="greaterThan">
      <formula>0.000001</formula>
    </cfRule>
  </conditionalFormatting>
  <conditionalFormatting sqref="D24">
    <cfRule type="cellIs" dxfId="1473" priority="1" operator="greaterThan">
      <formula>0.0001</formula>
    </cfRule>
  </conditionalFormatting>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564FF-7761-4D4D-8D62-3430DE1F69A2}">
  <sheetPr>
    <tabColor theme="9" tint="0.79998168889431442"/>
  </sheetPr>
  <dimension ref="A1:E22"/>
  <sheetViews>
    <sheetView topLeftCell="A2" workbookViewId="0">
      <selection activeCell="B13" sqref="B13"/>
    </sheetView>
  </sheetViews>
  <sheetFormatPr defaultColWidth="8.7109375" defaultRowHeight="12.95"/>
  <cols>
    <col min="1" max="1" width="43.85546875" style="80" customWidth="1"/>
    <col min="2" max="2" width="10.140625" style="80" customWidth="1"/>
    <col min="3" max="3" width="10" style="80" customWidth="1"/>
    <col min="4" max="4" width="11.42578125" style="80" customWidth="1"/>
    <col min="5" max="16384" width="8.7109375" style="80"/>
  </cols>
  <sheetData>
    <row r="1" spans="1:5" s="84" customFormat="1" ht="15.95" thickBot="1">
      <c r="A1" s="83" t="s">
        <v>48</v>
      </c>
      <c r="B1" t="s">
        <v>49</v>
      </c>
    </row>
    <row r="2" spans="1:5" s="84" customFormat="1" ht="45" customHeight="1">
      <c r="A2" s="161" t="s">
        <v>50</v>
      </c>
      <c r="B2" s="163" t="s">
        <v>51</v>
      </c>
      <c r="C2" s="164"/>
    </row>
    <row r="3" spans="1:5" s="84" customFormat="1" ht="15.6">
      <c r="A3" s="162"/>
      <c r="B3" s="22" t="s">
        <v>33</v>
      </c>
      <c r="C3" s="21" t="s">
        <v>32</v>
      </c>
    </row>
    <row r="4" spans="1:5">
      <c r="A4" s="81" t="s">
        <v>34</v>
      </c>
      <c r="B4" s="23">
        <v>1.3271668681161114E-8</v>
      </c>
      <c r="C4" s="56">
        <v>4.6140192249005224E-5</v>
      </c>
    </row>
    <row r="5" spans="1:5" ht="26.1">
      <c r="A5" s="81" t="s">
        <v>36</v>
      </c>
      <c r="B5" s="23">
        <v>1.4478184015812123E-8</v>
      </c>
      <c r="C5" s="56">
        <v>2.5108848805272612E-6</v>
      </c>
    </row>
    <row r="6" spans="1:5" ht="26.1">
      <c r="A6" s="81" t="s">
        <v>37</v>
      </c>
      <c r="B6" s="23">
        <v>4.8260613386040404E-9</v>
      </c>
      <c r="C6" s="56">
        <v>8.3696162684242034E-7</v>
      </c>
    </row>
    <row r="7" spans="1:5" ht="26.1">
      <c r="A7" s="81" t="s">
        <v>38</v>
      </c>
      <c r="B7" s="23">
        <v>5.0673644055342422E-7</v>
      </c>
      <c r="C7" s="56">
        <v>8.584221813768414E-5</v>
      </c>
    </row>
    <row r="8" spans="1:5" ht="39">
      <c r="A8" s="81" t="s">
        <v>39</v>
      </c>
      <c r="B8" s="23">
        <v>6.0325766732550518E-6</v>
      </c>
      <c r="C8" s="56">
        <v>3.7019456571876276E-4</v>
      </c>
    </row>
    <row r="9" spans="1:5" ht="13.5" thickBot="1">
      <c r="A9" s="82" t="s">
        <v>40</v>
      </c>
      <c r="B9" s="24">
        <v>9.0488650098825754E-8</v>
      </c>
      <c r="C9" s="57">
        <v>1.7168443627536828E-5</v>
      </c>
    </row>
    <row r="13" spans="1:5" s="84" customFormat="1" ht="15.95" thickBot="1">
      <c r="A13" s="83" t="s">
        <v>52</v>
      </c>
      <c r="B13" t="s">
        <v>53</v>
      </c>
    </row>
    <row r="14" spans="1:5" s="84" customFormat="1" ht="50.1" customHeight="1">
      <c r="A14" s="161" t="s">
        <v>50</v>
      </c>
      <c r="B14" s="163" t="s">
        <v>54</v>
      </c>
      <c r="C14" s="164"/>
      <c r="D14" s="163" t="s">
        <v>55</v>
      </c>
      <c r="E14" s="164"/>
    </row>
    <row r="15" spans="1:5" s="84" customFormat="1" ht="15.6">
      <c r="A15" s="162"/>
      <c r="B15" s="22" t="s">
        <v>33</v>
      </c>
      <c r="C15" s="21" t="s">
        <v>32</v>
      </c>
      <c r="D15" s="22" t="s">
        <v>33</v>
      </c>
      <c r="E15" s="21" t="s">
        <v>32</v>
      </c>
    </row>
    <row r="16" spans="1:5">
      <c r="A16" s="81" t="s">
        <v>34</v>
      </c>
      <c r="B16" s="32">
        <v>305613.4158741784</v>
      </c>
      <c r="C16" s="32">
        <v>87.906005638445237</v>
      </c>
      <c r="D16" s="33">
        <f>1/B16</f>
        <v>3.2721076630081641E-6</v>
      </c>
      <c r="E16" s="33">
        <f>1/C16</f>
        <v>1.137578704364034E-2</v>
      </c>
    </row>
    <row r="17" spans="1:5" ht="26.1">
      <c r="A17" s="81" t="s">
        <v>36</v>
      </c>
      <c r="B17" s="32">
        <v>280145.63121799688</v>
      </c>
      <c r="C17" s="32">
        <v>1615.3667702791217</v>
      </c>
      <c r="D17" s="33">
        <f t="shared" ref="D17:D21" si="0">1/B17</f>
        <v>3.5695719960089059E-6</v>
      </c>
      <c r="E17" s="33">
        <f t="shared" ref="E17:E21" si="1">1/C17</f>
        <v>6.1905445772368368E-4</v>
      </c>
    </row>
    <row r="18" spans="1:5" ht="26.1">
      <c r="A18" s="81" t="s">
        <v>37</v>
      </c>
      <c r="B18" s="32">
        <v>840436.89365399058</v>
      </c>
      <c r="C18" s="32">
        <v>4846.1003108373643</v>
      </c>
      <c r="D18" s="33">
        <f t="shared" si="0"/>
        <v>1.1898573320029687E-6</v>
      </c>
      <c r="E18" s="33">
        <f t="shared" si="1"/>
        <v>2.0635148590789459E-4</v>
      </c>
    </row>
    <row r="19" spans="1:5" ht="26.1">
      <c r="A19" s="81" t="s">
        <v>38</v>
      </c>
      <c r="B19" s="32">
        <v>8004.1608919427681</v>
      </c>
      <c r="C19" s="32">
        <v>47.249478030664307</v>
      </c>
      <c r="D19" s="33">
        <f t="shared" si="0"/>
        <v>1.249350198603117E-4</v>
      </c>
      <c r="E19" s="33">
        <f t="shared" si="1"/>
        <v>2.1164254964912265E-2</v>
      </c>
    </row>
    <row r="20" spans="1:5" ht="39">
      <c r="A20" s="81" t="s">
        <v>39</v>
      </c>
      <c r="B20" s="32">
        <v>672.34951492319249</v>
      </c>
      <c r="C20" s="32">
        <v>10.956400702762741</v>
      </c>
      <c r="D20" s="33">
        <f t="shared" si="0"/>
        <v>1.487321665003711E-3</v>
      </c>
      <c r="E20" s="33">
        <f t="shared" si="1"/>
        <v>9.1270849536184112E-2</v>
      </c>
    </row>
    <row r="21" spans="1:5" ht="13.5" thickBot="1">
      <c r="A21" s="82" t="s">
        <v>40</v>
      </c>
      <c r="B21" s="32">
        <v>44823.300994879508</v>
      </c>
      <c r="C21" s="32">
        <v>236.24739015332156</v>
      </c>
      <c r="D21" s="33">
        <f t="shared" si="0"/>
        <v>2.2309824975055658E-5</v>
      </c>
      <c r="E21" s="33">
        <f t="shared" si="1"/>
        <v>4.2328509929824521E-3</v>
      </c>
    </row>
    <row r="22" spans="1:5">
      <c r="D22" s="31" t="s">
        <v>30</v>
      </c>
      <c r="E22" s="31">
        <f>1/300</f>
        <v>3.3333333333333335E-3</v>
      </c>
    </row>
  </sheetData>
  <mergeCells count="5">
    <mergeCell ref="A2:A3"/>
    <mergeCell ref="B2:C2"/>
    <mergeCell ref="A14:A15"/>
    <mergeCell ref="B14:C14"/>
    <mergeCell ref="D14:E14"/>
  </mergeCells>
  <conditionalFormatting sqref="B4:C9">
    <cfRule type="cellIs" dxfId="1472" priority="3" operator="greaterThan">
      <formula>0.000001</formula>
    </cfRule>
  </conditionalFormatting>
  <conditionalFormatting sqref="B16:C21">
    <cfRule type="cellIs" dxfId="1471" priority="2" operator="lessThan">
      <formula>300</formula>
    </cfRule>
  </conditionalFormatting>
  <conditionalFormatting sqref="D16:E21">
    <cfRule type="cellIs" dxfId="1470" priority="2327" operator="greaterThan">
      <formula>$E$22</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2FE83-57B0-4E9C-95EE-615F987667BC}">
  <sheetPr>
    <tabColor theme="9" tint="0.79998168889431442"/>
  </sheetPr>
  <dimension ref="A1:L152"/>
  <sheetViews>
    <sheetView topLeftCell="A5" workbookViewId="0">
      <selection activeCell="K17" sqref="K17"/>
    </sheetView>
  </sheetViews>
  <sheetFormatPr defaultRowHeight="14.45"/>
  <cols>
    <col min="1" max="1" width="18.7109375" style="10" customWidth="1"/>
    <col min="2" max="2" width="19.140625" style="10" customWidth="1"/>
    <col min="3" max="3" width="38.85546875" style="10" customWidth="1"/>
    <col min="4" max="4" width="9.7109375" style="11" customWidth="1"/>
    <col min="5" max="5" width="11.140625" style="11" customWidth="1"/>
    <col min="6" max="6" width="9.7109375" style="11" customWidth="1"/>
    <col min="9" max="9" width="9.5703125" customWidth="1"/>
    <col min="12" max="12" width="10.28515625" customWidth="1"/>
  </cols>
  <sheetData>
    <row r="1" spans="1:12">
      <c r="C1" s="11"/>
      <c r="D1" t="s">
        <v>56</v>
      </c>
      <c r="F1" s="10"/>
    </row>
    <row r="2" spans="1:12" ht="14.45" customHeight="1">
      <c r="A2" s="175" t="s">
        <v>57</v>
      </c>
      <c r="B2" s="175" t="s">
        <v>58</v>
      </c>
      <c r="C2" s="179" t="s">
        <v>59</v>
      </c>
      <c r="D2" s="168" t="s">
        <v>60</v>
      </c>
      <c r="E2" s="169"/>
      <c r="F2" s="170"/>
      <c r="G2" s="180" t="s">
        <v>61</v>
      </c>
      <c r="H2" s="180"/>
      <c r="I2" s="180"/>
      <c r="J2" s="180"/>
      <c r="K2" s="180"/>
      <c r="L2" s="180"/>
    </row>
    <row r="3" spans="1:12" ht="38.1" customHeight="1">
      <c r="A3" s="175"/>
      <c r="B3" s="175"/>
      <c r="C3" s="179"/>
      <c r="D3" s="171"/>
      <c r="E3" s="172"/>
      <c r="F3" s="173"/>
      <c r="G3" s="181"/>
      <c r="H3" s="181"/>
      <c r="I3" s="181"/>
      <c r="J3" s="181"/>
      <c r="K3" s="181"/>
      <c r="L3" s="181"/>
    </row>
    <row r="4" spans="1:12">
      <c r="A4" s="175"/>
      <c r="B4" s="175"/>
      <c r="C4" s="179"/>
      <c r="D4" s="174" t="s">
        <v>62</v>
      </c>
      <c r="E4" s="174"/>
      <c r="F4" s="18">
        <v>0.09</v>
      </c>
      <c r="G4" s="176" t="s">
        <v>63</v>
      </c>
      <c r="H4" s="176"/>
      <c r="I4" s="135">
        <v>2.5999999999999999E-2</v>
      </c>
      <c r="J4" s="182" t="s">
        <v>64</v>
      </c>
      <c r="K4" s="182"/>
      <c r="L4" s="182"/>
    </row>
    <row r="5" spans="1:12" ht="28.5">
      <c r="A5" s="175"/>
      <c r="B5" s="175"/>
      <c r="C5" s="179"/>
      <c r="D5" s="111" t="s">
        <v>65</v>
      </c>
      <c r="E5" s="112" t="s">
        <v>66</v>
      </c>
      <c r="F5" s="113">
        <v>9.9999999999999995E-7</v>
      </c>
      <c r="G5" s="177" t="s">
        <v>67</v>
      </c>
      <c r="H5" s="178"/>
      <c r="I5" s="27" t="s">
        <v>68</v>
      </c>
      <c r="J5" s="183" t="s">
        <v>69</v>
      </c>
      <c r="K5" s="183"/>
      <c r="L5" s="85">
        <f>1/300</f>
        <v>3.3333333333333335E-3</v>
      </c>
    </row>
    <row r="6" spans="1:12" ht="27.95">
      <c r="A6" s="175"/>
      <c r="B6" s="175"/>
      <c r="C6" s="179"/>
      <c r="D6" s="136" t="s">
        <v>70</v>
      </c>
      <c r="E6" s="136" t="s">
        <v>71</v>
      </c>
      <c r="F6" s="136" t="s">
        <v>72</v>
      </c>
      <c r="G6" s="28" t="s">
        <v>70</v>
      </c>
      <c r="H6" s="28" t="s">
        <v>72</v>
      </c>
      <c r="I6" s="28" t="s">
        <v>71</v>
      </c>
      <c r="J6" s="28" t="s">
        <v>70</v>
      </c>
      <c r="K6" s="28" t="s">
        <v>72</v>
      </c>
      <c r="L6" s="28" t="s">
        <v>71</v>
      </c>
    </row>
    <row r="7" spans="1:12" ht="26.1">
      <c r="A7" s="165" t="s">
        <v>73</v>
      </c>
      <c r="B7" s="165" t="s">
        <v>74</v>
      </c>
      <c r="C7" s="67" t="s">
        <v>75</v>
      </c>
      <c r="D7" s="19">
        <v>2.2808219178082194E-8</v>
      </c>
      <c r="E7" s="19">
        <v>7.1301369863013692E-8</v>
      </c>
      <c r="F7" s="19">
        <v>2.9928082191780819E-7</v>
      </c>
      <c r="G7" s="29">
        <v>129070.61900610289</v>
      </c>
      <c r="H7" s="29">
        <v>9836.4838377462547</v>
      </c>
      <c r="I7" s="29">
        <v>41287.719624430611</v>
      </c>
      <c r="J7" s="29">
        <f>1/G7</f>
        <v>7.747696630731403E-6</v>
      </c>
      <c r="K7" s="29">
        <f t="shared" ref="K7:L7" si="0">1/H7</f>
        <v>1.0166234362757018E-4</v>
      </c>
      <c r="L7" s="29">
        <f t="shared" si="0"/>
        <v>2.42202768546288E-5</v>
      </c>
    </row>
    <row r="8" spans="1:12">
      <c r="A8" s="166"/>
      <c r="B8" s="166"/>
      <c r="C8" s="67" t="s">
        <v>76</v>
      </c>
      <c r="D8" s="19">
        <v>2.054794520547945E-6</v>
      </c>
      <c r="E8" s="19">
        <v>4.10958904109589E-6</v>
      </c>
      <c r="F8" s="19">
        <v>2.4657534246575338E-5</v>
      </c>
      <c r="G8" s="29">
        <v>1432.6838709677418</v>
      </c>
      <c r="H8" s="29">
        <v>119.39032258064516</v>
      </c>
      <c r="I8" s="29">
        <v>716.34193548387088</v>
      </c>
      <c r="J8" s="29">
        <f t="shared" ref="J8:J20" si="1">1/G8</f>
        <v>6.9799068745327974E-4</v>
      </c>
      <c r="K8" s="29">
        <f t="shared" ref="K8:K20" si="2">1/H8</f>
        <v>8.3758882494393561E-3</v>
      </c>
      <c r="L8" s="29">
        <f t="shared" ref="L8:L20" si="3">1/I8</f>
        <v>1.3959813749065595E-3</v>
      </c>
    </row>
    <row r="9" spans="1:12">
      <c r="A9" s="166"/>
      <c r="B9" s="166"/>
      <c r="C9" s="67" t="s">
        <v>77</v>
      </c>
      <c r="D9" s="19">
        <v>4.10958904109589E-6</v>
      </c>
      <c r="E9" s="19">
        <v>1.643835616438356E-5</v>
      </c>
      <c r="F9" s="19">
        <v>1.2328767123287671E-4</v>
      </c>
      <c r="G9" s="29">
        <v>716.34193548387088</v>
      </c>
      <c r="H9" s="29">
        <v>23.878064516129033</v>
      </c>
      <c r="I9" s="29">
        <v>179.08548387096772</v>
      </c>
      <c r="J9" s="29">
        <f t="shared" si="1"/>
        <v>1.3959813749065595E-3</v>
      </c>
      <c r="K9" s="29">
        <f t="shared" si="2"/>
        <v>4.187944124719678E-2</v>
      </c>
      <c r="L9" s="29">
        <f t="shared" si="3"/>
        <v>5.583925499626238E-3</v>
      </c>
    </row>
    <row r="10" spans="1:12">
      <c r="A10" s="166"/>
      <c r="B10" s="166"/>
      <c r="C10" s="67" t="s">
        <v>78</v>
      </c>
      <c r="D10" s="19">
        <v>1.155821917808219E-7</v>
      </c>
      <c r="E10" s="19">
        <v>2.3116438356164381E-7</v>
      </c>
      <c r="F10" s="19">
        <v>1.3869863013698628E-6</v>
      </c>
      <c r="G10" s="29">
        <v>25469.935483870973</v>
      </c>
      <c r="H10" s="29">
        <v>2122.494623655914</v>
      </c>
      <c r="I10" s="29">
        <v>12734.967741935487</v>
      </c>
      <c r="J10" s="29">
        <f t="shared" si="1"/>
        <v>3.9261976169246973E-5</v>
      </c>
      <c r="K10" s="29">
        <f t="shared" si="2"/>
        <v>4.7114371403096379E-4</v>
      </c>
      <c r="L10" s="29">
        <f t="shared" si="3"/>
        <v>7.8523952338493947E-5</v>
      </c>
    </row>
    <row r="11" spans="1:12">
      <c r="A11" s="166"/>
      <c r="B11" s="166"/>
      <c r="C11" s="67" t="s">
        <v>79</v>
      </c>
      <c r="D11" s="19">
        <v>2.054794520547945E-6</v>
      </c>
      <c r="E11" s="19">
        <v>7.3972602739726019E-6</v>
      </c>
      <c r="F11" s="19">
        <v>4.6849315068493144E-5</v>
      </c>
      <c r="G11" s="29">
        <v>1432.6838709677418</v>
      </c>
      <c r="H11" s="29">
        <v>62.837011884550094</v>
      </c>
      <c r="I11" s="29">
        <v>397.96774193548396</v>
      </c>
      <c r="J11" s="29">
        <f t="shared" si="1"/>
        <v>6.9799068745327974E-4</v>
      </c>
      <c r="K11" s="29">
        <f t="shared" si="2"/>
        <v>1.5914187673934772E-2</v>
      </c>
      <c r="L11" s="29">
        <f t="shared" si="3"/>
        <v>2.5127664748318063E-3</v>
      </c>
    </row>
    <row r="12" spans="1:12" ht="26.1">
      <c r="A12" s="166"/>
      <c r="B12" s="166"/>
      <c r="C12" s="68" t="s">
        <v>80</v>
      </c>
      <c r="D12" s="20" t="s">
        <v>81</v>
      </c>
      <c r="E12" s="20" t="s">
        <v>81</v>
      </c>
      <c r="F12" s="20" t="s">
        <v>81</v>
      </c>
      <c r="G12" s="20" t="s">
        <v>81</v>
      </c>
      <c r="H12" s="20" t="s">
        <v>81</v>
      </c>
      <c r="I12" s="20" t="s">
        <v>81</v>
      </c>
      <c r="J12" s="29" t="e">
        <f t="shared" si="1"/>
        <v>#VALUE!</v>
      </c>
      <c r="K12" s="29" t="e">
        <f t="shared" si="2"/>
        <v>#VALUE!</v>
      </c>
      <c r="L12" s="29" t="e">
        <f t="shared" si="3"/>
        <v>#VALUE!</v>
      </c>
    </row>
    <row r="13" spans="1:12">
      <c r="A13" s="166"/>
      <c r="B13" s="166"/>
      <c r="C13" s="68" t="s">
        <v>82</v>
      </c>
      <c r="D13" s="19">
        <v>2.3013698630136984E-6</v>
      </c>
      <c r="E13" s="19">
        <v>4.6027397260273968E-6</v>
      </c>
      <c r="F13" s="19">
        <v>1.3808219178082192E-5</v>
      </c>
      <c r="G13" s="29">
        <v>1279.1820276497697</v>
      </c>
      <c r="H13" s="29">
        <v>213.19700460829495</v>
      </c>
      <c r="I13" s="29">
        <v>639.59101382488484</v>
      </c>
      <c r="J13" s="29">
        <f t="shared" si="1"/>
        <v>7.8174956994767314E-4</v>
      </c>
      <c r="K13" s="29">
        <f t="shared" si="2"/>
        <v>4.6904974196860386E-3</v>
      </c>
      <c r="L13" s="29">
        <f t="shared" si="3"/>
        <v>1.5634991398953463E-3</v>
      </c>
    </row>
    <row r="14" spans="1:12" ht="26.1">
      <c r="A14" s="166"/>
      <c r="B14" s="166"/>
      <c r="C14" s="68" t="s">
        <v>83</v>
      </c>
      <c r="D14" s="19">
        <v>5.9589041095890405E-6</v>
      </c>
      <c r="E14" s="19">
        <v>1.1917808219178081E-5</v>
      </c>
      <c r="F14" s="19">
        <v>3.5753424657534243E-5</v>
      </c>
      <c r="G14" s="29">
        <v>494.02892102335937</v>
      </c>
      <c r="H14" s="29">
        <v>82.338153503893224</v>
      </c>
      <c r="I14" s="29">
        <v>247.01446051167969</v>
      </c>
      <c r="J14" s="29">
        <f t="shared" si="1"/>
        <v>2.0241729936145108E-3</v>
      </c>
      <c r="K14" s="29">
        <f t="shared" si="2"/>
        <v>1.2145037961687064E-2</v>
      </c>
      <c r="L14" s="29">
        <f t="shared" si="3"/>
        <v>4.0483459872290217E-3</v>
      </c>
    </row>
    <row r="15" spans="1:12" ht="26.1">
      <c r="A15" s="166"/>
      <c r="B15" s="166"/>
      <c r="C15" s="68" t="s">
        <v>84</v>
      </c>
      <c r="D15" s="19">
        <v>3.9863013698630129E-4</v>
      </c>
      <c r="E15" s="19">
        <v>4.2082191780821914E-3</v>
      </c>
      <c r="F15" s="19">
        <v>2.2857534246575339E-2</v>
      </c>
      <c r="G15" s="29">
        <v>7.3849684070502164</v>
      </c>
      <c r="H15" s="29">
        <v>0.12879214949368412</v>
      </c>
      <c r="I15" s="29">
        <v>0.69955267137096766</v>
      </c>
      <c r="J15" s="29">
        <f t="shared" si="1"/>
        <v>0.13541019336593624</v>
      </c>
      <c r="K15" s="29">
        <f t="shared" si="2"/>
        <v>7.7644484072302822</v>
      </c>
      <c r="L15" s="29">
        <f t="shared" si="3"/>
        <v>1.4294849279043169</v>
      </c>
    </row>
    <row r="16" spans="1:12" ht="26.1">
      <c r="A16" s="166"/>
      <c r="B16" s="165" t="s">
        <v>85</v>
      </c>
      <c r="C16" s="67" t="s">
        <v>86</v>
      </c>
      <c r="D16" s="19">
        <v>6.4212328767123283E-6</v>
      </c>
      <c r="E16" s="19">
        <v>1.428082191780822E-4</v>
      </c>
      <c r="F16" s="19">
        <v>7.9726027397260257E-4</v>
      </c>
      <c r="G16" s="29">
        <v>458.45883870967748</v>
      </c>
      <c r="H16" s="29">
        <v>3.6924842035251086</v>
      </c>
      <c r="I16" s="29">
        <v>20.614156416802043</v>
      </c>
      <c r="J16" s="29">
        <f t="shared" si="1"/>
        <v>2.1812208982914987E-3</v>
      </c>
      <c r="K16" s="29">
        <f t="shared" si="2"/>
        <v>0.27082038673187248</v>
      </c>
      <c r="L16" s="29">
        <f t="shared" si="3"/>
        <v>4.8510352778002933E-2</v>
      </c>
    </row>
    <row r="17" spans="1:12" ht="26.1">
      <c r="A17" s="166"/>
      <c r="B17" s="166"/>
      <c r="C17" s="69" t="s">
        <v>87</v>
      </c>
      <c r="D17" s="19">
        <v>1.1815068493150683E-7</v>
      </c>
      <c r="E17" s="19">
        <v>2.3630136986301366E-7</v>
      </c>
      <c r="F17" s="19">
        <v>1.232876712328767E-6</v>
      </c>
      <c r="G17" s="29">
        <v>24916.241234221601</v>
      </c>
      <c r="H17" s="29">
        <v>2387.8064516129034</v>
      </c>
      <c r="I17" s="29">
        <v>12458.120617110801</v>
      </c>
      <c r="J17" s="29">
        <f t="shared" si="1"/>
        <v>4.0134464528563577E-5</v>
      </c>
      <c r="K17" s="29">
        <f t="shared" si="2"/>
        <v>4.1879441247196777E-4</v>
      </c>
      <c r="L17" s="29">
        <f t="shared" si="3"/>
        <v>8.0268929057127154E-5</v>
      </c>
    </row>
    <row r="18" spans="1:12">
      <c r="A18" s="166"/>
      <c r="B18" s="166"/>
      <c r="C18" s="67" t="s">
        <v>88</v>
      </c>
      <c r="D18" s="19">
        <v>2.054794520547945E-6</v>
      </c>
      <c r="E18" s="19">
        <v>4.10958904109589E-6</v>
      </c>
      <c r="F18" s="19">
        <v>2.4657534246575338E-5</v>
      </c>
      <c r="G18" s="29">
        <v>1432.6838709677418</v>
      </c>
      <c r="H18" s="29">
        <v>119.39032258064516</v>
      </c>
      <c r="I18" s="29">
        <v>716.34193548387088</v>
      </c>
      <c r="J18" s="29">
        <f t="shared" si="1"/>
        <v>6.9799068745327974E-4</v>
      </c>
      <c r="K18" s="29">
        <f t="shared" si="2"/>
        <v>8.3758882494393561E-3</v>
      </c>
      <c r="L18" s="29">
        <f t="shared" si="3"/>
        <v>1.3959813749065595E-3</v>
      </c>
    </row>
    <row r="19" spans="1:12">
      <c r="A19" s="166"/>
      <c r="B19" s="167"/>
      <c r="C19" s="67" t="s">
        <v>89</v>
      </c>
      <c r="D19" s="19">
        <v>2.054794520547945E-6</v>
      </c>
      <c r="E19" s="19">
        <v>4.10958904109589E-6</v>
      </c>
      <c r="F19" s="19">
        <v>2.4657534246575338E-5</v>
      </c>
      <c r="G19" s="29">
        <v>1432.6838709677418</v>
      </c>
      <c r="H19" s="29">
        <v>119.39032258064516</v>
      </c>
      <c r="I19" s="29">
        <v>716.34193548387088</v>
      </c>
      <c r="J19" s="29">
        <f t="shared" si="1"/>
        <v>6.9799068745327974E-4</v>
      </c>
      <c r="K19" s="29">
        <f t="shared" si="2"/>
        <v>8.3758882494393561E-3</v>
      </c>
      <c r="L19" s="29">
        <f t="shared" si="3"/>
        <v>1.3959813749065595E-3</v>
      </c>
    </row>
    <row r="20" spans="1:12" ht="65.099999999999994">
      <c r="A20" s="13" t="s">
        <v>90</v>
      </c>
      <c r="B20" s="12" t="s">
        <v>91</v>
      </c>
      <c r="C20" s="70" t="s">
        <v>92</v>
      </c>
      <c r="D20" s="19">
        <v>2.0680512593901896E-6</v>
      </c>
      <c r="E20" s="19">
        <v>1.2558487469225425E-5</v>
      </c>
      <c r="F20" s="19">
        <v>4.5703932832523187E-5</v>
      </c>
      <c r="G20" s="29">
        <v>1423.5000000000005</v>
      </c>
      <c r="H20" s="29">
        <v>64.411764705882362</v>
      </c>
      <c r="I20" s="29">
        <v>234.41286022348561</v>
      </c>
      <c r="J20" s="29">
        <f t="shared" si="1"/>
        <v>7.0249385317878445E-4</v>
      </c>
      <c r="K20" s="29">
        <f t="shared" si="2"/>
        <v>1.552511415525114E-2</v>
      </c>
      <c r="L20" s="29">
        <f t="shared" si="3"/>
        <v>4.2659775536487863E-3</v>
      </c>
    </row>
    <row r="22" spans="1:12">
      <c r="A22" s="15"/>
      <c r="B22" s="11"/>
      <c r="C22" s="14"/>
    </row>
    <row r="23" spans="1:12">
      <c r="A23" s="15"/>
      <c r="B23" s="11"/>
      <c r="C23" s="14"/>
    </row>
    <row r="24" spans="1:12">
      <c r="A24" s="15"/>
      <c r="B24" s="11"/>
      <c r="C24" s="14"/>
    </row>
    <row r="25" spans="1:12">
      <c r="A25" s="15"/>
      <c r="B25" s="11"/>
      <c r="C25" s="14"/>
    </row>
    <row r="26" spans="1:12">
      <c r="A26" s="15"/>
      <c r="B26" s="11"/>
      <c r="C26" s="14"/>
    </row>
    <row r="27" spans="1:12">
      <c r="A27" s="15"/>
      <c r="B27" s="11"/>
      <c r="C27" s="14"/>
    </row>
    <row r="28" spans="1:12">
      <c r="A28" s="15"/>
      <c r="B28" s="11"/>
      <c r="C28" s="14"/>
    </row>
    <row r="29" spans="1:12">
      <c r="A29" s="15"/>
      <c r="B29" s="11"/>
      <c r="C29" s="14"/>
    </row>
    <row r="30" spans="1:12">
      <c r="A30" s="15"/>
      <c r="B30" s="11"/>
      <c r="C30" s="14"/>
    </row>
    <row r="31" spans="1:12">
      <c r="A31" s="15"/>
      <c r="B31" s="11"/>
      <c r="C31" s="14"/>
    </row>
    <row r="32" spans="1:12">
      <c r="A32" s="15"/>
      <c r="B32" s="11"/>
      <c r="C32" s="14"/>
    </row>
    <row r="33" spans="1:3">
      <c r="A33" s="15"/>
      <c r="B33" s="11"/>
      <c r="C33" s="14"/>
    </row>
    <row r="34" spans="1:3">
      <c r="A34" s="15"/>
      <c r="B34" s="11"/>
      <c r="C34" s="14"/>
    </row>
    <row r="35" spans="1:3">
      <c r="A35" s="15"/>
      <c r="B35" s="11"/>
      <c r="C35" s="14"/>
    </row>
    <row r="36" spans="1:3">
      <c r="A36" s="15"/>
      <c r="B36" s="11"/>
      <c r="C36" s="14"/>
    </row>
    <row r="37" spans="1:3">
      <c r="A37" s="15"/>
      <c r="B37" s="11"/>
      <c r="C37" s="14"/>
    </row>
    <row r="38" spans="1:3">
      <c r="A38" s="15"/>
      <c r="B38" s="11"/>
      <c r="C38" s="14"/>
    </row>
    <row r="39" spans="1:3">
      <c r="A39" s="15"/>
      <c r="B39" s="11"/>
      <c r="C39" s="14"/>
    </row>
    <row r="40" spans="1:3">
      <c r="A40" s="15"/>
      <c r="B40" s="11"/>
      <c r="C40" s="14"/>
    </row>
    <row r="41" spans="1:3">
      <c r="A41" s="16"/>
      <c r="B41" s="11"/>
      <c r="C41" s="14"/>
    </row>
    <row r="42" spans="1:3">
      <c r="A42" s="15"/>
      <c r="B42" s="11"/>
      <c r="C42" s="14"/>
    </row>
    <row r="43" spans="1:3">
      <c r="A43" s="15"/>
      <c r="B43" s="11"/>
      <c r="C43" s="14"/>
    </row>
    <row r="44" spans="1:3">
      <c r="A44" s="15"/>
      <c r="B44" s="11"/>
      <c r="C44" s="14"/>
    </row>
    <row r="45" spans="1:3">
      <c r="A45" s="15"/>
      <c r="B45" s="11"/>
      <c r="C45" s="14"/>
    </row>
    <row r="46" spans="1:3">
      <c r="A46" s="15"/>
      <c r="B46" s="11"/>
      <c r="C46" s="14"/>
    </row>
    <row r="47" spans="1:3">
      <c r="A47" s="15"/>
      <c r="B47" s="11"/>
      <c r="C47" s="14"/>
    </row>
    <row r="48" spans="1:3">
      <c r="A48" s="15"/>
      <c r="B48" s="11"/>
      <c r="C48" s="14"/>
    </row>
    <row r="49" spans="1:3">
      <c r="A49" s="15"/>
      <c r="B49" s="11"/>
      <c r="C49" s="14"/>
    </row>
    <row r="50" spans="1:3">
      <c r="A50" s="15"/>
      <c r="B50" s="11"/>
      <c r="C50" s="14"/>
    </row>
    <row r="51" spans="1:3">
      <c r="A51" s="15"/>
      <c r="B51" s="11"/>
      <c r="C51" s="14"/>
    </row>
    <row r="52" spans="1:3">
      <c r="A52" s="15"/>
      <c r="B52" s="11"/>
      <c r="C52" s="14"/>
    </row>
    <row r="53" spans="1:3">
      <c r="A53" s="15"/>
      <c r="B53" s="11"/>
      <c r="C53" s="14"/>
    </row>
    <row r="54" spans="1:3">
      <c r="A54" s="15"/>
      <c r="B54" s="11"/>
      <c r="C54" s="14"/>
    </row>
    <row r="55" spans="1:3">
      <c r="A55" s="15"/>
      <c r="B55" s="11"/>
      <c r="C55" s="14"/>
    </row>
    <row r="56" spans="1:3">
      <c r="A56" s="15"/>
      <c r="B56" s="11"/>
      <c r="C56" s="14"/>
    </row>
    <row r="57" spans="1:3">
      <c r="A57" s="15"/>
      <c r="B57" s="11"/>
      <c r="C57" s="14"/>
    </row>
    <row r="58" spans="1:3">
      <c r="A58" s="15"/>
      <c r="B58" s="11"/>
      <c r="C58" s="14"/>
    </row>
    <row r="59" spans="1:3">
      <c r="A59" s="15"/>
      <c r="B59" s="11"/>
      <c r="C59" s="14"/>
    </row>
    <row r="60" spans="1:3">
      <c r="A60" s="15"/>
      <c r="B60" s="11"/>
      <c r="C60" s="14"/>
    </row>
    <row r="61" spans="1:3">
      <c r="A61" s="15"/>
      <c r="B61" s="11"/>
      <c r="C61" s="14"/>
    </row>
    <row r="62" spans="1:3">
      <c r="A62" s="15"/>
      <c r="B62" s="11"/>
      <c r="C62" s="14"/>
    </row>
    <row r="63" spans="1:3">
      <c r="A63" s="15"/>
      <c r="B63" s="11"/>
      <c r="C63" s="14"/>
    </row>
    <row r="64" spans="1:3">
      <c r="A64" s="15"/>
      <c r="B64" s="11"/>
      <c r="C64" s="14"/>
    </row>
    <row r="65" spans="1:3">
      <c r="A65" s="15"/>
      <c r="B65" s="11"/>
      <c r="C65" s="14"/>
    </row>
    <row r="66" spans="1:3">
      <c r="A66" s="15"/>
      <c r="B66" s="11"/>
      <c r="C66" s="14"/>
    </row>
    <row r="67" spans="1:3">
      <c r="A67" s="15"/>
      <c r="B67" s="11"/>
      <c r="C67" s="14"/>
    </row>
    <row r="68" spans="1:3">
      <c r="A68" s="15"/>
      <c r="B68" s="11"/>
      <c r="C68" s="14"/>
    </row>
    <row r="69" spans="1:3">
      <c r="A69" s="15"/>
      <c r="B69" s="11"/>
      <c r="C69" s="14"/>
    </row>
    <row r="70" spans="1:3">
      <c r="A70" s="15"/>
      <c r="B70" s="11"/>
      <c r="C70" s="14"/>
    </row>
    <row r="71" spans="1:3">
      <c r="A71" s="15"/>
      <c r="B71" s="11"/>
      <c r="C71" s="14"/>
    </row>
    <row r="72" spans="1:3">
      <c r="A72" s="15"/>
      <c r="B72" s="11"/>
      <c r="C72" s="14"/>
    </row>
    <row r="73" spans="1:3">
      <c r="A73" s="15"/>
      <c r="B73" s="11"/>
      <c r="C73" s="14"/>
    </row>
    <row r="74" spans="1:3">
      <c r="A74" s="15"/>
      <c r="B74" s="11"/>
      <c r="C74" s="14"/>
    </row>
    <row r="75" spans="1:3">
      <c r="A75" s="15"/>
      <c r="B75" s="11"/>
      <c r="C75" s="14"/>
    </row>
    <row r="76" spans="1:3">
      <c r="A76" s="15"/>
      <c r="B76" s="11"/>
      <c r="C76" s="14"/>
    </row>
    <row r="77" spans="1:3">
      <c r="A77" s="15"/>
      <c r="B77" s="11"/>
      <c r="C77" s="14"/>
    </row>
    <row r="78" spans="1:3">
      <c r="A78" s="15"/>
      <c r="B78" s="11"/>
      <c r="C78" s="14"/>
    </row>
    <row r="79" spans="1:3">
      <c r="A79" s="15"/>
      <c r="B79" s="11"/>
      <c r="C79" s="14"/>
    </row>
    <row r="80" spans="1:3">
      <c r="A80" s="15"/>
      <c r="B80" s="11"/>
      <c r="C80" s="14"/>
    </row>
    <row r="81" spans="1:3">
      <c r="A81" s="15"/>
      <c r="B81" s="11"/>
      <c r="C81" s="14"/>
    </row>
    <row r="82" spans="1:3">
      <c r="A82" s="15"/>
      <c r="B82" s="11"/>
      <c r="C82" s="14"/>
    </row>
    <row r="83" spans="1:3">
      <c r="A83" s="15"/>
      <c r="B83" s="11"/>
      <c r="C83" s="14"/>
    </row>
    <row r="84" spans="1:3">
      <c r="A84" s="15"/>
      <c r="B84" s="11"/>
      <c r="C84" s="14"/>
    </row>
    <row r="85" spans="1:3">
      <c r="A85" s="15"/>
      <c r="B85" s="11"/>
      <c r="C85" s="14"/>
    </row>
    <row r="86" spans="1:3">
      <c r="A86" s="15"/>
      <c r="B86" s="11"/>
      <c r="C86" s="14"/>
    </row>
    <row r="87" spans="1:3">
      <c r="A87" s="15"/>
      <c r="B87" s="11"/>
      <c r="C87" s="14"/>
    </row>
    <row r="88" spans="1:3">
      <c r="A88" s="15"/>
      <c r="B88" s="11"/>
      <c r="C88" s="14"/>
    </row>
    <row r="89" spans="1:3">
      <c r="A89" s="15"/>
      <c r="B89" s="11"/>
      <c r="C89" s="14"/>
    </row>
    <row r="90" spans="1:3">
      <c r="A90" s="15"/>
      <c r="B90" s="11"/>
      <c r="C90" s="14"/>
    </row>
    <row r="91" spans="1:3">
      <c r="A91" s="15"/>
      <c r="B91" s="11"/>
      <c r="C91" s="14"/>
    </row>
    <row r="92" spans="1:3">
      <c r="A92" s="15"/>
      <c r="B92" s="11"/>
      <c r="C92" s="14"/>
    </row>
    <row r="93" spans="1:3">
      <c r="A93" s="15"/>
      <c r="B93" s="11"/>
      <c r="C93" s="14"/>
    </row>
    <row r="94" spans="1:3">
      <c r="A94" s="15"/>
      <c r="B94" s="11"/>
      <c r="C94" s="14"/>
    </row>
    <row r="95" spans="1:3">
      <c r="A95" s="15"/>
      <c r="B95" s="11"/>
      <c r="C95" s="14"/>
    </row>
    <row r="96" spans="1:3">
      <c r="A96" s="15"/>
      <c r="B96" s="11"/>
      <c r="C96" s="14"/>
    </row>
    <row r="97" spans="1:3">
      <c r="A97" s="15"/>
      <c r="B97" s="11"/>
      <c r="C97" s="14"/>
    </row>
    <row r="98" spans="1:3">
      <c r="A98" s="15"/>
      <c r="B98" s="11"/>
      <c r="C98" s="14"/>
    </row>
    <row r="99" spans="1:3">
      <c r="A99" s="15"/>
      <c r="B99" s="11"/>
      <c r="C99" s="14"/>
    </row>
    <row r="100" spans="1:3">
      <c r="A100" s="15"/>
      <c r="B100" s="11"/>
      <c r="C100" s="14"/>
    </row>
    <row r="101" spans="1:3">
      <c r="A101" s="15"/>
      <c r="B101" s="11"/>
      <c r="C101" s="14"/>
    </row>
    <row r="102" spans="1:3">
      <c r="A102" s="15"/>
      <c r="B102" s="11"/>
      <c r="C102" s="14"/>
    </row>
    <row r="103" spans="1:3">
      <c r="A103" s="15"/>
      <c r="B103" s="11"/>
      <c r="C103" s="14"/>
    </row>
    <row r="104" spans="1:3">
      <c r="A104" s="15"/>
      <c r="B104" s="11"/>
      <c r="C104" s="14"/>
    </row>
    <row r="105" spans="1:3">
      <c r="A105" s="15"/>
      <c r="B105" s="11"/>
      <c r="C105" s="14"/>
    </row>
    <row r="106" spans="1:3">
      <c r="A106" s="15"/>
      <c r="B106" s="11"/>
      <c r="C106" s="14"/>
    </row>
    <row r="107" spans="1:3">
      <c r="A107" s="15"/>
      <c r="B107" s="11"/>
      <c r="C107" s="14"/>
    </row>
    <row r="108" spans="1:3">
      <c r="A108" s="15"/>
      <c r="B108" s="11"/>
      <c r="C108" s="14"/>
    </row>
    <row r="109" spans="1:3">
      <c r="A109" s="15"/>
      <c r="B109" s="11"/>
      <c r="C109" s="14"/>
    </row>
    <row r="110" spans="1:3">
      <c r="A110" s="15"/>
      <c r="B110" s="11"/>
      <c r="C110" s="14"/>
    </row>
    <row r="111" spans="1:3">
      <c r="A111" s="15"/>
      <c r="B111" s="11"/>
      <c r="C111" s="14"/>
    </row>
    <row r="112" spans="1:3">
      <c r="A112" s="15"/>
      <c r="B112" s="11"/>
      <c r="C112" s="14"/>
    </row>
    <row r="113" spans="1:6">
      <c r="A113" s="15"/>
      <c r="B113" s="11"/>
      <c r="C113" s="14"/>
    </row>
    <row r="114" spans="1:6">
      <c r="A114" s="15"/>
      <c r="B114" s="11"/>
      <c r="C114" s="14"/>
    </row>
    <row r="115" spans="1:6">
      <c r="A115" s="15"/>
      <c r="B115" s="11"/>
      <c r="C115" s="14"/>
    </row>
    <row r="116" spans="1:6">
      <c r="A116" s="15"/>
      <c r="B116" s="11"/>
      <c r="C116" s="14"/>
    </row>
    <row r="117" spans="1:6">
      <c r="A117" s="15"/>
      <c r="B117" s="11"/>
      <c r="C117" s="14"/>
    </row>
    <row r="118" spans="1:6">
      <c r="A118" s="15"/>
      <c r="B118" s="11"/>
      <c r="C118" s="14"/>
    </row>
    <row r="119" spans="1:6">
      <c r="A119" s="15"/>
      <c r="B119" s="11"/>
      <c r="C119" s="14"/>
    </row>
    <row r="120" spans="1:6">
      <c r="A120" s="15"/>
      <c r="B120" s="11"/>
      <c r="C120" s="14"/>
      <c r="D120" s="15"/>
      <c r="E120" s="15"/>
      <c r="F120" s="15"/>
    </row>
    <row r="121" spans="1:6">
      <c r="A121" s="15"/>
      <c r="B121" s="11"/>
      <c r="C121" s="14"/>
    </row>
    <row r="122" spans="1:6">
      <c r="A122" s="15"/>
      <c r="B122" s="11"/>
      <c r="C122" s="14"/>
    </row>
    <row r="123" spans="1:6">
      <c r="A123" s="15"/>
      <c r="B123" s="11"/>
      <c r="C123" s="14"/>
    </row>
    <row r="124" spans="1:6">
      <c r="A124" s="15"/>
      <c r="B124" s="11"/>
      <c r="C124" s="14"/>
    </row>
    <row r="125" spans="1:6">
      <c r="A125" s="15"/>
      <c r="B125" s="11"/>
      <c r="C125" s="14"/>
    </row>
    <row r="126" spans="1:6">
      <c r="A126" s="15"/>
      <c r="B126" s="11"/>
      <c r="C126" s="14"/>
    </row>
    <row r="127" spans="1:6">
      <c r="A127" s="15"/>
      <c r="B127" s="11"/>
      <c r="C127" s="14"/>
    </row>
    <row r="128" spans="1:6">
      <c r="A128" s="15"/>
      <c r="B128" s="11"/>
      <c r="C128" s="14"/>
    </row>
    <row r="129" spans="1:3">
      <c r="A129" s="15"/>
      <c r="B129" s="11"/>
      <c r="C129" s="14"/>
    </row>
    <row r="130" spans="1:3">
      <c r="A130" s="15"/>
      <c r="B130" s="11"/>
      <c r="C130" s="14"/>
    </row>
    <row r="131" spans="1:3">
      <c r="A131" s="15"/>
      <c r="B131" s="11"/>
      <c r="C131" s="14"/>
    </row>
    <row r="132" spans="1:3">
      <c r="A132" s="15"/>
      <c r="B132" s="11"/>
      <c r="C132" s="14"/>
    </row>
    <row r="133" spans="1:3">
      <c r="A133" s="15"/>
      <c r="B133" s="11"/>
      <c r="C133" s="14"/>
    </row>
    <row r="134" spans="1:3">
      <c r="A134" s="15"/>
      <c r="B134" s="11"/>
      <c r="C134" s="14"/>
    </row>
    <row r="135" spans="1:3">
      <c r="A135" s="16"/>
      <c r="B135" s="11"/>
      <c r="C135" s="14"/>
    </row>
    <row r="136" spans="1:3">
      <c r="A136" s="16"/>
      <c r="B136" s="11"/>
      <c r="C136" s="14"/>
    </row>
    <row r="137" spans="1:3">
      <c r="A137" s="16"/>
      <c r="B137" s="11"/>
      <c r="C137" s="14"/>
    </row>
    <row r="138" spans="1:3">
      <c r="A138" s="15"/>
      <c r="B138" s="11"/>
      <c r="C138" s="14"/>
    </row>
    <row r="139" spans="1:3">
      <c r="A139" s="15"/>
      <c r="B139" s="11"/>
      <c r="C139" s="14"/>
    </row>
    <row r="140" spans="1:3">
      <c r="A140" s="15"/>
      <c r="B140" s="11"/>
      <c r="C140" s="14"/>
    </row>
    <row r="141" spans="1:3">
      <c r="A141" s="15"/>
      <c r="B141" s="11"/>
      <c r="C141" s="14"/>
    </row>
    <row r="142" spans="1:3">
      <c r="A142" s="15"/>
      <c r="B142" s="11"/>
      <c r="C142" s="14"/>
    </row>
    <row r="143" spans="1:3">
      <c r="A143" s="15"/>
      <c r="B143" s="11"/>
      <c r="C143" s="14"/>
    </row>
    <row r="144" spans="1:3">
      <c r="A144" s="15"/>
      <c r="B144" s="11"/>
      <c r="C144" s="14"/>
    </row>
    <row r="145" spans="1:3">
      <c r="A145" s="15"/>
      <c r="B145" s="11"/>
      <c r="C145" s="14"/>
    </row>
    <row r="146" spans="1:3">
      <c r="A146" s="15"/>
      <c r="B146" s="11"/>
      <c r="C146" s="14"/>
    </row>
    <row r="147" spans="1:3">
      <c r="A147" s="15"/>
      <c r="B147" s="11"/>
      <c r="C147" s="14"/>
    </row>
    <row r="148" spans="1:3">
      <c r="A148" s="15"/>
      <c r="B148" s="11"/>
      <c r="C148" s="14"/>
    </row>
    <row r="149" spans="1:3">
      <c r="A149" s="15"/>
      <c r="B149" s="11"/>
      <c r="C149" s="14"/>
    </row>
    <row r="150" spans="1:3">
      <c r="A150" s="15"/>
      <c r="B150" s="11"/>
      <c r="C150" s="14"/>
    </row>
    <row r="151" spans="1:3">
      <c r="A151" s="15"/>
      <c r="B151" s="11"/>
      <c r="C151" s="14"/>
    </row>
    <row r="152" spans="1:3">
      <c r="A152" s="17"/>
    </row>
  </sheetData>
  <mergeCells count="15">
    <mergeCell ref="G4:H4"/>
    <mergeCell ref="G5:H5"/>
    <mergeCell ref="C2:C6"/>
    <mergeCell ref="G2:L2"/>
    <mergeCell ref="G3:L3"/>
    <mergeCell ref="J4:L4"/>
    <mergeCell ref="J5:K5"/>
    <mergeCell ref="A7:A19"/>
    <mergeCell ref="B7:B15"/>
    <mergeCell ref="B16:B19"/>
    <mergeCell ref="D2:F2"/>
    <mergeCell ref="D3:F3"/>
    <mergeCell ref="D4:E4"/>
    <mergeCell ref="A2:A6"/>
    <mergeCell ref="B2:B6"/>
  </mergeCells>
  <conditionalFormatting sqref="D7:F11 D13:F20">
    <cfRule type="cellIs" dxfId="1469" priority="4" operator="lessThan">
      <formula>0.000001</formula>
    </cfRule>
    <cfRule type="cellIs" dxfId="1468" priority="5" operator="greaterThan">
      <formula>0.000001</formula>
    </cfRule>
  </conditionalFormatting>
  <conditionalFormatting sqref="D7:F11 D13:F20">
    <cfRule type="cellIs" dxfId="1467" priority="3" operator="greaterThan">
      <formula>0.000001</formula>
    </cfRule>
  </conditionalFormatting>
  <conditionalFormatting sqref="G7:I20">
    <cfRule type="cellIs" dxfId="1466" priority="2" operator="lessThan">
      <formula>300</formula>
    </cfRule>
  </conditionalFormatting>
  <conditionalFormatting sqref="J7:L20">
    <cfRule type="cellIs" dxfId="1465" priority="1" operator="greaterThan">
      <formula>$L$5</formula>
    </cfRule>
  </conditionalFormatting>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70778-1A3C-486F-86DE-B9FAFD7E6F03}">
  <sheetPr>
    <tabColor theme="9" tint="0.79998168889431442"/>
  </sheetPr>
  <dimension ref="A1:T93"/>
  <sheetViews>
    <sheetView topLeftCell="A15" workbookViewId="0">
      <selection activeCell="K24" sqref="K24"/>
    </sheetView>
  </sheetViews>
  <sheetFormatPr defaultColWidth="8.7109375" defaultRowHeight="14.1"/>
  <cols>
    <col min="1" max="1" width="35.42578125" style="1" customWidth="1"/>
    <col min="2" max="2" width="35.140625" style="1" customWidth="1"/>
    <col min="3" max="10" width="8.7109375" style="1"/>
    <col min="11" max="11" width="44.7109375" style="31" customWidth="1"/>
    <col min="12" max="19" width="8.7109375" style="31"/>
    <col min="20" max="16384" width="8.7109375" style="1"/>
  </cols>
  <sheetData>
    <row r="1" spans="1:19" s="7" customFormat="1" ht="15.95" thickBot="1">
      <c r="A1" s="193" t="s">
        <v>93</v>
      </c>
      <c r="B1" s="193" t="s">
        <v>57</v>
      </c>
      <c r="C1" s="190" t="s">
        <v>94</v>
      </c>
      <c r="D1" s="191"/>
      <c r="E1" s="191"/>
      <c r="F1" s="191"/>
      <c r="G1" s="191"/>
      <c r="H1" s="191"/>
      <c r="I1" s="191"/>
      <c r="J1" s="192"/>
      <c r="K1" s="204" t="s">
        <v>95</v>
      </c>
      <c r="L1" s="205"/>
      <c r="M1" s="205"/>
      <c r="N1" s="205"/>
      <c r="O1" s="205"/>
      <c r="P1" s="205"/>
      <c r="Q1" s="205"/>
      <c r="R1" s="205"/>
      <c r="S1" s="205"/>
    </row>
    <row r="2" spans="1:19" ht="14.45" thickBot="1">
      <c r="A2" s="194"/>
      <c r="B2" s="194"/>
      <c r="C2" s="36">
        <v>10</v>
      </c>
      <c r="D2" s="36">
        <v>30</v>
      </c>
      <c r="E2" s="36">
        <v>60</v>
      </c>
      <c r="F2" s="36">
        <v>100</v>
      </c>
      <c r="G2" s="36" t="s">
        <v>96</v>
      </c>
      <c r="H2" s="36">
        <v>2500</v>
      </c>
      <c r="I2" s="36">
        <v>5000</v>
      </c>
      <c r="J2" s="36">
        <v>10000</v>
      </c>
      <c r="K2" s="204"/>
      <c r="L2" s="205"/>
      <c r="M2" s="205"/>
      <c r="N2" s="205"/>
      <c r="O2" s="205"/>
      <c r="P2" s="205"/>
      <c r="Q2" s="205"/>
      <c r="R2" s="205"/>
      <c r="S2" s="205"/>
    </row>
    <row r="3" spans="1:19" ht="14.45" thickBot="1">
      <c r="A3" s="190" t="s">
        <v>97</v>
      </c>
      <c r="B3" s="191"/>
      <c r="C3" s="191"/>
      <c r="D3" s="191"/>
      <c r="E3" s="191"/>
      <c r="F3" s="191"/>
      <c r="G3" s="191"/>
      <c r="H3" s="191"/>
      <c r="I3" s="191"/>
      <c r="J3" s="192"/>
      <c r="L3" s="36">
        <v>10</v>
      </c>
      <c r="M3" s="36">
        <v>30</v>
      </c>
      <c r="N3" s="36">
        <v>60</v>
      </c>
      <c r="O3" s="36">
        <v>100</v>
      </c>
      <c r="P3" s="36" t="s">
        <v>96</v>
      </c>
      <c r="Q3" s="36">
        <v>2500</v>
      </c>
      <c r="R3" s="36">
        <v>5000</v>
      </c>
      <c r="S3" s="36">
        <v>10000</v>
      </c>
    </row>
    <row r="4" spans="1:19" ht="29.1" thickBot="1">
      <c r="A4" s="137" t="s">
        <v>98</v>
      </c>
      <c r="B4" s="37" t="s">
        <v>99</v>
      </c>
      <c r="C4" s="38">
        <v>5.1999999999999997E-5</v>
      </c>
      <c r="D4" s="38">
        <v>6.9E-6</v>
      </c>
      <c r="E4" s="38">
        <v>1.3999999999999999E-6</v>
      </c>
      <c r="F4" s="39">
        <v>3.8000000000000001E-7</v>
      </c>
      <c r="G4" s="39">
        <v>4.3999999999999997E-9</v>
      </c>
      <c r="H4" s="39">
        <v>6E-10</v>
      </c>
      <c r="I4" s="39">
        <v>2.1E-10</v>
      </c>
      <c r="J4" s="39">
        <v>7.1E-11</v>
      </c>
      <c r="K4" s="86" t="s">
        <v>34</v>
      </c>
      <c r="L4" s="55">
        <f>C5</f>
        <v>6.6000000000000003E-6</v>
      </c>
      <c r="M4" s="55">
        <f t="shared" ref="M4" si="0">D5</f>
        <v>9.2999999999999999E-7</v>
      </c>
      <c r="N4" s="55">
        <f t="shared" ref="N4" si="1">E5</f>
        <v>1.8E-7</v>
      </c>
      <c r="O4" s="55">
        <f t="shared" ref="O4" si="2">F5</f>
        <v>4.4999999999999999E-8</v>
      </c>
      <c r="P4" s="55">
        <f t="shared" ref="P4" si="3">G5</f>
        <v>3.6E-10</v>
      </c>
      <c r="Q4" s="55">
        <f t="shared" ref="Q4" si="4">H5</f>
        <v>3.3999999999999999E-11</v>
      </c>
      <c r="R4" s="55">
        <f t="shared" ref="R4" si="5">I5</f>
        <v>1.4E-11</v>
      </c>
      <c r="S4" s="55">
        <f t="shared" ref="S4" si="6">J5</f>
        <v>5.0999999999999997E-12</v>
      </c>
    </row>
    <row r="5" spans="1:19" ht="26.1">
      <c r="A5" s="184" t="s">
        <v>100</v>
      </c>
      <c r="B5" s="40" t="s">
        <v>101</v>
      </c>
      <c r="C5" s="195">
        <v>6.6000000000000003E-6</v>
      </c>
      <c r="D5" s="187">
        <v>9.2999999999999999E-7</v>
      </c>
      <c r="E5" s="187">
        <v>1.8E-7</v>
      </c>
      <c r="F5" s="187">
        <v>4.4999999999999999E-8</v>
      </c>
      <c r="G5" s="187">
        <v>3.6E-10</v>
      </c>
      <c r="H5" s="187">
        <v>3.3999999999999999E-11</v>
      </c>
      <c r="I5" s="187">
        <v>1.4E-11</v>
      </c>
      <c r="J5" s="187">
        <v>5.0999999999999997E-12</v>
      </c>
      <c r="K5" s="86" t="s">
        <v>36</v>
      </c>
      <c r="L5" s="55"/>
      <c r="M5" s="55"/>
      <c r="N5" s="55"/>
      <c r="O5" s="55"/>
      <c r="P5" s="55"/>
      <c r="Q5" s="55"/>
      <c r="R5" s="55"/>
      <c r="S5" s="55"/>
    </row>
    <row r="6" spans="1:19" ht="26.45" thickBot="1">
      <c r="A6" s="186"/>
      <c r="B6" s="37" t="s">
        <v>102</v>
      </c>
      <c r="C6" s="196"/>
      <c r="D6" s="189"/>
      <c r="E6" s="189"/>
      <c r="F6" s="189"/>
      <c r="G6" s="189"/>
      <c r="H6" s="189"/>
      <c r="I6" s="189"/>
      <c r="J6" s="189"/>
      <c r="K6" s="86" t="s">
        <v>37</v>
      </c>
      <c r="L6" s="55"/>
      <c r="M6" s="55"/>
      <c r="N6" s="55"/>
      <c r="O6" s="55"/>
      <c r="P6" s="55"/>
      <c r="Q6" s="55"/>
      <c r="R6" s="55"/>
      <c r="S6" s="55"/>
    </row>
    <row r="7" spans="1:19" ht="42" thickBot="1">
      <c r="A7" s="137" t="s">
        <v>103</v>
      </c>
      <c r="B7" s="37" t="s">
        <v>101</v>
      </c>
      <c r="C7" s="38">
        <v>3.8E-6</v>
      </c>
      <c r="D7" s="39">
        <v>4.3000000000000001E-7</v>
      </c>
      <c r="E7" s="39">
        <v>8.2000000000000006E-8</v>
      </c>
      <c r="F7" s="39">
        <v>2.4E-8</v>
      </c>
      <c r="G7" s="39">
        <v>3E-10</v>
      </c>
      <c r="H7" s="39">
        <v>4.1999999999999997E-11</v>
      </c>
      <c r="I7" s="39">
        <v>1.5E-11</v>
      </c>
      <c r="J7" s="39">
        <v>4.9999999999999997E-12</v>
      </c>
      <c r="K7" s="86" t="s">
        <v>38</v>
      </c>
      <c r="L7" s="55">
        <f>C7+C15</f>
        <v>3.80000000017E-6</v>
      </c>
      <c r="M7" s="55">
        <f t="shared" ref="M7:S7" si="7">D7+D15</f>
        <v>4.300001E-7</v>
      </c>
      <c r="N7" s="55">
        <f t="shared" si="7"/>
        <v>8.2001900000000003E-8</v>
      </c>
      <c r="O7" s="55">
        <f t="shared" si="7"/>
        <v>2.40074E-8</v>
      </c>
      <c r="P7" s="55">
        <f t="shared" si="7"/>
        <v>3.0149999999999999E-10</v>
      </c>
      <c r="Q7" s="55">
        <f t="shared" si="7"/>
        <v>4.2109999999999997E-11</v>
      </c>
      <c r="R7" s="55">
        <f t="shared" si="7"/>
        <v>1.5035E-11</v>
      </c>
      <c r="S7" s="55">
        <f t="shared" si="7"/>
        <v>5.0129999999999997E-12</v>
      </c>
    </row>
    <row r="8" spans="1:19" ht="39">
      <c r="A8" s="184" t="s">
        <v>104</v>
      </c>
      <c r="B8" s="40" t="s">
        <v>101</v>
      </c>
      <c r="C8" s="195">
        <v>8.3000000000000002E-6</v>
      </c>
      <c r="D8" s="195">
        <v>5.5999999999999997E-6</v>
      </c>
      <c r="E8" s="195">
        <v>5.3000000000000001E-6</v>
      </c>
      <c r="F8" s="195">
        <v>5.0000000000000004E-6</v>
      </c>
      <c r="G8" s="187">
        <v>1.2E-8</v>
      </c>
      <c r="H8" s="187">
        <v>3.4999999999999999E-9</v>
      </c>
      <c r="I8" s="187">
        <v>1.3000000000000001E-9</v>
      </c>
      <c r="J8" s="187">
        <v>4.3000000000000001E-10</v>
      </c>
      <c r="K8" s="86" t="s">
        <v>39</v>
      </c>
      <c r="L8" s="55">
        <f>C8+C12</f>
        <v>8.3000830000000005E-6</v>
      </c>
      <c r="M8" s="55">
        <f t="shared" ref="M8:S8" si="8">D8+D12</f>
        <v>5.604E-6</v>
      </c>
      <c r="N8" s="55">
        <f t="shared" si="8"/>
        <v>5.327E-6</v>
      </c>
      <c r="O8" s="55">
        <f t="shared" si="8"/>
        <v>5.0590000000000002E-6</v>
      </c>
      <c r="P8" s="55">
        <f t="shared" si="8"/>
        <v>1.5300000000000001E-8</v>
      </c>
      <c r="Q8" s="55">
        <f t="shared" si="8"/>
        <v>3.7799999999999998E-9</v>
      </c>
      <c r="R8" s="55">
        <f t="shared" si="8"/>
        <v>1.399E-9</v>
      </c>
      <c r="S8" s="55">
        <f t="shared" si="8"/>
        <v>4.6800000000000004E-10</v>
      </c>
    </row>
    <row r="9" spans="1:19" ht="26.1">
      <c r="A9" s="185"/>
      <c r="B9" s="40" t="s">
        <v>102</v>
      </c>
      <c r="C9" s="197"/>
      <c r="D9" s="197"/>
      <c r="E9" s="197"/>
      <c r="F9" s="197"/>
      <c r="G9" s="188"/>
      <c r="H9" s="188"/>
      <c r="I9" s="188"/>
      <c r="J9" s="188"/>
      <c r="K9" s="86" t="s">
        <v>40</v>
      </c>
      <c r="L9" s="55">
        <f>C4+C11</f>
        <v>5.2319999999999994E-5</v>
      </c>
      <c r="M9" s="55">
        <f t="shared" ref="M9:S9" si="9">D4+D11</f>
        <v>7.0299999999999996E-6</v>
      </c>
      <c r="N9" s="55">
        <f t="shared" si="9"/>
        <v>1.57E-6</v>
      </c>
      <c r="O9" s="55">
        <f t="shared" si="9"/>
        <v>5.6000000000000004E-7</v>
      </c>
      <c r="P9" s="55">
        <f t="shared" si="9"/>
        <v>1.24E-8</v>
      </c>
      <c r="Q9" s="55">
        <f t="shared" si="9"/>
        <v>1.51E-9</v>
      </c>
      <c r="R9" s="55">
        <f t="shared" si="9"/>
        <v>5.1E-10</v>
      </c>
      <c r="S9" s="55">
        <f t="shared" si="9"/>
        <v>1.71E-10</v>
      </c>
    </row>
    <row r="10" spans="1:19" ht="26.45" thickBot="1">
      <c r="A10" s="186"/>
      <c r="B10" s="37" t="s">
        <v>105</v>
      </c>
      <c r="C10" s="196"/>
      <c r="D10" s="196"/>
      <c r="E10" s="196"/>
      <c r="F10" s="196"/>
      <c r="G10" s="189"/>
      <c r="H10" s="189"/>
      <c r="I10" s="189"/>
      <c r="J10" s="189"/>
      <c r="L10" t="s">
        <v>106</v>
      </c>
    </row>
    <row r="11" spans="1:19" ht="29.1" thickBot="1">
      <c r="A11" s="137" t="s">
        <v>107</v>
      </c>
      <c r="B11" s="37" t="s">
        <v>99</v>
      </c>
      <c r="C11" s="39">
        <v>3.2000000000000001E-7</v>
      </c>
      <c r="D11" s="39">
        <v>1.3E-7</v>
      </c>
      <c r="E11" s="39">
        <v>1.6999999999999999E-7</v>
      </c>
      <c r="F11" s="39">
        <v>1.8E-7</v>
      </c>
      <c r="G11" s="39">
        <v>8.0000000000000005E-9</v>
      </c>
      <c r="H11" s="39">
        <v>9.0999999999999996E-10</v>
      </c>
      <c r="I11" s="39">
        <v>3E-10</v>
      </c>
      <c r="J11" s="39">
        <v>1E-10</v>
      </c>
      <c r="L11" s="31" t="s">
        <v>108</v>
      </c>
    </row>
    <row r="12" spans="1:19" ht="27" customHeight="1">
      <c r="A12" s="184" t="s">
        <v>109</v>
      </c>
      <c r="B12" s="40" t="s">
        <v>101</v>
      </c>
      <c r="C12" s="187">
        <v>8.2999999999999998E-11</v>
      </c>
      <c r="D12" s="187">
        <v>4.0000000000000002E-9</v>
      </c>
      <c r="E12" s="187">
        <v>2.7E-8</v>
      </c>
      <c r="F12" s="187">
        <v>5.8999999999999999E-8</v>
      </c>
      <c r="G12" s="187">
        <v>3.3000000000000002E-9</v>
      </c>
      <c r="H12" s="187">
        <v>2.8000000000000002E-10</v>
      </c>
      <c r="I12" s="187">
        <v>9.8999999999999994E-11</v>
      </c>
      <c r="J12" s="187">
        <v>3.7999999999999998E-11</v>
      </c>
    </row>
    <row r="13" spans="1:19" ht="26.1">
      <c r="A13" s="185"/>
      <c r="B13" s="40" t="s">
        <v>102</v>
      </c>
      <c r="C13" s="188"/>
      <c r="D13" s="188"/>
      <c r="E13" s="188"/>
      <c r="F13" s="188"/>
      <c r="G13" s="188"/>
      <c r="H13" s="188"/>
      <c r="I13" s="188"/>
      <c r="J13" s="188"/>
    </row>
    <row r="14" spans="1:19" ht="26.45" thickBot="1">
      <c r="A14" s="186"/>
      <c r="B14" s="37" t="s">
        <v>105</v>
      </c>
      <c r="C14" s="189"/>
      <c r="D14" s="189"/>
      <c r="E14" s="189"/>
      <c r="F14" s="189"/>
      <c r="G14" s="189"/>
      <c r="H14" s="189"/>
      <c r="I14" s="189"/>
      <c r="J14" s="189"/>
    </row>
    <row r="15" spans="1:19" ht="42" thickBot="1">
      <c r="A15" s="137" t="s">
        <v>110</v>
      </c>
      <c r="B15" s="37" t="s">
        <v>101</v>
      </c>
      <c r="C15" s="39">
        <v>1.7E-16</v>
      </c>
      <c r="D15" s="39">
        <v>1E-13</v>
      </c>
      <c r="E15" s="39">
        <v>1.9E-12</v>
      </c>
      <c r="F15" s="39">
        <v>7.4E-12</v>
      </c>
      <c r="G15" s="39">
        <v>1.5000000000000001E-12</v>
      </c>
      <c r="H15" s="39">
        <v>1.1E-13</v>
      </c>
      <c r="I15" s="39">
        <v>3.5000000000000002E-14</v>
      </c>
      <c r="J15" s="39">
        <v>1.3E-14</v>
      </c>
    </row>
    <row r="16" spans="1:19" ht="14.45" thickBot="1">
      <c r="A16" s="190" t="s">
        <v>111</v>
      </c>
      <c r="B16" s="191"/>
      <c r="C16" s="191"/>
      <c r="D16" s="191"/>
      <c r="E16" s="191"/>
      <c r="F16" s="191"/>
      <c r="G16" s="191"/>
      <c r="H16" s="191"/>
      <c r="I16" s="191"/>
      <c r="J16" s="192"/>
      <c r="K16" s="63" t="s">
        <v>111</v>
      </c>
      <c r="L16" s="36">
        <v>10</v>
      </c>
      <c r="M16" s="36">
        <v>30</v>
      </c>
      <c r="N16" s="36">
        <v>60</v>
      </c>
      <c r="O16" s="36">
        <v>100</v>
      </c>
      <c r="P16" s="36" t="s">
        <v>96</v>
      </c>
      <c r="Q16" s="36">
        <v>2500</v>
      </c>
      <c r="R16" s="36">
        <v>5000</v>
      </c>
      <c r="S16" s="36">
        <v>10000</v>
      </c>
    </row>
    <row r="17" spans="1:20" ht="29.1" thickBot="1">
      <c r="A17" s="138" t="s">
        <v>98</v>
      </c>
      <c r="B17" s="37" t="s">
        <v>99</v>
      </c>
      <c r="C17" s="38">
        <v>1.2E-4</v>
      </c>
      <c r="D17" s="38">
        <v>2.0999999999999999E-5</v>
      </c>
      <c r="E17" s="38">
        <v>4.7999999999999998E-6</v>
      </c>
      <c r="F17" s="38">
        <v>1.3999999999999999E-6</v>
      </c>
      <c r="G17" s="39">
        <v>4.6999999999999997E-8</v>
      </c>
      <c r="H17" s="39">
        <v>2.0000000000000001E-9</v>
      </c>
      <c r="I17" s="39">
        <v>6.9E-10</v>
      </c>
      <c r="J17" s="42">
        <v>2.4E-10</v>
      </c>
      <c r="K17" s="86" t="s">
        <v>34</v>
      </c>
      <c r="L17" s="55">
        <f>C18</f>
        <v>4.8999999999999997E-6</v>
      </c>
      <c r="M17" s="55">
        <f t="shared" ref="M17:S17" si="10">D18</f>
        <v>9.1999999999999998E-7</v>
      </c>
      <c r="N17" s="55">
        <f t="shared" si="10"/>
        <v>2.2000000000000001E-7</v>
      </c>
      <c r="O17" s="55">
        <f t="shared" si="10"/>
        <v>6.5E-8</v>
      </c>
      <c r="P17" s="55">
        <f t="shared" si="10"/>
        <v>1.9000000000000001E-9</v>
      </c>
      <c r="Q17" s="55">
        <f t="shared" si="10"/>
        <v>7.5E-11</v>
      </c>
      <c r="R17" s="55">
        <f t="shared" si="10"/>
        <v>2.7E-11</v>
      </c>
      <c r="S17" s="55">
        <f t="shared" si="10"/>
        <v>9.9999999999999994E-12</v>
      </c>
      <c r="T17" s="41"/>
    </row>
    <row r="18" spans="1:20" ht="26.1">
      <c r="A18" s="200" t="s">
        <v>100</v>
      </c>
      <c r="B18" s="40" t="s">
        <v>101</v>
      </c>
      <c r="C18" s="195">
        <v>4.8999999999999997E-6</v>
      </c>
      <c r="D18" s="187">
        <v>9.1999999999999998E-7</v>
      </c>
      <c r="E18" s="187">
        <v>2.2000000000000001E-7</v>
      </c>
      <c r="F18" s="187">
        <v>6.5E-8</v>
      </c>
      <c r="G18" s="187">
        <v>1.9000000000000001E-9</v>
      </c>
      <c r="H18" s="187">
        <v>7.5E-11</v>
      </c>
      <c r="I18" s="187">
        <v>2.7E-11</v>
      </c>
      <c r="J18" s="198">
        <v>9.9999999999999994E-12</v>
      </c>
      <c r="K18" s="86" t="s">
        <v>36</v>
      </c>
      <c r="L18" s="55">
        <f>C25</f>
        <v>6.1E-9</v>
      </c>
      <c r="M18" s="55">
        <f t="shared" ref="M18:S18" si="11">D25</f>
        <v>1.5E-9</v>
      </c>
      <c r="N18" s="55">
        <f t="shared" si="11"/>
        <v>4.5E-10</v>
      </c>
      <c r="O18" s="55">
        <f t="shared" si="11"/>
        <v>1.5E-10</v>
      </c>
      <c r="P18" s="55">
        <f t="shared" si="11"/>
        <v>4.7999999999999997E-12</v>
      </c>
      <c r="Q18" s="55">
        <f t="shared" si="11"/>
        <v>1.4999999999999999E-13</v>
      </c>
      <c r="R18" s="55">
        <f t="shared" si="11"/>
        <v>4.4999999999999998E-14</v>
      </c>
      <c r="S18" s="55">
        <f t="shared" si="11"/>
        <v>1.7E-14</v>
      </c>
    </row>
    <row r="19" spans="1:20" ht="27" customHeight="1" thickBot="1">
      <c r="A19" s="201"/>
      <c r="B19" s="37" t="s">
        <v>102</v>
      </c>
      <c r="C19" s="196"/>
      <c r="D19" s="189"/>
      <c r="E19" s="189"/>
      <c r="F19" s="189"/>
      <c r="G19" s="189"/>
      <c r="H19" s="189"/>
      <c r="I19" s="189"/>
      <c r="J19" s="199"/>
      <c r="K19" s="86" t="s">
        <v>37</v>
      </c>
      <c r="L19" s="55">
        <f>C25</f>
        <v>6.1E-9</v>
      </c>
      <c r="M19" s="55">
        <f t="shared" ref="M19:S19" si="12">D25</f>
        <v>1.5E-9</v>
      </c>
      <c r="N19" s="55">
        <f t="shared" si="12"/>
        <v>4.5E-10</v>
      </c>
      <c r="O19" s="55">
        <f t="shared" si="12"/>
        <v>1.5E-10</v>
      </c>
      <c r="P19" s="55">
        <f t="shared" si="12"/>
        <v>4.7999999999999997E-12</v>
      </c>
      <c r="Q19" s="55">
        <f t="shared" si="12"/>
        <v>1.4999999999999999E-13</v>
      </c>
      <c r="R19" s="55">
        <f t="shared" si="12"/>
        <v>4.4999999999999998E-14</v>
      </c>
      <c r="S19" s="55">
        <f t="shared" si="12"/>
        <v>1.7E-14</v>
      </c>
    </row>
    <row r="20" spans="1:20" ht="42" thickBot="1">
      <c r="A20" s="138" t="s">
        <v>103</v>
      </c>
      <c r="B20" s="37" t="s">
        <v>101</v>
      </c>
      <c r="C20" s="38">
        <v>3.0000000000000001E-6</v>
      </c>
      <c r="D20" s="39">
        <v>4.8999999999999997E-7</v>
      </c>
      <c r="E20" s="39">
        <v>1.1000000000000001E-7</v>
      </c>
      <c r="F20" s="39">
        <v>3.2999999999999998E-8</v>
      </c>
      <c r="G20" s="39">
        <v>1.2E-9</v>
      </c>
      <c r="H20" s="39">
        <v>5.0999999999999998E-11</v>
      </c>
      <c r="I20" s="39">
        <v>1.8999999999999999E-11</v>
      </c>
      <c r="J20" s="42">
        <v>6.5000000000000002E-12</v>
      </c>
      <c r="K20" s="86" t="s">
        <v>38</v>
      </c>
      <c r="L20" s="55">
        <f>C20+C30</f>
        <v>3.0000000002199999E-6</v>
      </c>
      <c r="M20" s="55">
        <f t="shared" ref="M20:S20" si="13">D20+D30</f>
        <v>4.9000011999999998E-7</v>
      </c>
      <c r="N20" s="55">
        <f t="shared" si="13"/>
        <v>1.100026E-7</v>
      </c>
      <c r="O20" s="55">
        <f t="shared" si="13"/>
        <v>3.3011999999999998E-8</v>
      </c>
      <c r="P20" s="55">
        <f t="shared" si="13"/>
        <v>1.2064999999999999E-9</v>
      </c>
      <c r="Q20" s="55">
        <f t="shared" si="13"/>
        <v>5.1219999999999999E-11</v>
      </c>
      <c r="R20" s="55">
        <f t="shared" si="13"/>
        <v>1.9066999999999999E-11</v>
      </c>
      <c r="S20" s="55">
        <f t="shared" si="13"/>
        <v>6.5260000000000003E-12</v>
      </c>
    </row>
    <row r="21" spans="1:20" ht="39">
      <c r="A21" s="200" t="s">
        <v>104</v>
      </c>
      <c r="B21" s="40" t="s">
        <v>101</v>
      </c>
      <c r="C21" s="195">
        <v>1.2E-5</v>
      </c>
      <c r="D21" s="195">
        <v>6.3999999999999997E-6</v>
      </c>
      <c r="E21" s="195">
        <v>5.4999999999999999E-6</v>
      </c>
      <c r="F21" s="195">
        <v>5.2000000000000002E-6</v>
      </c>
      <c r="G21" s="187">
        <v>1.4000000000000001E-7</v>
      </c>
      <c r="H21" s="187">
        <v>7.4000000000000001E-9</v>
      </c>
      <c r="I21" s="187">
        <v>3.1E-9</v>
      </c>
      <c r="J21" s="198">
        <v>1.0999999999999999E-9</v>
      </c>
      <c r="K21" s="86" t="s">
        <v>39</v>
      </c>
      <c r="L21" s="55">
        <f>C21+C27</f>
        <v>1.200012E-5</v>
      </c>
      <c r="M21" s="55">
        <f t="shared" ref="M21:O21" si="14">D21+D27</f>
        <v>6.4064999999999996E-6</v>
      </c>
      <c r="N21" s="55">
        <f t="shared" si="14"/>
        <v>5.5469999999999996E-6</v>
      </c>
      <c r="O21" s="55">
        <f t="shared" si="14"/>
        <v>5.31E-6</v>
      </c>
      <c r="P21" s="55">
        <f t="shared" ref="P21" si="15">G21+G27</f>
        <v>1.6E-7</v>
      </c>
      <c r="Q21" s="55">
        <f t="shared" ref="Q21" si="16">H21+H27</f>
        <v>7.9900000000000007E-9</v>
      </c>
      <c r="R21" s="55">
        <f t="shared" ref="R21" si="17">I21+I27</f>
        <v>3.29E-9</v>
      </c>
      <c r="S21" s="55">
        <f t="shared" ref="S21" si="18">J21+J27</f>
        <v>1.175E-9</v>
      </c>
    </row>
    <row r="22" spans="1:20" ht="26.1">
      <c r="A22" s="203"/>
      <c r="B22" s="40" t="s">
        <v>102</v>
      </c>
      <c r="C22" s="197"/>
      <c r="D22" s="197"/>
      <c r="E22" s="197"/>
      <c r="F22" s="197"/>
      <c r="G22" s="188"/>
      <c r="H22" s="188"/>
      <c r="I22" s="188"/>
      <c r="J22" s="202"/>
      <c r="K22" s="86" t="s">
        <v>40</v>
      </c>
      <c r="L22" s="55">
        <f>C17+C24</f>
        <v>1.2044000000000001E-4</v>
      </c>
      <c r="M22" s="55">
        <f t="shared" ref="M22:S22" si="19">D17+D24</f>
        <v>2.1189999999999999E-5</v>
      </c>
      <c r="N22" s="55">
        <f t="shared" si="19"/>
        <v>5.0899999999999995E-6</v>
      </c>
      <c r="O22" s="55">
        <f t="shared" si="19"/>
        <v>1.75E-6</v>
      </c>
      <c r="P22" s="55">
        <f t="shared" si="19"/>
        <v>9.3999999999999995E-8</v>
      </c>
      <c r="Q22" s="55">
        <f t="shared" si="19"/>
        <v>4.1999999999999996E-9</v>
      </c>
      <c r="R22" s="55">
        <f t="shared" si="19"/>
        <v>1.32E-9</v>
      </c>
      <c r="S22" s="55">
        <f t="shared" si="19"/>
        <v>4.7000000000000003E-10</v>
      </c>
    </row>
    <row r="23" spans="1:20" ht="26.45" thickBot="1">
      <c r="A23" s="201"/>
      <c r="B23" s="37" t="s">
        <v>105</v>
      </c>
      <c r="C23" s="196"/>
      <c r="D23" s="196"/>
      <c r="E23" s="196"/>
      <c r="F23" s="196"/>
      <c r="G23" s="189"/>
      <c r="H23" s="189"/>
      <c r="I23" s="189"/>
      <c r="J23" s="189"/>
      <c r="L23" t="s">
        <v>106</v>
      </c>
    </row>
    <row r="24" spans="1:20" ht="29.1" thickBot="1">
      <c r="A24" s="138" t="s">
        <v>107</v>
      </c>
      <c r="B24" s="37" t="s">
        <v>99</v>
      </c>
      <c r="C24" s="39">
        <v>4.4000000000000002E-7</v>
      </c>
      <c r="D24" s="39">
        <v>1.9000000000000001E-7</v>
      </c>
      <c r="E24" s="39">
        <v>2.8999999999999998E-7</v>
      </c>
      <c r="F24" s="39">
        <v>3.4999999999999998E-7</v>
      </c>
      <c r="G24" s="39">
        <v>4.6999999999999997E-8</v>
      </c>
      <c r="H24" s="39">
        <v>2.1999999999999998E-9</v>
      </c>
      <c r="I24" s="39">
        <v>6.3E-10</v>
      </c>
      <c r="J24" s="39">
        <v>2.3000000000000001E-10</v>
      </c>
      <c r="L24" s="31" t="s">
        <v>108</v>
      </c>
    </row>
    <row r="25" spans="1:20" ht="26.1">
      <c r="A25" s="200" t="s">
        <v>112</v>
      </c>
      <c r="B25" s="40" t="s">
        <v>101</v>
      </c>
      <c r="C25" s="187">
        <v>6.1E-9</v>
      </c>
      <c r="D25" s="187">
        <v>1.5E-9</v>
      </c>
      <c r="E25" s="187">
        <v>4.5E-10</v>
      </c>
      <c r="F25" s="187">
        <v>1.5E-10</v>
      </c>
      <c r="G25" s="187">
        <v>4.7999999999999997E-12</v>
      </c>
      <c r="H25" s="187">
        <v>1.4999999999999999E-13</v>
      </c>
      <c r="I25" s="187">
        <v>4.4999999999999998E-14</v>
      </c>
      <c r="J25" s="187">
        <v>1.7E-14</v>
      </c>
    </row>
    <row r="26" spans="1:20" ht="26.45" thickBot="1">
      <c r="A26" s="201"/>
      <c r="B26" s="37" t="s">
        <v>102</v>
      </c>
      <c r="C26" s="189"/>
      <c r="D26" s="189"/>
      <c r="E26" s="189"/>
      <c r="F26" s="189"/>
      <c r="G26" s="189"/>
      <c r="H26" s="189"/>
      <c r="I26" s="189"/>
      <c r="J26" s="189"/>
    </row>
    <row r="27" spans="1:20" ht="27" customHeight="1">
      <c r="A27" s="200" t="s">
        <v>109</v>
      </c>
      <c r="B27" s="40" t="s">
        <v>101</v>
      </c>
      <c r="C27" s="187">
        <v>1.2E-10</v>
      </c>
      <c r="D27" s="187">
        <v>6.5000000000000003E-9</v>
      </c>
      <c r="E27" s="187">
        <v>4.6999999999999997E-8</v>
      </c>
      <c r="F27" s="187">
        <v>1.1000000000000001E-7</v>
      </c>
      <c r="G27" s="187">
        <v>2E-8</v>
      </c>
      <c r="H27" s="187">
        <v>5.9000000000000003E-10</v>
      </c>
      <c r="I27" s="187">
        <v>1.8999999999999999E-10</v>
      </c>
      <c r="J27" s="187">
        <v>7.5E-11</v>
      </c>
    </row>
    <row r="28" spans="1:20" ht="26.1">
      <c r="A28" s="203"/>
      <c r="B28" s="40" t="s">
        <v>102</v>
      </c>
      <c r="C28" s="188"/>
      <c r="D28" s="188"/>
      <c r="E28" s="188"/>
      <c r="F28" s="188"/>
      <c r="G28" s="188"/>
      <c r="H28" s="188"/>
      <c r="I28" s="188"/>
      <c r="J28" s="188"/>
    </row>
    <row r="29" spans="1:20" ht="26.45" thickBot="1">
      <c r="A29" s="201"/>
      <c r="B29" s="37" t="s">
        <v>105</v>
      </c>
      <c r="C29" s="189"/>
      <c r="D29" s="189"/>
      <c r="E29" s="189"/>
      <c r="F29" s="189"/>
      <c r="G29" s="189"/>
      <c r="H29" s="189"/>
      <c r="I29" s="189"/>
      <c r="J29" s="189"/>
    </row>
    <row r="30" spans="1:20" ht="42" thickBot="1">
      <c r="A30" s="138" t="s">
        <v>110</v>
      </c>
      <c r="B30" s="37" t="s">
        <v>101</v>
      </c>
      <c r="C30" s="39">
        <v>2.2E-16</v>
      </c>
      <c r="D30" s="39">
        <v>1.1999999999999999E-13</v>
      </c>
      <c r="E30" s="39">
        <v>2.5999999999999998E-12</v>
      </c>
      <c r="F30" s="39">
        <v>1.2000000000000001E-11</v>
      </c>
      <c r="G30" s="39">
        <v>6.5000000000000002E-12</v>
      </c>
      <c r="H30" s="39">
        <v>2.2E-13</v>
      </c>
      <c r="I30" s="39">
        <v>6.7000000000000005E-14</v>
      </c>
      <c r="J30" s="39">
        <v>2.6E-14</v>
      </c>
    </row>
    <row r="31" spans="1:20" ht="14.45" thickBot="1">
      <c r="A31" s="190" t="s">
        <v>113</v>
      </c>
      <c r="B31" s="191"/>
      <c r="C31" s="191"/>
      <c r="D31" s="191"/>
      <c r="E31" s="191"/>
      <c r="F31" s="191"/>
      <c r="G31" s="191"/>
      <c r="H31" s="191"/>
      <c r="I31" s="191"/>
      <c r="J31" s="192"/>
      <c r="K31" s="63"/>
      <c r="L31" s="36">
        <v>10</v>
      </c>
      <c r="M31" s="36">
        <v>30</v>
      </c>
      <c r="N31" s="36">
        <v>60</v>
      </c>
      <c r="O31" s="36">
        <v>100</v>
      </c>
      <c r="P31" s="36" t="s">
        <v>96</v>
      </c>
      <c r="Q31" s="36">
        <v>2500</v>
      </c>
      <c r="R31" s="36">
        <v>5000</v>
      </c>
      <c r="S31" s="36">
        <v>10000</v>
      </c>
    </row>
    <row r="32" spans="1:20" ht="29.1" thickBot="1">
      <c r="A32" s="137" t="s">
        <v>98</v>
      </c>
      <c r="B32" s="37" t="s">
        <v>99</v>
      </c>
      <c r="C32" s="38">
        <v>3.8000000000000002E-4</v>
      </c>
      <c r="D32" s="38">
        <v>7.8999999999999996E-5</v>
      </c>
      <c r="E32" s="38">
        <v>2.0000000000000002E-5</v>
      </c>
      <c r="F32" s="38">
        <v>6.0000000000000002E-6</v>
      </c>
      <c r="G32" s="39">
        <v>2.6E-7</v>
      </c>
      <c r="H32" s="39">
        <v>7.0999999999999999E-9</v>
      </c>
      <c r="I32" s="39">
        <v>2.4E-9</v>
      </c>
      <c r="J32" s="39">
        <v>8.9000000000000003E-10</v>
      </c>
      <c r="K32" s="86" t="s">
        <v>34</v>
      </c>
      <c r="L32" s="55">
        <f>C33</f>
        <v>1.5E-5</v>
      </c>
      <c r="M32" s="55">
        <f t="shared" ref="M32" si="20">D33</f>
        <v>3.1E-6</v>
      </c>
      <c r="N32" s="55">
        <f t="shared" ref="N32" si="21">E33</f>
        <v>7.8000000000000005E-7</v>
      </c>
      <c r="O32" s="55">
        <f t="shared" ref="O32" si="22">F33</f>
        <v>2.3999999999999998E-7</v>
      </c>
      <c r="P32" s="55">
        <f t="shared" ref="P32" si="23">G33</f>
        <v>1.4E-8</v>
      </c>
      <c r="Q32" s="55">
        <f t="shared" ref="Q32" si="24">H33</f>
        <v>2.8000000000000002E-10</v>
      </c>
      <c r="R32" s="55">
        <f t="shared" ref="R32" si="25">I33</f>
        <v>9.4999999999999995E-11</v>
      </c>
      <c r="S32" s="55">
        <f t="shared" ref="S32" si="26">J33</f>
        <v>3.5000000000000002E-11</v>
      </c>
    </row>
    <row r="33" spans="1:19" ht="26.1">
      <c r="A33" s="184" t="s">
        <v>100</v>
      </c>
      <c r="B33" s="40" t="s">
        <v>101</v>
      </c>
      <c r="C33" s="195">
        <v>1.5E-5</v>
      </c>
      <c r="D33" s="195">
        <v>3.1E-6</v>
      </c>
      <c r="E33" s="187">
        <v>7.8000000000000005E-7</v>
      </c>
      <c r="F33" s="187">
        <v>2.3999999999999998E-7</v>
      </c>
      <c r="G33" s="187">
        <v>1.4E-8</v>
      </c>
      <c r="H33" s="187">
        <v>2.8000000000000002E-10</v>
      </c>
      <c r="I33" s="187">
        <v>9.4999999999999995E-11</v>
      </c>
      <c r="J33" s="187">
        <v>3.5000000000000002E-11</v>
      </c>
      <c r="K33" s="86" t="s">
        <v>36</v>
      </c>
      <c r="L33" s="55">
        <f>C40</f>
        <v>1.9999999999999999E-6</v>
      </c>
      <c r="M33" s="55">
        <f t="shared" ref="M33" si="27">D40</f>
        <v>4.9999999999999998E-7</v>
      </c>
      <c r="N33" s="55">
        <f t="shared" ref="N33" si="28">E40</f>
        <v>1.4999999999999999E-7</v>
      </c>
      <c r="O33" s="55">
        <f t="shared" ref="O33" si="29">F40</f>
        <v>4.8E-8</v>
      </c>
      <c r="P33" s="55">
        <f t="shared" ref="P33" si="30">G40</f>
        <v>1.6000000000000001E-9</v>
      </c>
      <c r="Q33" s="55">
        <f t="shared" ref="Q33" si="31">H40</f>
        <v>4.8999999999999999E-11</v>
      </c>
      <c r="R33" s="55">
        <f t="shared" ref="R33" si="32">I40</f>
        <v>1.5E-11</v>
      </c>
      <c r="S33" s="55">
        <f t="shared" ref="S33" si="33">J40</f>
        <v>5.3999999999999996E-12</v>
      </c>
    </row>
    <row r="34" spans="1:19" ht="27" customHeight="1" thickBot="1">
      <c r="A34" s="186"/>
      <c r="B34" s="37" t="s">
        <v>102</v>
      </c>
      <c r="C34" s="196"/>
      <c r="D34" s="196"/>
      <c r="E34" s="189"/>
      <c r="F34" s="189"/>
      <c r="G34" s="189"/>
      <c r="H34" s="189"/>
      <c r="I34" s="189"/>
      <c r="J34" s="189"/>
      <c r="K34" s="86" t="s">
        <v>37</v>
      </c>
      <c r="L34" s="55">
        <f>C40</f>
        <v>1.9999999999999999E-6</v>
      </c>
      <c r="M34" s="55">
        <f t="shared" ref="M34" si="34">D40</f>
        <v>4.9999999999999998E-7</v>
      </c>
      <c r="N34" s="55">
        <f t="shared" ref="N34" si="35">E40</f>
        <v>1.4999999999999999E-7</v>
      </c>
      <c r="O34" s="55">
        <f t="shared" ref="O34" si="36">F40</f>
        <v>4.8E-8</v>
      </c>
      <c r="P34" s="55">
        <f t="shared" ref="P34" si="37">G40</f>
        <v>1.6000000000000001E-9</v>
      </c>
      <c r="Q34" s="55">
        <f t="shared" ref="Q34" si="38">H40</f>
        <v>4.8999999999999999E-11</v>
      </c>
      <c r="R34" s="55">
        <f t="shared" ref="R34" si="39">I40</f>
        <v>1.5E-11</v>
      </c>
      <c r="S34" s="55">
        <f t="shared" ref="S34" si="40">J40</f>
        <v>5.3999999999999996E-12</v>
      </c>
    </row>
    <row r="35" spans="1:19" ht="42" thickBot="1">
      <c r="A35" s="137" t="s">
        <v>103</v>
      </c>
      <c r="B35" s="37" t="s">
        <v>101</v>
      </c>
      <c r="C35" s="38">
        <v>3.1999999999999999E-5</v>
      </c>
      <c r="D35" s="38">
        <v>6.3999999999999997E-6</v>
      </c>
      <c r="E35" s="38">
        <v>1.5999999999999999E-6</v>
      </c>
      <c r="F35" s="39">
        <v>5.0999999999999999E-7</v>
      </c>
      <c r="G35" s="39">
        <v>1.7999999999999999E-8</v>
      </c>
      <c r="H35" s="39">
        <v>6.2000000000000003E-10</v>
      </c>
      <c r="I35" s="39">
        <v>2.1E-10</v>
      </c>
      <c r="J35" s="39">
        <v>7.9999999999999995E-11</v>
      </c>
      <c r="K35" s="86" t="s">
        <v>38</v>
      </c>
      <c r="L35" s="55">
        <f>C35+C45</f>
        <v>3.2000000220000001E-5</v>
      </c>
      <c r="M35" s="55">
        <f t="shared" ref="M35" si="41">D35+D45</f>
        <v>6.400012E-6</v>
      </c>
      <c r="N35" s="55">
        <f t="shared" ref="N35" si="42">E35+E45</f>
        <v>1.600093E-6</v>
      </c>
      <c r="O35" s="55">
        <f t="shared" ref="O35" si="43">F35+F45</f>
        <v>5.1014000000000004E-7</v>
      </c>
      <c r="P35" s="55">
        <f t="shared" ref="P35" si="44">G35+G45</f>
        <v>1.8021999999999998E-8</v>
      </c>
      <c r="Q35" s="55">
        <f t="shared" ref="Q35" si="45">H35+H45</f>
        <v>6.2050000000000008E-10</v>
      </c>
      <c r="R35" s="55">
        <f t="shared" ref="R35" si="46">I35+I45</f>
        <v>2.1016E-10</v>
      </c>
      <c r="S35" s="55">
        <f t="shared" ref="S35" si="47">J35+J45</f>
        <v>8.0062999999999993E-11</v>
      </c>
    </row>
    <row r="36" spans="1:19" ht="39">
      <c r="A36" s="184" t="s">
        <v>104</v>
      </c>
      <c r="B36" s="40" t="s">
        <v>101</v>
      </c>
      <c r="C36" s="195">
        <v>3.6000000000000001E-5</v>
      </c>
      <c r="D36" s="195">
        <v>1.4E-5</v>
      </c>
      <c r="E36" s="195">
        <v>9.9000000000000001E-6</v>
      </c>
      <c r="F36" s="195">
        <v>9.0999999999999993E-6</v>
      </c>
      <c r="G36" s="187">
        <v>5.4000000000000002E-7</v>
      </c>
      <c r="H36" s="187">
        <v>2E-8</v>
      </c>
      <c r="I36" s="187">
        <v>8.2000000000000006E-9</v>
      </c>
      <c r="J36" s="187">
        <v>3E-9</v>
      </c>
      <c r="K36" s="86" t="s">
        <v>39</v>
      </c>
      <c r="L36" s="55">
        <f>C36+C42</f>
        <v>3.6000290000000001E-5</v>
      </c>
      <c r="M36" s="55">
        <f t="shared" ref="M36" si="48">D36+D42</f>
        <v>1.4021E-5</v>
      </c>
      <c r="N36" s="55">
        <f t="shared" ref="N36" si="49">E36+E42</f>
        <v>1.006E-5</v>
      </c>
      <c r="O36" s="55">
        <f t="shared" ref="O36" si="50">F36+F42</f>
        <v>9.4599999999999992E-6</v>
      </c>
      <c r="P36" s="55">
        <f t="shared" ref="P36" si="51">G36+G42</f>
        <v>6.7000000000000004E-7</v>
      </c>
      <c r="Q36" s="55">
        <f t="shared" ref="Q36" si="52">H36+H42</f>
        <v>2.18E-8</v>
      </c>
      <c r="R36" s="55">
        <f t="shared" ref="R36" si="53">I36+I42</f>
        <v>8.7600000000000004E-9</v>
      </c>
      <c r="S36" s="55">
        <f t="shared" ref="S36" si="54">J36+J42</f>
        <v>3.22E-9</v>
      </c>
    </row>
    <row r="37" spans="1:19" ht="26.1">
      <c r="A37" s="185"/>
      <c r="B37" s="40" t="s">
        <v>102</v>
      </c>
      <c r="C37" s="197"/>
      <c r="D37" s="197"/>
      <c r="E37" s="197"/>
      <c r="F37" s="197"/>
      <c r="G37" s="188"/>
      <c r="H37" s="188"/>
      <c r="I37" s="188"/>
      <c r="J37" s="188"/>
      <c r="K37" s="86" t="s">
        <v>40</v>
      </c>
      <c r="L37" s="55">
        <f>C32+C39</f>
        <v>3.813E-4</v>
      </c>
      <c r="M37" s="55">
        <f t="shared" ref="M37" si="55">D32+D39</f>
        <v>7.963999999999999E-5</v>
      </c>
      <c r="N37" s="55">
        <f t="shared" ref="N37" si="56">E32+E39</f>
        <v>2.1000000000000002E-5</v>
      </c>
      <c r="O37" s="55">
        <f t="shared" ref="O37" si="57">F32+F39</f>
        <v>7.2000000000000005E-6</v>
      </c>
      <c r="P37" s="55">
        <f t="shared" ref="P37" si="58">G32+G39</f>
        <v>5.2E-7</v>
      </c>
      <c r="Q37" s="55">
        <f t="shared" ref="Q37" si="59">H32+H39</f>
        <v>1.4599999999999998E-8</v>
      </c>
      <c r="R37" s="55">
        <f t="shared" ref="R37" si="60">I32+I39</f>
        <v>4.3999999999999997E-9</v>
      </c>
      <c r="S37" s="55">
        <f t="shared" ref="S37" si="61">J32+J39</f>
        <v>1.6000000000000001E-9</v>
      </c>
    </row>
    <row r="38" spans="1:19" ht="26.45" thickBot="1">
      <c r="A38" s="186"/>
      <c r="B38" s="37" t="s">
        <v>105</v>
      </c>
      <c r="C38" s="196"/>
      <c r="D38" s="196"/>
      <c r="E38" s="196"/>
      <c r="F38" s="196"/>
      <c r="G38" s="189"/>
      <c r="H38" s="189"/>
      <c r="I38" s="189"/>
      <c r="J38" s="189"/>
      <c r="L38" t="s">
        <v>106</v>
      </c>
    </row>
    <row r="39" spans="1:19" ht="29.1" thickBot="1">
      <c r="A39" s="137" t="s">
        <v>107</v>
      </c>
      <c r="B39" s="37" t="s">
        <v>99</v>
      </c>
      <c r="C39" s="38">
        <v>1.3E-6</v>
      </c>
      <c r="D39" s="39">
        <v>6.4000000000000001E-7</v>
      </c>
      <c r="E39" s="38">
        <v>9.9999999999999995E-7</v>
      </c>
      <c r="F39" s="38">
        <v>1.1999999999999999E-6</v>
      </c>
      <c r="G39" s="39">
        <v>2.6E-7</v>
      </c>
      <c r="H39" s="39">
        <v>7.4999999999999993E-9</v>
      </c>
      <c r="I39" s="39">
        <v>2.0000000000000001E-9</v>
      </c>
      <c r="J39" s="39">
        <v>7.1000000000000003E-10</v>
      </c>
      <c r="L39" s="31" t="s">
        <v>108</v>
      </c>
    </row>
    <row r="40" spans="1:19" ht="26.1">
      <c r="A40" s="184" t="s">
        <v>112</v>
      </c>
      <c r="B40" s="40" t="s">
        <v>101</v>
      </c>
      <c r="C40" s="195">
        <v>1.9999999999999999E-6</v>
      </c>
      <c r="D40" s="187">
        <v>4.9999999999999998E-7</v>
      </c>
      <c r="E40" s="187">
        <v>1.4999999999999999E-7</v>
      </c>
      <c r="F40" s="187">
        <v>4.8E-8</v>
      </c>
      <c r="G40" s="187">
        <v>1.6000000000000001E-9</v>
      </c>
      <c r="H40" s="187">
        <v>4.8999999999999999E-11</v>
      </c>
      <c r="I40" s="187">
        <v>1.5E-11</v>
      </c>
      <c r="J40" s="187">
        <v>5.3999999999999996E-12</v>
      </c>
    </row>
    <row r="41" spans="1:19" ht="26.45" thickBot="1">
      <c r="A41" s="186"/>
      <c r="B41" s="37" t="s">
        <v>102</v>
      </c>
      <c r="C41" s="196"/>
      <c r="D41" s="189"/>
      <c r="E41" s="189"/>
      <c r="F41" s="189"/>
      <c r="G41" s="189"/>
      <c r="H41" s="189"/>
      <c r="I41" s="189"/>
      <c r="J41" s="189"/>
    </row>
    <row r="42" spans="1:19" ht="26.1">
      <c r="A42" s="184" t="s">
        <v>109</v>
      </c>
      <c r="B42" s="40" t="s">
        <v>101</v>
      </c>
      <c r="C42" s="187">
        <v>2.8999999999999998E-10</v>
      </c>
      <c r="D42" s="187">
        <v>2.0999999999999999E-8</v>
      </c>
      <c r="E42" s="187">
        <v>1.6E-7</v>
      </c>
      <c r="F42" s="187">
        <v>3.5999999999999999E-7</v>
      </c>
      <c r="G42" s="187">
        <v>1.3E-7</v>
      </c>
      <c r="H42" s="187">
        <v>1.8E-9</v>
      </c>
      <c r="I42" s="187">
        <v>5.6000000000000003E-10</v>
      </c>
      <c r="J42" s="187">
        <v>2.1999999999999999E-10</v>
      </c>
    </row>
    <row r="43" spans="1:19" ht="26.1">
      <c r="A43" s="185"/>
      <c r="B43" s="40" t="s">
        <v>102</v>
      </c>
      <c r="C43" s="188"/>
      <c r="D43" s="188"/>
      <c r="E43" s="188"/>
      <c r="F43" s="188"/>
      <c r="G43" s="188"/>
      <c r="H43" s="188"/>
      <c r="I43" s="188"/>
      <c r="J43" s="188"/>
    </row>
    <row r="44" spans="1:19" ht="26.45" thickBot="1">
      <c r="A44" s="186"/>
      <c r="B44" s="37" t="s">
        <v>105</v>
      </c>
      <c r="C44" s="189"/>
      <c r="D44" s="189"/>
      <c r="E44" s="189"/>
      <c r="F44" s="189"/>
      <c r="G44" s="189"/>
      <c r="H44" s="189"/>
      <c r="I44" s="189"/>
      <c r="J44" s="189"/>
    </row>
    <row r="45" spans="1:19" ht="42" thickBot="1">
      <c r="A45" s="137" t="s">
        <v>110</v>
      </c>
      <c r="B45" s="37" t="s">
        <v>101</v>
      </c>
      <c r="C45" s="39">
        <v>2.2E-13</v>
      </c>
      <c r="D45" s="39">
        <v>1.2000000000000001E-11</v>
      </c>
      <c r="E45" s="39">
        <v>9.3000000000000002E-11</v>
      </c>
      <c r="F45" s="39">
        <v>1.4000000000000001E-10</v>
      </c>
      <c r="G45" s="39">
        <v>2.2000000000000002E-11</v>
      </c>
      <c r="H45" s="39">
        <v>4.9999999999999999E-13</v>
      </c>
      <c r="I45" s="39">
        <v>1.6E-13</v>
      </c>
      <c r="J45" s="39">
        <v>6.2999999999999997E-14</v>
      </c>
    </row>
    <row r="48" spans="1:19" ht="14.45" thickBot="1">
      <c r="L48" s="31">
        <f>1/300</f>
        <v>3.3333333333333335E-3</v>
      </c>
    </row>
    <row r="49" spans="1:19" ht="20.100000000000001" customHeight="1" thickBot="1">
      <c r="A49" s="193" t="s">
        <v>93</v>
      </c>
      <c r="B49" s="193" t="s">
        <v>57</v>
      </c>
      <c r="C49" s="190" t="s">
        <v>94</v>
      </c>
      <c r="D49" s="191"/>
      <c r="E49" s="191"/>
      <c r="F49" s="191"/>
      <c r="G49" s="191"/>
      <c r="H49" s="191"/>
      <c r="I49" s="191"/>
      <c r="J49" s="192"/>
      <c r="K49" s="204" t="s">
        <v>114</v>
      </c>
      <c r="L49" s="205"/>
      <c r="M49" s="205"/>
      <c r="N49" s="205"/>
      <c r="O49" s="205"/>
      <c r="P49" s="205"/>
      <c r="Q49" s="205"/>
      <c r="R49" s="205"/>
      <c r="S49" s="205"/>
    </row>
    <row r="50" spans="1:19" ht="20.100000000000001" customHeight="1" thickBot="1">
      <c r="A50" s="194"/>
      <c r="B50" s="194"/>
      <c r="C50" s="36">
        <v>10</v>
      </c>
      <c r="D50" s="36">
        <v>30</v>
      </c>
      <c r="E50" s="36">
        <v>60</v>
      </c>
      <c r="F50" s="36">
        <v>100</v>
      </c>
      <c r="G50" s="36" t="s">
        <v>96</v>
      </c>
      <c r="H50" s="36">
        <v>2500</v>
      </c>
      <c r="I50" s="36">
        <v>5000</v>
      </c>
      <c r="J50" s="36">
        <v>10000</v>
      </c>
      <c r="K50" s="204"/>
      <c r="L50" s="205"/>
      <c r="M50" s="205"/>
      <c r="N50" s="205"/>
      <c r="O50" s="205"/>
      <c r="P50" s="205"/>
      <c r="Q50" s="205"/>
      <c r="R50" s="205"/>
      <c r="S50" s="205"/>
    </row>
    <row r="51" spans="1:19" ht="14.45" thickBot="1">
      <c r="A51" s="190" t="s">
        <v>115</v>
      </c>
      <c r="B51" s="191"/>
      <c r="C51" s="191"/>
      <c r="D51" s="191"/>
      <c r="E51" s="191"/>
      <c r="F51" s="191"/>
      <c r="G51" s="191"/>
      <c r="H51" s="191"/>
      <c r="I51" s="191"/>
      <c r="J51" s="192"/>
      <c r="L51" s="36">
        <v>10</v>
      </c>
      <c r="M51" s="36">
        <v>30</v>
      </c>
      <c r="N51" s="36">
        <v>60</v>
      </c>
      <c r="O51" s="36">
        <v>100</v>
      </c>
      <c r="P51" s="36" t="s">
        <v>96</v>
      </c>
      <c r="Q51" s="36">
        <v>2500</v>
      </c>
      <c r="R51" s="36">
        <v>5000</v>
      </c>
      <c r="S51" s="36">
        <v>10000</v>
      </c>
    </row>
    <row r="52" spans="1:19" ht="29.1" thickBot="1">
      <c r="A52" s="137" t="s">
        <v>98</v>
      </c>
      <c r="B52" s="37" t="s">
        <v>99</v>
      </c>
      <c r="C52" s="38">
        <v>250</v>
      </c>
      <c r="D52" s="39">
        <v>1900</v>
      </c>
      <c r="E52" s="39">
        <v>9500</v>
      </c>
      <c r="F52" s="39">
        <v>34000</v>
      </c>
      <c r="G52" s="39">
        <v>3000000</v>
      </c>
      <c r="H52" s="39">
        <v>22000000</v>
      </c>
      <c r="I52" s="39">
        <v>63000000</v>
      </c>
      <c r="J52" s="39">
        <v>180000000</v>
      </c>
      <c r="K52" s="86" t="s">
        <v>34</v>
      </c>
      <c r="L52" s="55">
        <f>1/C53</f>
        <v>4.5454545454545455E-4</v>
      </c>
      <c r="M52" s="55">
        <f t="shared" ref="M52:S52" si="62">1/D53</f>
        <v>6.666666666666667E-5</v>
      </c>
      <c r="N52" s="55">
        <f t="shared" si="62"/>
        <v>1.2345679012345678E-5</v>
      </c>
      <c r="O52" s="55">
        <f t="shared" si="62"/>
        <v>3.1250000000000001E-6</v>
      </c>
      <c r="P52" s="55">
        <f t="shared" si="62"/>
        <v>2.564102564102564E-8</v>
      </c>
      <c r="Q52" s="55">
        <f t="shared" si="62"/>
        <v>2.380952380952381E-9</v>
      </c>
      <c r="R52" s="55">
        <f t="shared" si="62"/>
        <v>9.090909090909091E-10</v>
      </c>
      <c r="S52" s="55">
        <f t="shared" si="62"/>
        <v>3.5714285714285715E-10</v>
      </c>
    </row>
    <row r="53" spans="1:19" ht="26.1">
      <c r="A53" s="184" t="s">
        <v>100</v>
      </c>
      <c r="B53" s="40" t="s">
        <v>101</v>
      </c>
      <c r="C53" s="187">
        <v>2200</v>
      </c>
      <c r="D53" s="187">
        <v>15000</v>
      </c>
      <c r="E53" s="187">
        <v>81000</v>
      </c>
      <c r="F53" s="187">
        <v>320000</v>
      </c>
      <c r="G53" s="187">
        <v>39000000</v>
      </c>
      <c r="H53" s="187">
        <v>420000000</v>
      </c>
      <c r="I53" s="187">
        <v>1100000000</v>
      </c>
      <c r="J53" s="187">
        <v>2800000000</v>
      </c>
      <c r="K53" s="86" t="s">
        <v>36</v>
      </c>
      <c r="L53" s="55"/>
      <c r="M53" s="55"/>
      <c r="N53" s="55"/>
      <c r="O53" s="55"/>
      <c r="P53" s="55"/>
      <c r="Q53" s="55"/>
      <c r="R53" s="55"/>
      <c r="S53" s="55"/>
    </row>
    <row r="54" spans="1:19" ht="26.45" thickBot="1">
      <c r="A54" s="186"/>
      <c r="B54" s="37" t="s">
        <v>102</v>
      </c>
      <c r="C54" s="189"/>
      <c r="D54" s="189"/>
      <c r="E54" s="189"/>
      <c r="F54" s="189"/>
      <c r="G54" s="189"/>
      <c r="H54" s="189"/>
      <c r="I54" s="189"/>
      <c r="J54" s="189"/>
      <c r="K54" s="86" t="s">
        <v>37</v>
      </c>
      <c r="L54" s="55"/>
      <c r="M54" s="55"/>
      <c r="N54" s="55"/>
      <c r="O54" s="55"/>
      <c r="P54" s="55"/>
      <c r="Q54" s="55"/>
      <c r="R54" s="55"/>
      <c r="S54" s="55"/>
    </row>
    <row r="55" spans="1:19" ht="42" thickBot="1">
      <c r="A55" s="137" t="s">
        <v>103</v>
      </c>
      <c r="B55" s="37" t="s">
        <v>101</v>
      </c>
      <c r="C55" s="39">
        <v>3700</v>
      </c>
      <c r="D55" s="39">
        <v>33000</v>
      </c>
      <c r="E55" s="39">
        <v>170000</v>
      </c>
      <c r="F55" s="39">
        <v>600000</v>
      </c>
      <c r="G55" s="39">
        <v>48000000</v>
      </c>
      <c r="H55" s="39">
        <v>340000000</v>
      </c>
      <c r="I55" s="39">
        <v>950000000</v>
      </c>
      <c r="J55" s="39">
        <v>2900000000</v>
      </c>
      <c r="K55" s="86" t="s">
        <v>38</v>
      </c>
      <c r="L55" s="55">
        <f>(1/C55)+(1/C63)</f>
        <v>2.7027027028231847E-4</v>
      </c>
      <c r="M55" s="55">
        <f t="shared" ref="M55:S55" si="63">(1/D55)+(1/D63)</f>
        <v>3.0303037445887446E-5</v>
      </c>
      <c r="N55" s="55">
        <f t="shared" si="63"/>
        <v>5.8824845201238394E-6</v>
      </c>
      <c r="O55" s="55">
        <f t="shared" si="63"/>
        <v>1.6671929824561404E-6</v>
      </c>
      <c r="P55" s="55">
        <f t="shared" si="63"/>
        <v>2.0935374149659865E-8</v>
      </c>
      <c r="Q55" s="55">
        <f t="shared" si="63"/>
        <v>2.9488687782805429E-9</v>
      </c>
      <c r="R55" s="55">
        <f t="shared" si="63"/>
        <v>1.0550706033376123E-9</v>
      </c>
      <c r="S55" s="55">
        <f t="shared" si="63"/>
        <v>3.4573667711598747E-10</v>
      </c>
    </row>
    <row r="56" spans="1:19" ht="39">
      <c r="A56" s="184" t="s">
        <v>104</v>
      </c>
      <c r="B56" s="40" t="s">
        <v>101</v>
      </c>
      <c r="C56" s="187">
        <v>1600</v>
      </c>
      <c r="D56" s="187">
        <v>2400</v>
      </c>
      <c r="E56" s="187">
        <v>2500</v>
      </c>
      <c r="F56" s="187">
        <v>2600</v>
      </c>
      <c r="G56" s="187">
        <v>1100000</v>
      </c>
      <c r="H56" s="187">
        <v>3800000</v>
      </c>
      <c r="I56" s="187">
        <v>9800000</v>
      </c>
      <c r="J56" s="187">
        <v>31000000</v>
      </c>
      <c r="K56" s="86" t="s">
        <v>39</v>
      </c>
      <c r="L56" s="55">
        <f>(1/C56)+(1/C60)</f>
        <v>6.2500624999999998E-4</v>
      </c>
      <c r="M56" s="55">
        <f t="shared" ref="M56:S56" si="64">(1/D56)+(1/D60)</f>
        <v>4.1696969696969702E-4</v>
      </c>
      <c r="N56" s="55">
        <f t="shared" si="64"/>
        <v>4.0200000000000001E-4</v>
      </c>
      <c r="O56" s="55">
        <f t="shared" si="64"/>
        <v>3.8916083916083917E-4</v>
      </c>
      <c r="P56" s="55">
        <f t="shared" si="64"/>
        <v>1.1590909090909091E-6</v>
      </c>
      <c r="Q56" s="55">
        <f t="shared" si="64"/>
        <v>2.8443449048152293E-7</v>
      </c>
      <c r="R56" s="55">
        <f t="shared" si="64"/>
        <v>1.097331240188383E-7</v>
      </c>
      <c r="S56" s="55">
        <f t="shared" si="64"/>
        <v>3.5115207373271892E-8</v>
      </c>
    </row>
    <row r="57" spans="1:19" ht="26.1">
      <c r="A57" s="185"/>
      <c r="B57" s="40" t="s">
        <v>102</v>
      </c>
      <c r="C57" s="188"/>
      <c r="D57" s="188"/>
      <c r="E57" s="188"/>
      <c r="F57" s="188"/>
      <c r="G57" s="188"/>
      <c r="H57" s="188"/>
      <c r="I57" s="188"/>
      <c r="J57" s="188"/>
      <c r="K57" s="86" t="s">
        <v>40</v>
      </c>
      <c r="L57" s="55">
        <f>(1/C52)+(1/C59)</f>
        <v>4.0238095238095241E-3</v>
      </c>
      <c r="M57" s="55">
        <f t="shared" ref="M57:S57" si="65">(1/D52)+(1/D59)</f>
        <v>5.3631578947368422E-4</v>
      </c>
      <c r="N57" s="55">
        <f t="shared" si="65"/>
        <v>1.1776315789473685E-4</v>
      </c>
      <c r="O57" s="55">
        <f t="shared" si="65"/>
        <v>4.3110394842868659E-5</v>
      </c>
      <c r="P57" s="55">
        <f t="shared" si="65"/>
        <v>9.2156862745098036E-7</v>
      </c>
      <c r="Q57" s="55">
        <f t="shared" si="65"/>
        <v>1.1688311688311688E-7</v>
      </c>
      <c r="R57" s="55">
        <f t="shared" si="65"/>
        <v>3.8095238095238096E-8</v>
      </c>
      <c r="S57" s="55">
        <f t="shared" si="65"/>
        <v>1.3247863247863248E-8</v>
      </c>
    </row>
    <row r="58" spans="1:19" ht="26.45" thickBot="1">
      <c r="A58" s="186"/>
      <c r="B58" s="37" t="s">
        <v>105</v>
      </c>
      <c r="C58" s="189"/>
      <c r="D58" s="189"/>
      <c r="E58" s="189"/>
      <c r="F58" s="189"/>
      <c r="G58" s="189"/>
      <c r="H58" s="189"/>
      <c r="I58" s="189"/>
      <c r="J58" s="189"/>
      <c r="L58" t="s">
        <v>116</v>
      </c>
    </row>
    <row r="59" spans="1:19" ht="29.1" thickBot="1">
      <c r="A59" s="137" t="s">
        <v>107</v>
      </c>
      <c r="B59" s="37" t="s">
        <v>99</v>
      </c>
      <c r="C59" s="39">
        <v>42000</v>
      </c>
      <c r="D59" s="39">
        <v>100000</v>
      </c>
      <c r="E59" s="39">
        <v>80000</v>
      </c>
      <c r="F59" s="39">
        <v>73000</v>
      </c>
      <c r="G59" s="39">
        <v>1700000</v>
      </c>
      <c r="H59" s="39">
        <v>14000000</v>
      </c>
      <c r="I59" s="39">
        <v>45000000</v>
      </c>
      <c r="J59" s="39">
        <v>130000000</v>
      </c>
      <c r="L59" s="31" t="s">
        <v>108</v>
      </c>
    </row>
    <row r="60" spans="1:19" ht="26.1">
      <c r="A60" s="184" t="s">
        <v>109</v>
      </c>
      <c r="B60" s="40" t="s">
        <v>101</v>
      </c>
      <c r="C60" s="187">
        <v>160000000</v>
      </c>
      <c r="D60" s="187">
        <v>3300000</v>
      </c>
      <c r="E60" s="187">
        <v>500000</v>
      </c>
      <c r="F60" s="187">
        <v>220000</v>
      </c>
      <c r="G60" s="187">
        <v>4000000</v>
      </c>
      <c r="H60" s="187">
        <v>47000000</v>
      </c>
      <c r="I60" s="187">
        <v>130000000</v>
      </c>
      <c r="J60" s="187">
        <v>350000000</v>
      </c>
    </row>
    <row r="61" spans="1:19" ht="26.1">
      <c r="A61" s="185"/>
      <c r="B61" s="40" t="s">
        <v>102</v>
      </c>
      <c r="C61" s="188"/>
      <c r="D61" s="188"/>
      <c r="E61" s="188"/>
      <c r="F61" s="188"/>
      <c r="G61" s="188"/>
      <c r="H61" s="188"/>
      <c r="I61" s="188"/>
      <c r="J61" s="188"/>
    </row>
    <row r="62" spans="1:19" ht="26.45" thickBot="1">
      <c r="A62" s="186"/>
      <c r="B62" s="37" t="s">
        <v>105</v>
      </c>
      <c r="C62" s="189"/>
      <c r="D62" s="189"/>
      <c r="E62" s="189"/>
      <c r="F62" s="189"/>
      <c r="G62" s="189"/>
      <c r="H62" s="189"/>
      <c r="I62" s="189"/>
      <c r="J62" s="189"/>
    </row>
    <row r="63" spans="1:19" ht="42" thickBot="1">
      <c r="A63" s="137" t="s">
        <v>110</v>
      </c>
      <c r="B63" s="37" t="s">
        <v>101</v>
      </c>
      <c r="C63" s="39">
        <v>83000000000000</v>
      </c>
      <c r="D63" s="39">
        <v>140000000000</v>
      </c>
      <c r="E63" s="39">
        <v>7600000000</v>
      </c>
      <c r="F63" s="39">
        <v>1900000000</v>
      </c>
      <c r="G63" s="39">
        <v>9800000000</v>
      </c>
      <c r="H63" s="39">
        <v>130000000000</v>
      </c>
      <c r="I63" s="39">
        <v>410000000000</v>
      </c>
      <c r="J63" s="39">
        <v>1100000000000</v>
      </c>
    </row>
    <row r="64" spans="1:19" ht="14.45" thickBot="1">
      <c r="A64" s="190" t="s">
        <v>117</v>
      </c>
      <c r="B64" s="191"/>
      <c r="C64" s="191"/>
      <c r="D64" s="191"/>
      <c r="E64" s="191"/>
      <c r="F64" s="191"/>
      <c r="G64" s="191"/>
      <c r="H64" s="191"/>
      <c r="I64" s="191"/>
      <c r="J64" s="192"/>
      <c r="L64" s="36">
        <v>10</v>
      </c>
      <c r="M64" s="36">
        <v>30</v>
      </c>
      <c r="N64" s="36">
        <v>60</v>
      </c>
      <c r="O64" s="36">
        <v>100</v>
      </c>
      <c r="P64" s="36" t="s">
        <v>96</v>
      </c>
      <c r="Q64" s="36">
        <v>2500</v>
      </c>
      <c r="R64" s="36">
        <v>5000</v>
      </c>
      <c r="S64" s="36">
        <v>10000</v>
      </c>
    </row>
    <row r="65" spans="1:19" ht="29.1" thickBot="1">
      <c r="A65" s="137" t="s">
        <v>98</v>
      </c>
      <c r="B65" s="37" t="s">
        <v>99</v>
      </c>
      <c r="C65" s="38">
        <v>110</v>
      </c>
      <c r="D65" s="39">
        <v>630</v>
      </c>
      <c r="E65" s="39">
        <v>2800</v>
      </c>
      <c r="F65" s="39">
        <v>9300</v>
      </c>
      <c r="G65" s="39">
        <v>280000</v>
      </c>
      <c r="H65" s="39">
        <v>6600000</v>
      </c>
      <c r="I65" s="39">
        <v>19000000</v>
      </c>
      <c r="J65" s="39">
        <v>54000000</v>
      </c>
      <c r="K65" s="86" t="s">
        <v>34</v>
      </c>
      <c r="L65" s="55">
        <f>1/C66</f>
        <v>3.4482758620689653E-4</v>
      </c>
      <c r="M65" s="55">
        <f t="shared" ref="M65" si="66">1/D66</f>
        <v>6.2500000000000001E-5</v>
      </c>
      <c r="N65" s="55">
        <f t="shared" ref="N65" si="67">1/E66</f>
        <v>1.5384615384615384E-5</v>
      </c>
      <c r="O65" s="55">
        <f t="shared" ref="O65" si="68">1/F66</f>
        <v>4.5454545454545455E-6</v>
      </c>
      <c r="P65" s="55">
        <f t="shared" ref="P65" si="69">1/G66</f>
        <v>1.3513513513513515E-7</v>
      </c>
      <c r="Q65" s="55">
        <f t="shared" ref="Q65" si="70">1/H66</f>
        <v>5.2631578947368421E-9</v>
      </c>
      <c r="R65" s="55">
        <f t="shared" ref="R65" si="71">1/I66</f>
        <v>1.8867924528301888E-9</v>
      </c>
      <c r="S65" s="55">
        <f t="shared" ref="S65" si="72">1/J66</f>
        <v>7.142857142857143E-10</v>
      </c>
    </row>
    <row r="66" spans="1:19" ht="26.1">
      <c r="A66" s="184" t="s">
        <v>100</v>
      </c>
      <c r="B66" s="40" t="s">
        <v>101</v>
      </c>
      <c r="C66" s="187">
        <v>2900</v>
      </c>
      <c r="D66" s="187">
        <v>16000</v>
      </c>
      <c r="E66" s="187">
        <v>65000</v>
      </c>
      <c r="F66" s="187">
        <v>220000</v>
      </c>
      <c r="G66" s="187">
        <v>7400000</v>
      </c>
      <c r="H66" s="187">
        <v>190000000</v>
      </c>
      <c r="I66" s="187">
        <v>530000000</v>
      </c>
      <c r="J66" s="187">
        <v>1400000000</v>
      </c>
      <c r="K66" s="86" t="s">
        <v>36</v>
      </c>
      <c r="L66" s="55">
        <f>1/C73</f>
        <v>4.3478260869565219E-7</v>
      </c>
      <c r="M66" s="55">
        <f t="shared" ref="M66" si="73">1/D73</f>
        <v>1.0752688172043011E-7</v>
      </c>
      <c r="N66" s="55">
        <f t="shared" ref="N66" si="74">1/E73</f>
        <v>3.1249999999999999E-8</v>
      </c>
      <c r="O66" s="55">
        <f t="shared" ref="O66" si="75">1/F73</f>
        <v>1.0204081632653062E-8</v>
      </c>
      <c r="P66" s="55">
        <f t="shared" ref="P66" si="76">1/G73</f>
        <v>3.3333333333333332E-10</v>
      </c>
      <c r="Q66" s="55">
        <f t="shared" ref="Q66" si="77">1/H73</f>
        <v>1.0526315789473685E-11</v>
      </c>
      <c r="R66" s="55">
        <f t="shared" ref="R66" si="78">1/I73</f>
        <v>3.1250000000000001E-12</v>
      </c>
      <c r="S66" s="55">
        <f t="shared" ref="S66" si="79">1/J73</f>
        <v>1.1627906976744186E-12</v>
      </c>
    </row>
    <row r="67" spans="1:19" ht="26.45" thickBot="1">
      <c r="A67" s="186"/>
      <c r="B67" s="37" t="s">
        <v>102</v>
      </c>
      <c r="C67" s="189"/>
      <c r="D67" s="189"/>
      <c r="E67" s="189"/>
      <c r="F67" s="189"/>
      <c r="G67" s="189"/>
      <c r="H67" s="189"/>
      <c r="I67" s="189"/>
      <c r="J67" s="189"/>
      <c r="K67" s="86" t="s">
        <v>37</v>
      </c>
      <c r="L67" s="55">
        <f>1/C73</f>
        <v>4.3478260869565219E-7</v>
      </c>
      <c r="M67" s="55">
        <f t="shared" ref="M67" si="80">1/D73</f>
        <v>1.0752688172043011E-7</v>
      </c>
      <c r="N67" s="55">
        <f t="shared" ref="N67" si="81">1/E73</f>
        <v>3.1249999999999999E-8</v>
      </c>
      <c r="O67" s="55">
        <f t="shared" ref="O67" si="82">1/F73</f>
        <v>1.0204081632653062E-8</v>
      </c>
      <c r="P67" s="55">
        <f t="shared" ref="P67" si="83">1/G73</f>
        <v>3.3333333333333332E-10</v>
      </c>
      <c r="Q67" s="55">
        <f t="shared" ref="Q67" si="84">1/H73</f>
        <v>1.0526315789473685E-11</v>
      </c>
      <c r="R67" s="55">
        <f t="shared" ref="R67" si="85">1/I73</f>
        <v>3.1250000000000001E-12</v>
      </c>
      <c r="S67" s="55">
        <f t="shared" ref="S67" si="86">1/J73</f>
        <v>1.1627906976744186E-12</v>
      </c>
    </row>
    <row r="68" spans="1:19" ht="42" thickBot="1">
      <c r="A68" s="137" t="s">
        <v>103</v>
      </c>
      <c r="B68" s="37" t="s">
        <v>101</v>
      </c>
      <c r="C68" s="39">
        <v>4700</v>
      </c>
      <c r="D68" s="39">
        <v>29000</v>
      </c>
      <c r="E68" s="39">
        <v>130000</v>
      </c>
      <c r="F68" s="39">
        <v>440000</v>
      </c>
      <c r="G68" s="39">
        <v>12000000</v>
      </c>
      <c r="H68" s="39">
        <v>280000000</v>
      </c>
      <c r="I68" s="39">
        <v>770000000</v>
      </c>
      <c r="J68" s="39">
        <v>2200000000</v>
      </c>
      <c r="K68" s="86" t="s">
        <v>38</v>
      </c>
      <c r="L68" s="55">
        <f>(1/C68)+(1/C78)</f>
        <v>2.1276595746196002E-4</v>
      </c>
      <c r="M68" s="55">
        <f t="shared" ref="M68:S68" si="87">(1/D68)+(1/D78)</f>
        <v>3.4482767711598746E-5</v>
      </c>
      <c r="N68" s="55">
        <f t="shared" si="87"/>
        <v>7.6924862637362625E-6</v>
      </c>
      <c r="O68" s="55">
        <f t="shared" si="87"/>
        <v>2.2735606060606062E-6</v>
      </c>
      <c r="P68" s="55">
        <f t="shared" si="87"/>
        <v>8.378787878787879E-8</v>
      </c>
      <c r="Q68" s="55">
        <f t="shared" si="87"/>
        <v>3.5865800865800867E-9</v>
      </c>
      <c r="R68" s="55">
        <f t="shared" si="87"/>
        <v>1.3032467532467534E-9</v>
      </c>
      <c r="S68" s="55">
        <f t="shared" si="87"/>
        <v>4.5633116883116883E-10</v>
      </c>
    </row>
    <row r="69" spans="1:19" ht="39">
      <c r="A69" s="184" t="s">
        <v>104</v>
      </c>
      <c r="B69" s="40" t="s">
        <v>101</v>
      </c>
      <c r="C69" s="187">
        <v>1100</v>
      </c>
      <c r="D69" s="187">
        <v>2100</v>
      </c>
      <c r="E69" s="187">
        <v>2400</v>
      </c>
      <c r="F69" s="187">
        <v>2500</v>
      </c>
      <c r="G69" s="187">
        <v>97000</v>
      </c>
      <c r="H69" s="187">
        <v>1800000</v>
      </c>
      <c r="I69" s="187">
        <v>4300000</v>
      </c>
      <c r="J69" s="187">
        <v>12000000</v>
      </c>
      <c r="K69" s="86" t="s">
        <v>39</v>
      </c>
      <c r="L69" s="55">
        <f>(1/C69)+(1/C75)</f>
        <v>9.0910000000000003E-4</v>
      </c>
      <c r="M69" s="55">
        <f t="shared" ref="M69:S69" si="88">(1/D69)+(1/D75)</f>
        <v>4.766904761904762E-4</v>
      </c>
      <c r="N69" s="55">
        <f t="shared" si="88"/>
        <v>4.2023809523809527E-4</v>
      </c>
      <c r="O69" s="55">
        <f t="shared" si="88"/>
        <v>4.0833333333333336E-4</v>
      </c>
      <c r="P69" s="55">
        <f t="shared" si="88"/>
        <v>1.1824429865666978E-5</v>
      </c>
      <c r="Q69" s="55">
        <f t="shared" si="88"/>
        <v>6.0101010101010103E-7</v>
      </c>
      <c r="R69" s="55">
        <f t="shared" si="88"/>
        <v>2.4726402188782487E-7</v>
      </c>
      <c r="S69" s="55">
        <f t="shared" si="88"/>
        <v>8.8888888888888895E-8</v>
      </c>
    </row>
    <row r="70" spans="1:19" ht="26.1">
      <c r="A70" s="185"/>
      <c r="B70" s="40" t="s">
        <v>102</v>
      </c>
      <c r="C70" s="188"/>
      <c r="D70" s="188"/>
      <c r="E70" s="188"/>
      <c r="F70" s="188"/>
      <c r="G70" s="188"/>
      <c r="H70" s="188"/>
      <c r="I70" s="188"/>
      <c r="J70" s="188"/>
      <c r="K70" s="86" t="s">
        <v>40</v>
      </c>
      <c r="L70" s="55">
        <f>(1/C65)+(1/C72)</f>
        <v>9.1242424242424236E-3</v>
      </c>
      <c r="M70" s="55">
        <f t="shared" ref="M70:S70" si="89">(1/D65)+(1/D72)</f>
        <v>1.6020074696545285E-3</v>
      </c>
      <c r="N70" s="55">
        <f t="shared" si="89"/>
        <v>3.7888198757763975E-4</v>
      </c>
      <c r="O70" s="55">
        <f t="shared" si="89"/>
        <v>1.3384267119411432E-4</v>
      </c>
      <c r="P70" s="55">
        <f t="shared" si="89"/>
        <v>7.1428571428571427E-6</v>
      </c>
      <c r="Q70" s="55">
        <f t="shared" si="89"/>
        <v>3.1544957774465973E-7</v>
      </c>
      <c r="R70" s="55">
        <f t="shared" si="89"/>
        <v>1.0025062656641605E-7</v>
      </c>
      <c r="S70" s="55">
        <f t="shared" si="89"/>
        <v>3.5759897828863344E-8</v>
      </c>
    </row>
    <row r="71" spans="1:19" ht="26.45" thickBot="1">
      <c r="A71" s="186"/>
      <c r="B71" s="37" t="s">
        <v>105</v>
      </c>
      <c r="C71" s="189"/>
      <c r="D71" s="189"/>
      <c r="E71" s="189"/>
      <c r="F71" s="189"/>
      <c r="G71" s="189"/>
      <c r="H71" s="189"/>
      <c r="I71" s="189"/>
      <c r="J71" s="189"/>
      <c r="L71" t="s">
        <v>116</v>
      </c>
    </row>
    <row r="72" spans="1:19" ht="29.1" thickBot="1">
      <c r="A72" s="137" t="s">
        <v>107</v>
      </c>
      <c r="B72" s="37" t="s">
        <v>99</v>
      </c>
      <c r="C72" s="39">
        <v>30000</v>
      </c>
      <c r="D72" s="39">
        <v>68000</v>
      </c>
      <c r="E72" s="39">
        <v>46000</v>
      </c>
      <c r="F72" s="39">
        <v>38000</v>
      </c>
      <c r="G72" s="39">
        <v>280000</v>
      </c>
      <c r="H72" s="39">
        <v>6100000</v>
      </c>
      <c r="I72" s="39">
        <v>21000000</v>
      </c>
      <c r="J72" s="39">
        <v>58000000</v>
      </c>
      <c r="L72" s="31" t="s">
        <v>108</v>
      </c>
    </row>
    <row r="73" spans="1:19" ht="26.1">
      <c r="A73" s="184" t="s">
        <v>112</v>
      </c>
      <c r="B73" s="40" t="s">
        <v>101</v>
      </c>
      <c r="C73" s="187">
        <v>2300000</v>
      </c>
      <c r="D73" s="187">
        <v>9300000</v>
      </c>
      <c r="E73" s="187">
        <v>32000000</v>
      </c>
      <c r="F73" s="187">
        <v>98000000</v>
      </c>
      <c r="G73" s="187">
        <v>3000000000</v>
      </c>
      <c r="H73" s="187">
        <v>95000000000</v>
      </c>
      <c r="I73" s="187">
        <v>320000000000</v>
      </c>
      <c r="J73" s="187">
        <v>860000000000</v>
      </c>
    </row>
    <row r="74" spans="1:19" ht="26.45" thickBot="1">
      <c r="A74" s="186"/>
      <c r="B74" s="37" t="s">
        <v>102</v>
      </c>
      <c r="C74" s="189"/>
      <c r="D74" s="189"/>
      <c r="E74" s="189"/>
      <c r="F74" s="189"/>
      <c r="G74" s="189"/>
      <c r="H74" s="189"/>
      <c r="I74" s="189"/>
      <c r="J74" s="189"/>
    </row>
    <row r="75" spans="1:19" ht="26.1">
      <c r="A75" s="184" t="s">
        <v>109</v>
      </c>
      <c r="B75" s="40" t="s">
        <v>101</v>
      </c>
      <c r="C75" s="187">
        <v>110000000</v>
      </c>
      <c r="D75" s="187">
        <v>2000000</v>
      </c>
      <c r="E75" s="187">
        <v>280000</v>
      </c>
      <c r="F75" s="187">
        <v>120000</v>
      </c>
      <c r="G75" s="187">
        <v>660000</v>
      </c>
      <c r="H75" s="187">
        <v>22000000</v>
      </c>
      <c r="I75" s="187">
        <v>68000000</v>
      </c>
      <c r="J75" s="187">
        <v>180000000</v>
      </c>
    </row>
    <row r="76" spans="1:19" ht="26.1">
      <c r="A76" s="185"/>
      <c r="B76" s="40" t="s">
        <v>102</v>
      </c>
      <c r="C76" s="188"/>
      <c r="D76" s="188"/>
      <c r="E76" s="188"/>
      <c r="F76" s="188"/>
      <c r="G76" s="188"/>
      <c r="H76" s="188"/>
      <c r="I76" s="188"/>
      <c r="J76" s="188"/>
    </row>
    <row r="77" spans="1:19" ht="26.45" thickBot="1">
      <c r="A77" s="186"/>
      <c r="B77" s="37" t="s">
        <v>105</v>
      </c>
      <c r="C77" s="189"/>
      <c r="D77" s="189"/>
      <c r="E77" s="189"/>
      <c r="F77" s="189"/>
      <c r="G77" s="189"/>
      <c r="H77" s="189"/>
      <c r="I77" s="189"/>
      <c r="J77" s="189"/>
    </row>
    <row r="78" spans="1:19" ht="42" thickBot="1">
      <c r="A78" s="137" t="s">
        <v>110</v>
      </c>
      <c r="B78" s="37" t="s">
        <v>101</v>
      </c>
      <c r="C78" s="39">
        <v>66000000000000</v>
      </c>
      <c r="D78" s="39">
        <v>110000000000</v>
      </c>
      <c r="E78" s="39">
        <v>5600000000</v>
      </c>
      <c r="F78" s="39">
        <v>1200000000</v>
      </c>
      <c r="G78" s="39">
        <v>2200000000</v>
      </c>
      <c r="H78" s="39">
        <v>66000000000</v>
      </c>
      <c r="I78" s="39">
        <v>220000000000</v>
      </c>
      <c r="J78" s="39">
        <v>560000000000</v>
      </c>
    </row>
    <row r="79" spans="1:19" ht="14.45" thickBot="1">
      <c r="A79" s="190" t="s">
        <v>118</v>
      </c>
      <c r="B79" s="191"/>
      <c r="C79" s="191"/>
      <c r="D79" s="191"/>
      <c r="E79" s="191"/>
      <c r="F79" s="191"/>
      <c r="G79" s="191"/>
      <c r="H79" s="191"/>
      <c r="I79" s="191"/>
      <c r="J79" s="192"/>
      <c r="L79" s="36">
        <v>10</v>
      </c>
      <c r="M79" s="36">
        <v>30</v>
      </c>
      <c r="N79" s="36">
        <v>60</v>
      </c>
      <c r="O79" s="36">
        <v>100</v>
      </c>
      <c r="P79" s="36" t="s">
        <v>96</v>
      </c>
      <c r="Q79" s="36">
        <v>2500</v>
      </c>
      <c r="R79" s="36">
        <v>5000</v>
      </c>
      <c r="S79" s="36">
        <v>10000</v>
      </c>
    </row>
    <row r="80" spans="1:19" ht="29.1" thickBot="1">
      <c r="A80" s="137" t="s">
        <v>98</v>
      </c>
      <c r="B80" s="37" t="s">
        <v>99</v>
      </c>
      <c r="C80" s="38">
        <v>35</v>
      </c>
      <c r="D80" s="38">
        <v>170</v>
      </c>
      <c r="E80" s="39">
        <v>680</v>
      </c>
      <c r="F80" s="39">
        <v>2200</v>
      </c>
      <c r="G80" s="39">
        <v>50000</v>
      </c>
      <c r="H80" s="39">
        <v>1900000</v>
      </c>
      <c r="I80" s="39">
        <v>5500000</v>
      </c>
      <c r="J80" s="39">
        <v>15000000</v>
      </c>
      <c r="K80" s="86" t="s">
        <v>34</v>
      </c>
      <c r="L80" s="55">
        <f>1/C81</f>
        <v>1.0526315789473684E-3</v>
      </c>
      <c r="M80" s="55">
        <f t="shared" ref="M80" si="90">1/D81</f>
        <v>2.1276595744680851E-4</v>
      </c>
      <c r="N80" s="55">
        <f t="shared" ref="N80" si="91">1/E81</f>
        <v>5.5555555555555558E-5</v>
      </c>
      <c r="O80" s="55">
        <f t="shared" ref="O80" si="92">1/F81</f>
        <v>1.6393442622950821E-5</v>
      </c>
      <c r="P80" s="55">
        <f t="shared" ref="P80" si="93">1/G81</f>
        <v>9.9999999999999995E-7</v>
      </c>
      <c r="Q80" s="55">
        <f t="shared" ref="Q80" si="94">1/H81</f>
        <v>1.9230769230769231E-8</v>
      </c>
      <c r="R80" s="55">
        <f t="shared" ref="R80" si="95">1/I81</f>
        <v>6.6666666666666668E-9</v>
      </c>
      <c r="S80" s="55">
        <f t="shared" ref="S80" si="96">1/J81</f>
        <v>2.5000000000000001E-9</v>
      </c>
    </row>
    <row r="81" spans="1:19" ht="26.1">
      <c r="A81" s="184" t="s">
        <v>100</v>
      </c>
      <c r="B81" s="40" t="s">
        <v>101</v>
      </c>
      <c r="C81" s="187">
        <v>950</v>
      </c>
      <c r="D81" s="187">
        <v>4700</v>
      </c>
      <c r="E81" s="187">
        <v>18000</v>
      </c>
      <c r="F81" s="187">
        <v>61000</v>
      </c>
      <c r="G81" s="187">
        <v>1000000</v>
      </c>
      <c r="H81" s="187">
        <v>52000000</v>
      </c>
      <c r="I81" s="187">
        <v>150000000</v>
      </c>
      <c r="J81" s="187">
        <v>400000000</v>
      </c>
      <c r="K81" s="86" t="s">
        <v>36</v>
      </c>
      <c r="L81" s="55">
        <f>1/C88</f>
        <v>1.3888888888888889E-4</v>
      </c>
      <c r="M81" s="55">
        <f t="shared" ref="M81" si="97">1/D88</f>
        <v>3.5714285714285717E-5</v>
      </c>
      <c r="N81" s="55">
        <f t="shared" ref="N81" si="98">1/E88</f>
        <v>1.0204081632653061E-5</v>
      </c>
      <c r="O81" s="55">
        <f t="shared" ref="O81" si="99">1/F88</f>
        <v>3.3333333333333333E-6</v>
      </c>
      <c r="P81" s="55">
        <f t="shared" ref="P81" si="100">1/G88</f>
        <v>1.0989010989010989E-7</v>
      </c>
      <c r="Q81" s="55">
        <f t="shared" ref="Q81" si="101">1/H88</f>
        <v>3.4482758620689654E-9</v>
      </c>
      <c r="R81" s="55">
        <f t="shared" ref="R81" si="102">1/I88</f>
        <v>1.0309278350515464E-9</v>
      </c>
      <c r="S81" s="55">
        <f t="shared" ref="S81" si="103">1/J88</f>
        <v>3.8461538461538462E-10</v>
      </c>
    </row>
    <row r="82" spans="1:19" ht="26.45" thickBot="1">
      <c r="A82" s="186"/>
      <c r="B82" s="37" t="s">
        <v>102</v>
      </c>
      <c r="C82" s="189"/>
      <c r="D82" s="189"/>
      <c r="E82" s="189"/>
      <c r="F82" s="189"/>
      <c r="G82" s="189"/>
      <c r="H82" s="189"/>
      <c r="I82" s="189"/>
      <c r="J82" s="189"/>
      <c r="K82" s="86" t="s">
        <v>37</v>
      </c>
      <c r="L82" s="55">
        <f>1/C88</f>
        <v>1.3888888888888889E-4</v>
      </c>
      <c r="M82" s="55">
        <f t="shared" ref="M82" si="104">1/D88</f>
        <v>3.5714285714285717E-5</v>
      </c>
      <c r="N82" s="55">
        <f t="shared" ref="N82" si="105">1/E88</f>
        <v>1.0204081632653061E-5</v>
      </c>
      <c r="O82" s="55">
        <f t="shared" ref="O82" si="106">1/F88</f>
        <v>3.3333333333333333E-6</v>
      </c>
      <c r="P82" s="55">
        <f t="shared" ref="P82" si="107">1/G88</f>
        <v>1.0989010989010989E-7</v>
      </c>
      <c r="Q82" s="55">
        <f t="shared" ref="Q82" si="108">1/H88</f>
        <v>3.4482758620689654E-9</v>
      </c>
      <c r="R82" s="55">
        <f t="shared" ref="R82" si="109">1/I88</f>
        <v>1.0309278350515464E-9</v>
      </c>
      <c r="S82" s="55">
        <f t="shared" ref="S82" si="110">1/J88</f>
        <v>3.8461538461538462E-10</v>
      </c>
    </row>
    <row r="83" spans="1:19" ht="42" thickBot="1">
      <c r="A83" s="137" t="s">
        <v>103</v>
      </c>
      <c r="B83" s="37" t="s">
        <v>101</v>
      </c>
      <c r="C83" s="39">
        <v>440</v>
      </c>
      <c r="D83" s="39">
        <v>2200</v>
      </c>
      <c r="E83" s="39">
        <v>8700</v>
      </c>
      <c r="F83" s="39">
        <v>28000</v>
      </c>
      <c r="G83" s="39">
        <v>780000</v>
      </c>
      <c r="H83" s="39">
        <v>23000000</v>
      </c>
      <c r="I83" s="39">
        <v>67000000</v>
      </c>
      <c r="J83" s="39">
        <v>180000000</v>
      </c>
      <c r="K83" s="86" t="s">
        <v>38</v>
      </c>
      <c r="L83" s="55">
        <f>(1/C83)+(1/C93)</f>
        <v>2.2727272883522726E-3</v>
      </c>
      <c r="M83" s="55">
        <f t="shared" ref="M83" si="111">(1/D83)+(1/D93)</f>
        <v>4.5454628787878787E-4</v>
      </c>
      <c r="N83" s="55">
        <f t="shared" ref="N83" si="112">(1/E83)+(1/E93)</f>
        <v>1.1494919540229885E-4</v>
      </c>
      <c r="O83" s="55">
        <f t="shared" ref="O83" si="113">(1/F83)+(1/F93)</f>
        <v>3.5724285714285719E-5</v>
      </c>
      <c r="P83" s="55">
        <f t="shared" ref="P83" si="114">(1/G83)+(1/G93)</f>
        <v>1.2835664335664336E-6</v>
      </c>
      <c r="Q83" s="55">
        <f t="shared" ref="Q83" si="115">(1/H83)+(1/H93)</f>
        <v>4.3512743628185906E-8</v>
      </c>
      <c r="R83" s="55">
        <f t="shared" ref="R83" si="116">(1/I83)+(1/I93)</f>
        <v>1.4936867387201922E-8</v>
      </c>
      <c r="S83" s="55">
        <f t="shared" ref="S83" si="117">(1/J83)+(1/J93)</f>
        <v>5.5599033816425127E-9</v>
      </c>
    </row>
    <row r="84" spans="1:19" ht="39">
      <c r="A84" s="184" t="s">
        <v>104</v>
      </c>
      <c r="B84" s="40" t="s">
        <v>101</v>
      </c>
      <c r="C84" s="187">
        <v>360</v>
      </c>
      <c r="D84" s="187">
        <v>940</v>
      </c>
      <c r="E84" s="187">
        <v>1300</v>
      </c>
      <c r="F84" s="187">
        <v>1500</v>
      </c>
      <c r="G84" s="187">
        <v>25000</v>
      </c>
      <c r="H84" s="187">
        <v>670000</v>
      </c>
      <c r="I84" s="187">
        <v>1600000</v>
      </c>
      <c r="J84" s="187">
        <v>4400000</v>
      </c>
      <c r="K84" s="86" t="s">
        <v>39</v>
      </c>
      <c r="L84" s="55">
        <f>(1/C84)+(1/C90)</f>
        <v>2.7777995169082125E-3</v>
      </c>
      <c r="M84" s="55">
        <f t="shared" ref="M84" si="118">(1/D84)+(1/D90)</f>
        <v>1.065442690459849E-3</v>
      </c>
      <c r="N84" s="55">
        <f t="shared" ref="N84" si="119">(1/E84)+(1/E90)</f>
        <v>7.8127896200185355E-4</v>
      </c>
      <c r="O84" s="55">
        <f t="shared" ref="O84" si="120">(1/F84)+(1/F90)</f>
        <v>6.9444444444444447E-4</v>
      </c>
      <c r="P84" s="55">
        <f t="shared" ref="P84" si="121">(1/G84)+(1/G90)</f>
        <v>5.0000000000000002E-5</v>
      </c>
      <c r="Q84" s="55">
        <f t="shared" ref="Q84" si="122">(1/H84)+(1/H90)</f>
        <v>1.625870646766169E-6</v>
      </c>
      <c r="R84" s="55">
        <f t="shared" ref="R84" si="123">(1/I84)+(1/I90)</f>
        <v>6.6666666666666671E-7</v>
      </c>
      <c r="S84" s="55">
        <f t="shared" ref="S84" si="124">(1/J84)+(1/J90)</f>
        <v>2.4366616989567809E-7</v>
      </c>
    </row>
    <row r="85" spans="1:19" ht="26.1">
      <c r="A85" s="185"/>
      <c r="B85" s="40" t="s">
        <v>102</v>
      </c>
      <c r="C85" s="188"/>
      <c r="D85" s="188"/>
      <c r="E85" s="188"/>
      <c r="F85" s="188"/>
      <c r="G85" s="188"/>
      <c r="H85" s="188"/>
      <c r="I85" s="188"/>
      <c r="J85" s="188"/>
      <c r="K85" s="86" t="s">
        <v>40</v>
      </c>
      <c r="L85" s="55">
        <f>(1/C80)+(1/C87)</f>
        <v>2.8673469387755102E-2</v>
      </c>
      <c r="M85" s="55">
        <f t="shared" ref="M85" si="125">(1/D80)+(1/D87)</f>
        <v>5.9323529411764702E-3</v>
      </c>
      <c r="N85" s="55">
        <f t="shared" ref="N85" si="126">(1/E80)+(1/E87)</f>
        <v>1.5475113122171945E-3</v>
      </c>
      <c r="O85" s="55">
        <f t="shared" ref="O85" si="127">(1/F80)+(1/F87)</f>
        <v>5.4545454545454548E-4</v>
      </c>
      <c r="P85" s="55">
        <f t="shared" ref="P85" si="128">(1/G80)+(1/G87)</f>
        <v>3.9607843137254908E-5</v>
      </c>
      <c r="Q85" s="55">
        <f t="shared" ref="Q85" si="129">(1/H80)+(1/H87)</f>
        <v>1.0818713450292397E-6</v>
      </c>
      <c r="R85" s="55">
        <f t="shared" ref="R85" si="130">(1/I80)+(1/I87)</f>
        <v>3.356643356643357E-7</v>
      </c>
      <c r="S85" s="55">
        <f t="shared" ref="S85" si="131">(1/J80)+(1/J87)</f>
        <v>1.2222222222222222E-7</v>
      </c>
    </row>
    <row r="86" spans="1:19" ht="26.45" thickBot="1">
      <c r="A86" s="186"/>
      <c r="B86" s="37" t="s">
        <v>105</v>
      </c>
      <c r="C86" s="189"/>
      <c r="D86" s="189"/>
      <c r="E86" s="189"/>
      <c r="F86" s="189"/>
      <c r="G86" s="189"/>
      <c r="H86" s="189"/>
      <c r="I86" s="189"/>
      <c r="J86" s="189"/>
      <c r="L86" t="s">
        <v>116</v>
      </c>
    </row>
    <row r="87" spans="1:19" ht="29.1" thickBot="1">
      <c r="A87" s="137" t="s">
        <v>107</v>
      </c>
      <c r="B87" s="37" t="s">
        <v>99</v>
      </c>
      <c r="C87" s="39">
        <v>9800</v>
      </c>
      <c r="D87" s="39">
        <v>20000</v>
      </c>
      <c r="E87" s="39">
        <v>13000</v>
      </c>
      <c r="F87" s="39">
        <v>11000</v>
      </c>
      <c r="G87" s="39">
        <v>51000</v>
      </c>
      <c r="H87" s="39">
        <v>1800000</v>
      </c>
      <c r="I87" s="39">
        <v>6500000</v>
      </c>
      <c r="J87" s="39">
        <v>18000000</v>
      </c>
      <c r="L87" s="31" t="s">
        <v>108</v>
      </c>
    </row>
    <row r="88" spans="1:19" ht="26.1">
      <c r="A88" s="184" t="s">
        <v>112</v>
      </c>
      <c r="B88" s="40" t="s">
        <v>101</v>
      </c>
      <c r="C88" s="187">
        <v>7200</v>
      </c>
      <c r="D88" s="187">
        <v>28000</v>
      </c>
      <c r="E88" s="187">
        <v>98000</v>
      </c>
      <c r="F88" s="187">
        <v>300000</v>
      </c>
      <c r="G88" s="187">
        <v>9100000</v>
      </c>
      <c r="H88" s="187">
        <v>290000000</v>
      </c>
      <c r="I88" s="187">
        <v>970000000</v>
      </c>
      <c r="J88" s="187">
        <v>2600000000</v>
      </c>
    </row>
    <row r="89" spans="1:19" ht="26.45" thickBot="1">
      <c r="A89" s="186"/>
      <c r="B89" s="37" t="s">
        <v>102</v>
      </c>
      <c r="C89" s="189"/>
      <c r="D89" s="189"/>
      <c r="E89" s="189"/>
      <c r="F89" s="189"/>
      <c r="G89" s="189"/>
      <c r="H89" s="189"/>
      <c r="I89" s="189"/>
      <c r="J89" s="189"/>
    </row>
    <row r="90" spans="1:19" ht="26.1">
      <c r="A90" s="184" t="s">
        <v>109</v>
      </c>
      <c r="B90" s="40" t="s">
        <v>101</v>
      </c>
      <c r="C90" s="187">
        <v>46000000</v>
      </c>
      <c r="D90" s="187">
        <v>620000</v>
      </c>
      <c r="E90" s="187">
        <v>83000</v>
      </c>
      <c r="F90" s="187">
        <v>36000</v>
      </c>
      <c r="G90" s="187">
        <v>100000</v>
      </c>
      <c r="H90" s="187">
        <v>7500000</v>
      </c>
      <c r="I90" s="187">
        <v>24000000</v>
      </c>
      <c r="J90" s="187">
        <v>61000000</v>
      </c>
    </row>
    <row r="91" spans="1:19" ht="26.1">
      <c r="A91" s="185"/>
      <c r="B91" s="40" t="s">
        <v>102</v>
      </c>
      <c r="C91" s="188"/>
      <c r="D91" s="188"/>
      <c r="E91" s="188"/>
      <c r="F91" s="188"/>
      <c r="G91" s="188"/>
      <c r="H91" s="188"/>
      <c r="I91" s="188"/>
      <c r="J91" s="188"/>
    </row>
    <row r="92" spans="1:19" ht="26.45" thickBot="1">
      <c r="A92" s="186"/>
      <c r="B92" s="37" t="s">
        <v>105</v>
      </c>
      <c r="C92" s="189"/>
      <c r="D92" s="189"/>
      <c r="E92" s="189"/>
      <c r="F92" s="189"/>
      <c r="G92" s="189"/>
      <c r="H92" s="189"/>
      <c r="I92" s="189"/>
      <c r="J92" s="189"/>
    </row>
    <row r="93" spans="1:19" ht="42" thickBot="1">
      <c r="A93" s="137" t="s">
        <v>110</v>
      </c>
      <c r="B93" s="37" t="s">
        <v>101</v>
      </c>
      <c r="C93" s="39">
        <v>64000000000</v>
      </c>
      <c r="D93" s="39">
        <v>1200000000</v>
      </c>
      <c r="E93" s="39">
        <v>150000000</v>
      </c>
      <c r="F93" s="39">
        <v>100000000</v>
      </c>
      <c r="G93" s="39">
        <v>660000000</v>
      </c>
      <c r="H93" s="39">
        <v>29000000000</v>
      </c>
      <c r="I93" s="39">
        <v>87000000000</v>
      </c>
      <c r="J93" s="39">
        <v>230000000000</v>
      </c>
    </row>
  </sheetData>
  <mergeCells count="212">
    <mergeCell ref="K1:S2"/>
    <mergeCell ref="K49:S50"/>
    <mergeCell ref="A1:A2"/>
    <mergeCell ref="B1:B2"/>
    <mergeCell ref="C1:J1"/>
    <mergeCell ref="A3:J3"/>
    <mergeCell ref="A5:A6"/>
    <mergeCell ref="C5:C6"/>
    <mergeCell ref="D5:D6"/>
    <mergeCell ref="E5:E6"/>
    <mergeCell ref="F5:F6"/>
    <mergeCell ref="G5:G6"/>
    <mergeCell ref="H5:H6"/>
    <mergeCell ref="I5:I6"/>
    <mergeCell ref="D18:D19"/>
    <mergeCell ref="A8:A10"/>
    <mergeCell ref="C8:C10"/>
    <mergeCell ref="D8:D10"/>
    <mergeCell ref="E8:E10"/>
    <mergeCell ref="F8:F10"/>
    <mergeCell ref="G8:G10"/>
    <mergeCell ref="J5:J6"/>
    <mergeCell ref="H8:H10"/>
    <mergeCell ref="I8:I10"/>
    <mergeCell ref="J8:J10"/>
    <mergeCell ref="G12:G14"/>
    <mergeCell ref="H12:H14"/>
    <mergeCell ref="I12:I14"/>
    <mergeCell ref="J12:J14"/>
    <mergeCell ref="A16:J16"/>
    <mergeCell ref="A12:A14"/>
    <mergeCell ref="C12:C14"/>
    <mergeCell ref="D12:D14"/>
    <mergeCell ref="E12:E14"/>
    <mergeCell ref="F12:F14"/>
    <mergeCell ref="E33:E34"/>
    <mergeCell ref="F33:F34"/>
    <mergeCell ref="A27:A29"/>
    <mergeCell ref="C27:C29"/>
    <mergeCell ref="D27:D29"/>
    <mergeCell ref="E27:E29"/>
    <mergeCell ref="F27:F29"/>
    <mergeCell ref="G21:G23"/>
    <mergeCell ref="A21:A23"/>
    <mergeCell ref="C21:C23"/>
    <mergeCell ref="D21:D23"/>
    <mergeCell ref="E21:E23"/>
    <mergeCell ref="F21:F23"/>
    <mergeCell ref="G27:G29"/>
    <mergeCell ref="G33:G34"/>
    <mergeCell ref="H27:H29"/>
    <mergeCell ref="I27:I29"/>
    <mergeCell ref="J27:J29"/>
    <mergeCell ref="A31:J31"/>
    <mergeCell ref="J18:J19"/>
    <mergeCell ref="A25:A26"/>
    <mergeCell ref="C25:C26"/>
    <mergeCell ref="D25:D26"/>
    <mergeCell ref="E25:E26"/>
    <mergeCell ref="F25:F26"/>
    <mergeCell ref="G25:G26"/>
    <mergeCell ref="H25:H26"/>
    <mergeCell ref="I25:I26"/>
    <mergeCell ref="J25:J26"/>
    <mergeCell ref="E18:E19"/>
    <mergeCell ref="F18:F19"/>
    <mergeCell ref="G18:G19"/>
    <mergeCell ref="H18:H19"/>
    <mergeCell ref="I18:I19"/>
    <mergeCell ref="H21:H23"/>
    <mergeCell ref="I21:I23"/>
    <mergeCell ref="J21:J23"/>
    <mergeCell ref="A18:A19"/>
    <mergeCell ref="C18:C19"/>
    <mergeCell ref="H33:H34"/>
    <mergeCell ref="I33:I34"/>
    <mergeCell ref="J33:J34"/>
    <mergeCell ref="A40:A41"/>
    <mergeCell ref="C40:C41"/>
    <mergeCell ref="D40:D41"/>
    <mergeCell ref="E40:E41"/>
    <mergeCell ref="F40:F41"/>
    <mergeCell ref="G40:G41"/>
    <mergeCell ref="H40:H41"/>
    <mergeCell ref="I40:I41"/>
    <mergeCell ref="J40:J41"/>
    <mergeCell ref="A36:A38"/>
    <mergeCell ref="C36:C38"/>
    <mergeCell ref="D36:D38"/>
    <mergeCell ref="E36:E38"/>
    <mergeCell ref="F36:F38"/>
    <mergeCell ref="G36:G38"/>
    <mergeCell ref="H36:H38"/>
    <mergeCell ref="I36:I38"/>
    <mergeCell ref="J36:J38"/>
    <mergeCell ref="A33:A34"/>
    <mergeCell ref="C33:C34"/>
    <mergeCell ref="D33:D34"/>
    <mergeCell ref="G42:G44"/>
    <mergeCell ref="H42:H44"/>
    <mergeCell ref="I42:I44"/>
    <mergeCell ref="J42:J44"/>
    <mergeCell ref="A42:A44"/>
    <mergeCell ref="C42:C44"/>
    <mergeCell ref="D42:D44"/>
    <mergeCell ref="E42:E44"/>
    <mergeCell ref="F42:F44"/>
    <mergeCell ref="A49:A50"/>
    <mergeCell ref="B49:B50"/>
    <mergeCell ref="C49:J49"/>
    <mergeCell ref="A51:J51"/>
    <mergeCell ref="A53:A54"/>
    <mergeCell ref="C53:C54"/>
    <mergeCell ref="D53:D54"/>
    <mergeCell ref="E53:E54"/>
    <mergeCell ref="F53:F54"/>
    <mergeCell ref="G53:G54"/>
    <mergeCell ref="H53:H54"/>
    <mergeCell ref="I53:I54"/>
    <mergeCell ref="J53:J54"/>
    <mergeCell ref="A56:A58"/>
    <mergeCell ref="C56:C58"/>
    <mergeCell ref="D56:D58"/>
    <mergeCell ref="E56:E58"/>
    <mergeCell ref="F56:F58"/>
    <mergeCell ref="G56:G58"/>
    <mergeCell ref="H56:H58"/>
    <mergeCell ref="I56:I58"/>
    <mergeCell ref="J56:J58"/>
    <mergeCell ref="A60:A62"/>
    <mergeCell ref="C60:C62"/>
    <mergeCell ref="D60:D62"/>
    <mergeCell ref="E60:E62"/>
    <mergeCell ref="F60:F62"/>
    <mergeCell ref="G60:G62"/>
    <mergeCell ref="H60:H62"/>
    <mergeCell ref="I60:I62"/>
    <mergeCell ref="J60:J62"/>
    <mergeCell ref="A64:J64"/>
    <mergeCell ref="A66:A67"/>
    <mergeCell ref="C66:C67"/>
    <mergeCell ref="D66:D67"/>
    <mergeCell ref="E66:E67"/>
    <mergeCell ref="F66:F67"/>
    <mergeCell ref="G66:G67"/>
    <mergeCell ref="H66:H67"/>
    <mergeCell ref="I66:I67"/>
    <mergeCell ref="J66:J67"/>
    <mergeCell ref="A69:A71"/>
    <mergeCell ref="C69:C71"/>
    <mergeCell ref="D69:D71"/>
    <mergeCell ref="E69:E71"/>
    <mergeCell ref="F69:F71"/>
    <mergeCell ref="G69:G71"/>
    <mergeCell ref="H69:H71"/>
    <mergeCell ref="I69:I71"/>
    <mergeCell ref="J69:J71"/>
    <mergeCell ref="A73:A74"/>
    <mergeCell ref="C73:C74"/>
    <mergeCell ref="D73:D74"/>
    <mergeCell ref="E73:E74"/>
    <mergeCell ref="F73:F74"/>
    <mergeCell ref="G73:G74"/>
    <mergeCell ref="H73:H74"/>
    <mergeCell ref="I73:I74"/>
    <mergeCell ref="J73:J74"/>
    <mergeCell ref="A75:A77"/>
    <mergeCell ref="C75:C77"/>
    <mergeCell ref="D75:D77"/>
    <mergeCell ref="E75:E77"/>
    <mergeCell ref="F75:F77"/>
    <mergeCell ref="G75:G77"/>
    <mergeCell ref="H75:H77"/>
    <mergeCell ref="I75:I77"/>
    <mergeCell ref="J75:J77"/>
    <mergeCell ref="A79:J79"/>
    <mergeCell ref="A81:A82"/>
    <mergeCell ref="C81:C82"/>
    <mergeCell ref="D81:D82"/>
    <mergeCell ref="E81:E82"/>
    <mergeCell ref="F81:F82"/>
    <mergeCell ref="G81:G82"/>
    <mergeCell ref="H81:H82"/>
    <mergeCell ref="I81:I82"/>
    <mergeCell ref="J81:J82"/>
    <mergeCell ref="A84:A86"/>
    <mergeCell ref="C84:C86"/>
    <mergeCell ref="D84:D86"/>
    <mergeCell ref="E84:E86"/>
    <mergeCell ref="F84:F86"/>
    <mergeCell ref="G84:G86"/>
    <mergeCell ref="H84:H86"/>
    <mergeCell ref="I84:I86"/>
    <mergeCell ref="J84:J86"/>
    <mergeCell ref="A88:A89"/>
    <mergeCell ref="C88:C89"/>
    <mergeCell ref="D88:D89"/>
    <mergeCell ref="E88:E89"/>
    <mergeCell ref="F88:F89"/>
    <mergeCell ref="G88:G89"/>
    <mergeCell ref="H88:H89"/>
    <mergeCell ref="I88:I89"/>
    <mergeCell ref="J88:J89"/>
    <mergeCell ref="A90:A92"/>
    <mergeCell ref="C90:C92"/>
    <mergeCell ref="D90:D92"/>
    <mergeCell ref="E90:E92"/>
    <mergeCell ref="F90:F92"/>
    <mergeCell ref="G90:G92"/>
    <mergeCell ref="H90:H92"/>
    <mergeCell ref="I90:I92"/>
    <mergeCell ref="J90:J92"/>
  </mergeCells>
  <conditionalFormatting sqref="L17:S22">
    <cfRule type="cellIs" dxfId="1464" priority="20" operator="greaterThan">
      <formula>0.000001</formula>
    </cfRule>
  </conditionalFormatting>
  <conditionalFormatting sqref="L4:S9">
    <cfRule type="cellIs" dxfId="1463" priority="19" operator="greaterThan">
      <formula>0.000001</formula>
    </cfRule>
  </conditionalFormatting>
  <conditionalFormatting sqref="L32:S37">
    <cfRule type="cellIs" dxfId="1462" priority="8" operator="greaterThan">
      <formula>0.000001</formula>
    </cfRule>
  </conditionalFormatting>
  <conditionalFormatting sqref="L65:S70 L80:S85">
    <cfRule type="cellIs" dxfId="1461" priority="2328" operator="greaterThan">
      <formula>$L$48</formula>
    </cfRule>
    <cfRule type="cellIs" dxfId="1460" priority="2329" operator="greaterThan">
      <formula>0.00333</formula>
    </cfRule>
  </conditionalFormatting>
  <conditionalFormatting sqref="L52:S57">
    <cfRule type="cellIs" dxfId="1459" priority="2330" operator="greaterThan">
      <formula>$L$48</formula>
    </cfRule>
  </conditionalFormatting>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cellIs" priority="11" operator="greaterThan" id="{0A2E5DB0-7471-490C-8957-2EF197039AD0}">
            <xm:f>Consumer!$L$5</xm:f>
            <x14:dxf>
              <font>
                <color rgb="FF9C0006"/>
              </font>
              <fill>
                <patternFill>
                  <bgColor rgb="FFFFC7CE"/>
                </patternFill>
              </fill>
            </x14:dxf>
          </x14:cfRule>
          <xm:sqref>L52:S57</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F659D-BEF2-46A4-B874-2A1BB6D6DFB0}">
  <sheetPr>
    <tabColor theme="8" tint="0.79998168889431442"/>
  </sheetPr>
  <dimension ref="A1:R28"/>
  <sheetViews>
    <sheetView workbookViewId="0">
      <selection activeCell="C9" sqref="C9"/>
    </sheetView>
  </sheetViews>
  <sheetFormatPr defaultRowHeight="14.45"/>
  <cols>
    <col min="1" max="1" width="23.7109375" customWidth="1"/>
    <col min="2" max="2" width="11.5703125" customWidth="1"/>
    <col min="3" max="3" width="10.85546875" customWidth="1"/>
    <col min="4" max="4" width="10" customWidth="1"/>
    <col min="8" max="8" width="8.7109375" style="31"/>
  </cols>
  <sheetData>
    <row r="1" spans="1:18" ht="51.95">
      <c r="A1" s="31"/>
      <c r="B1" s="44" t="s">
        <v>119</v>
      </c>
      <c r="C1" s="44" t="s">
        <v>120</v>
      </c>
      <c r="D1" s="44" t="s">
        <v>121</v>
      </c>
      <c r="E1" s="44" t="s">
        <v>122</v>
      </c>
      <c r="F1" s="47" t="s">
        <v>123</v>
      </c>
      <c r="G1" s="44" t="s">
        <v>124</v>
      </c>
      <c r="H1" s="87" t="s">
        <v>30</v>
      </c>
      <c r="K1" s="65"/>
      <c r="L1" s="65"/>
      <c r="M1" s="65"/>
      <c r="N1" s="65"/>
      <c r="O1" s="65"/>
      <c r="P1" s="65"/>
      <c r="Q1" s="65"/>
      <c r="R1" s="65"/>
    </row>
    <row r="2" spans="1:18">
      <c r="A2" s="31" t="s">
        <v>125</v>
      </c>
      <c r="B2" s="33">
        <v>1.0526315789473684E-3</v>
      </c>
      <c r="C2" s="33">
        <v>1.3888888888888889E-4</v>
      </c>
      <c r="D2" s="33">
        <v>1.3888888888888889E-4</v>
      </c>
      <c r="E2" s="33">
        <v>2.2727272883522726E-3</v>
      </c>
      <c r="F2" s="33">
        <v>2.7777995169082125E-3</v>
      </c>
      <c r="G2" s="33"/>
      <c r="H2" s="31">
        <f t="shared" ref="H2:H25" si="0">1/300</f>
        <v>3.3333333333333335E-3</v>
      </c>
      <c r="I2" s="35">
        <v>1</v>
      </c>
      <c r="K2" s="117" t="s">
        <v>126</v>
      </c>
      <c r="L2" s="65"/>
      <c r="M2" s="65"/>
      <c r="N2" s="65"/>
      <c r="O2" s="65"/>
      <c r="P2" s="65"/>
      <c r="Q2" s="65"/>
      <c r="R2" s="65"/>
    </row>
    <row r="3" spans="1:18">
      <c r="A3" s="31" t="s">
        <v>127</v>
      </c>
      <c r="B3" s="33">
        <v>3.4482758620689653E-4</v>
      </c>
      <c r="C3" s="33">
        <v>4.3478260869565219E-7</v>
      </c>
      <c r="D3" s="33">
        <v>4.3478260869565219E-7</v>
      </c>
      <c r="E3" s="33">
        <v>2.1276595746196002E-4</v>
      </c>
      <c r="F3" s="33">
        <v>9.0910000000000003E-4</v>
      </c>
      <c r="G3" s="33"/>
      <c r="H3" s="31">
        <f t="shared" si="0"/>
        <v>3.3333333333333335E-3</v>
      </c>
      <c r="I3" s="35">
        <v>1</v>
      </c>
      <c r="K3" s="117" t="s">
        <v>128</v>
      </c>
      <c r="L3" s="65"/>
      <c r="M3" s="65"/>
      <c r="N3" s="65"/>
      <c r="O3" s="65"/>
      <c r="P3" s="65"/>
      <c r="Q3" s="65"/>
      <c r="R3" s="65"/>
    </row>
    <row r="4" spans="1:18">
      <c r="A4" s="31" t="s">
        <v>129</v>
      </c>
      <c r="B4" s="33">
        <v>4.5454545454545455E-4</v>
      </c>
      <c r="C4" s="33"/>
      <c r="D4" s="33"/>
      <c r="E4" s="33">
        <v>2.7027027028231847E-4</v>
      </c>
      <c r="F4" s="33">
        <v>6.2500624999999998E-4</v>
      </c>
      <c r="G4" s="33"/>
      <c r="H4" s="31">
        <f t="shared" si="0"/>
        <v>3.3333333333333335E-3</v>
      </c>
      <c r="I4" s="35">
        <v>1</v>
      </c>
      <c r="K4" s="65"/>
      <c r="L4" s="65"/>
      <c r="M4" s="65"/>
      <c r="N4" s="65"/>
      <c r="O4" s="65"/>
      <c r="P4" s="65"/>
      <c r="Q4" s="65"/>
      <c r="R4" s="65"/>
    </row>
    <row r="5" spans="1:18">
      <c r="A5" s="31" t="s">
        <v>130</v>
      </c>
      <c r="B5" s="33">
        <v>2.1276595744680851E-4</v>
      </c>
      <c r="C5" s="33">
        <v>3.5714285714285717E-5</v>
      </c>
      <c r="D5" s="33">
        <v>3.5714285714285717E-5</v>
      </c>
      <c r="E5" s="33">
        <v>4.5454628787878787E-4</v>
      </c>
      <c r="F5" s="33">
        <v>1.065442690459849E-3</v>
      </c>
      <c r="G5" s="33"/>
      <c r="H5" s="31">
        <f t="shared" si="0"/>
        <v>3.3333333333333335E-3</v>
      </c>
      <c r="I5" s="35">
        <v>2</v>
      </c>
      <c r="K5" s="65"/>
      <c r="L5" s="65"/>
      <c r="M5" s="65"/>
      <c r="N5" s="65"/>
      <c r="O5" s="65"/>
      <c r="P5" s="65"/>
      <c r="Q5" s="65"/>
      <c r="R5" s="65"/>
    </row>
    <row r="6" spans="1:18">
      <c r="A6" s="31" t="s">
        <v>131</v>
      </c>
      <c r="B6" s="33">
        <v>6.2500000000000001E-5</v>
      </c>
      <c r="C6" s="33">
        <v>1.0752688172043011E-7</v>
      </c>
      <c r="D6" s="33">
        <v>1.0752688172043011E-7</v>
      </c>
      <c r="E6" s="33">
        <v>3.4482767711598746E-5</v>
      </c>
      <c r="F6" s="33">
        <v>4.766904761904762E-4</v>
      </c>
      <c r="G6" s="33">
        <v>1.6020074696545285E-3</v>
      </c>
      <c r="H6" s="31">
        <f t="shared" si="0"/>
        <v>3.3333333333333335E-3</v>
      </c>
      <c r="I6" s="35">
        <v>2</v>
      </c>
      <c r="K6" s="65"/>
      <c r="L6" s="65"/>
      <c r="M6" s="65"/>
      <c r="N6" s="65"/>
      <c r="O6" s="65"/>
      <c r="P6" s="65"/>
      <c r="Q6" s="65"/>
      <c r="R6" s="65"/>
    </row>
    <row r="7" spans="1:18">
      <c r="A7" s="31" t="s">
        <v>132</v>
      </c>
      <c r="B7" s="33">
        <v>6.666666666666667E-5</v>
      </c>
      <c r="C7" s="33"/>
      <c r="D7" s="33"/>
      <c r="E7" s="33">
        <v>3.0303037445887446E-5</v>
      </c>
      <c r="F7" s="33">
        <v>4.1696969696969702E-4</v>
      </c>
      <c r="G7" s="33">
        <v>5.3631578947368422E-4</v>
      </c>
      <c r="H7" s="31">
        <f t="shared" si="0"/>
        <v>3.3333333333333335E-3</v>
      </c>
      <c r="I7" s="35">
        <v>2</v>
      </c>
    </row>
    <row r="8" spans="1:18">
      <c r="A8" s="31" t="s">
        <v>133</v>
      </c>
      <c r="B8" s="33">
        <v>5.5555555555555558E-5</v>
      </c>
      <c r="C8" s="33">
        <v>1.0204081632653061E-5</v>
      </c>
      <c r="D8" s="33">
        <v>1.0204081632653061E-5</v>
      </c>
      <c r="E8" s="33">
        <v>1.1494919540229885E-4</v>
      </c>
      <c r="F8" s="33">
        <v>7.8127896200185355E-4</v>
      </c>
      <c r="G8" s="33">
        <v>1.5475113122171945E-3</v>
      </c>
      <c r="H8" s="31">
        <f t="shared" si="0"/>
        <v>3.3333333333333335E-3</v>
      </c>
      <c r="I8" s="35">
        <v>3</v>
      </c>
    </row>
    <row r="9" spans="1:18">
      <c r="A9" s="31" t="s">
        <v>134</v>
      </c>
      <c r="B9" s="33">
        <v>1.5384615384615384E-5</v>
      </c>
      <c r="C9" s="33">
        <v>3.1249999999999999E-8</v>
      </c>
      <c r="D9" s="33">
        <v>3.1249999999999999E-8</v>
      </c>
      <c r="E9" s="33">
        <v>7.6924862637362625E-6</v>
      </c>
      <c r="F9" s="33">
        <v>4.2023809523809527E-4</v>
      </c>
      <c r="G9" s="33">
        <v>3.7888198757763975E-4</v>
      </c>
      <c r="H9" s="31">
        <f t="shared" si="0"/>
        <v>3.3333333333333335E-3</v>
      </c>
      <c r="I9" s="35">
        <v>3</v>
      </c>
    </row>
    <row r="10" spans="1:18">
      <c r="A10" s="31" t="s">
        <v>135</v>
      </c>
      <c r="B10" s="33">
        <v>1.2345679012345678E-5</v>
      </c>
      <c r="C10" s="33"/>
      <c r="D10" s="33"/>
      <c r="E10" s="33">
        <v>5.8824845201238394E-6</v>
      </c>
      <c r="F10" s="33">
        <v>4.0200000000000001E-4</v>
      </c>
      <c r="G10" s="33">
        <v>1.1776315789473685E-4</v>
      </c>
      <c r="H10" s="31">
        <f t="shared" si="0"/>
        <v>3.3333333333333335E-3</v>
      </c>
      <c r="I10" s="35">
        <v>3</v>
      </c>
    </row>
    <row r="11" spans="1:18">
      <c r="A11" s="31" t="s">
        <v>136</v>
      </c>
      <c r="B11" s="33">
        <v>1.6393442622950821E-5</v>
      </c>
      <c r="C11" s="33">
        <v>3.3333333333333333E-6</v>
      </c>
      <c r="D11" s="33">
        <v>3.3333333333333333E-6</v>
      </c>
      <c r="E11" s="33">
        <v>3.5724285714285719E-5</v>
      </c>
      <c r="F11" s="33">
        <v>6.9444444444444447E-4</v>
      </c>
      <c r="G11" s="33">
        <v>5.4545454545454548E-4</v>
      </c>
      <c r="H11" s="31">
        <f t="shared" si="0"/>
        <v>3.3333333333333335E-3</v>
      </c>
      <c r="I11" s="101">
        <v>4</v>
      </c>
    </row>
    <row r="12" spans="1:18">
      <c r="A12" s="31" t="s">
        <v>137</v>
      </c>
      <c r="B12" s="33">
        <v>4.5454545454545455E-6</v>
      </c>
      <c r="C12" s="33">
        <v>1.0204081632653062E-8</v>
      </c>
      <c r="D12" s="33">
        <v>1.0204081632653062E-8</v>
      </c>
      <c r="E12" s="33">
        <v>2.2735606060606062E-6</v>
      </c>
      <c r="F12" s="33">
        <v>4.0833333333333336E-4</v>
      </c>
      <c r="G12" s="33">
        <v>1.3384267119411432E-4</v>
      </c>
      <c r="H12" s="31">
        <f t="shared" si="0"/>
        <v>3.3333333333333335E-3</v>
      </c>
      <c r="I12" s="101">
        <v>4</v>
      </c>
    </row>
    <row r="13" spans="1:18">
      <c r="A13" s="31" t="s">
        <v>138</v>
      </c>
      <c r="B13" s="33">
        <v>3.1250000000000001E-6</v>
      </c>
      <c r="C13" s="33"/>
      <c r="D13" s="33"/>
      <c r="E13" s="33">
        <v>1.6671929824561404E-6</v>
      </c>
      <c r="F13" s="33">
        <v>3.8916083916083917E-4</v>
      </c>
      <c r="G13" s="33">
        <v>4.3110394842868659E-5</v>
      </c>
      <c r="H13" s="31">
        <f t="shared" si="0"/>
        <v>3.3333333333333335E-3</v>
      </c>
      <c r="I13" s="101">
        <v>4</v>
      </c>
    </row>
    <row r="14" spans="1:18">
      <c r="A14" s="31" t="s">
        <v>139</v>
      </c>
      <c r="B14" s="33">
        <v>9.9999999999999995E-7</v>
      </c>
      <c r="C14" s="33">
        <v>1.0989010989010989E-7</v>
      </c>
      <c r="D14" s="33">
        <v>1.0989010989010989E-7</v>
      </c>
      <c r="E14" s="33">
        <v>1.2835664335664336E-6</v>
      </c>
      <c r="F14" s="33">
        <v>5.0000000000000002E-5</v>
      </c>
      <c r="G14" s="33">
        <v>3.9607843137254908E-5</v>
      </c>
      <c r="H14" s="31">
        <f t="shared" si="0"/>
        <v>3.3333333333333335E-3</v>
      </c>
      <c r="I14" s="101">
        <v>5</v>
      </c>
    </row>
    <row r="15" spans="1:18">
      <c r="A15" s="31" t="s">
        <v>140</v>
      </c>
      <c r="B15" s="33">
        <v>1.3513513513513515E-7</v>
      </c>
      <c r="C15" s="33">
        <v>3.3333333333333332E-10</v>
      </c>
      <c r="D15" s="33">
        <v>3.3333333333333332E-10</v>
      </c>
      <c r="E15" s="33">
        <v>8.378787878787879E-8</v>
      </c>
      <c r="F15" s="33">
        <v>1.1824429865666978E-5</v>
      </c>
      <c r="G15" s="33">
        <v>7.1428571428571427E-6</v>
      </c>
      <c r="H15" s="31">
        <f t="shared" si="0"/>
        <v>3.3333333333333335E-3</v>
      </c>
      <c r="I15" s="101">
        <v>5</v>
      </c>
    </row>
    <row r="16" spans="1:18">
      <c r="A16" s="31" t="s">
        <v>141</v>
      </c>
      <c r="B16" s="33">
        <v>2.564102564102564E-8</v>
      </c>
      <c r="C16" s="33"/>
      <c r="D16" s="33"/>
      <c r="E16" s="33">
        <v>2.0935374149659865E-8</v>
      </c>
      <c r="F16" s="33">
        <v>1.1590909090909091E-6</v>
      </c>
      <c r="G16" s="33">
        <v>9.2156862745098036E-7</v>
      </c>
      <c r="H16" s="31">
        <f t="shared" si="0"/>
        <v>3.3333333333333335E-3</v>
      </c>
      <c r="I16" s="101">
        <v>5</v>
      </c>
    </row>
    <row r="17" spans="1:9">
      <c r="A17" s="31" t="s">
        <v>142</v>
      </c>
      <c r="B17" s="33">
        <v>1.9230769230769231E-8</v>
      </c>
      <c r="C17" s="33">
        <v>3.4482758620689654E-9</v>
      </c>
      <c r="D17" s="33">
        <v>3.4482758620689654E-9</v>
      </c>
      <c r="E17" s="33">
        <v>4.3512743628185906E-8</v>
      </c>
      <c r="F17" s="33">
        <v>1.625870646766169E-6</v>
      </c>
      <c r="G17" s="33">
        <v>1.0818713450292397E-6</v>
      </c>
      <c r="H17" s="31">
        <f t="shared" si="0"/>
        <v>3.3333333333333335E-3</v>
      </c>
      <c r="I17" s="101">
        <v>6</v>
      </c>
    </row>
    <row r="18" spans="1:9">
      <c r="A18" s="31" t="s">
        <v>143</v>
      </c>
      <c r="B18" s="33">
        <v>5.2631578947368421E-9</v>
      </c>
      <c r="C18" s="33">
        <v>1.0526315789473685E-11</v>
      </c>
      <c r="D18" s="33">
        <v>1.0526315789473685E-11</v>
      </c>
      <c r="E18" s="33">
        <v>3.5865800865800867E-9</v>
      </c>
      <c r="F18" s="33">
        <v>6.0101010101010103E-7</v>
      </c>
      <c r="G18" s="33">
        <v>3.1544957774465973E-7</v>
      </c>
      <c r="H18" s="31">
        <f t="shared" si="0"/>
        <v>3.3333333333333335E-3</v>
      </c>
      <c r="I18" s="101">
        <v>6</v>
      </c>
    </row>
    <row r="19" spans="1:9">
      <c r="A19" s="31" t="s">
        <v>144</v>
      </c>
      <c r="B19" s="33">
        <v>2.380952380952381E-9</v>
      </c>
      <c r="C19" s="33"/>
      <c r="D19" s="33"/>
      <c r="E19" s="33">
        <v>2.9488687782805429E-9</v>
      </c>
      <c r="F19" s="33">
        <v>2.8443449048152293E-7</v>
      </c>
      <c r="G19" s="33">
        <v>1.1688311688311688E-7</v>
      </c>
      <c r="H19" s="31">
        <f t="shared" si="0"/>
        <v>3.3333333333333335E-3</v>
      </c>
      <c r="I19" s="101">
        <v>6</v>
      </c>
    </row>
    <row r="20" spans="1:9">
      <c r="A20" s="31" t="s">
        <v>145</v>
      </c>
      <c r="B20" s="33">
        <v>6.6666666666666668E-9</v>
      </c>
      <c r="C20" s="33">
        <v>1.0309278350515464E-9</v>
      </c>
      <c r="D20" s="33">
        <v>1.0309278350515464E-9</v>
      </c>
      <c r="E20" s="33">
        <v>1.4936867387201922E-8</v>
      </c>
      <c r="F20" s="33">
        <v>6.6666666666666671E-7</v>
      </c>
      <c r="G20" s="33">
        <v>3.356643356643357E-7</v>
      </c>
      <c r="H20" s="31">
        <f t="shared" si="0"/>
        <v>3.3333333333333335E-3</v>
      </c>
      <c r="I20" s="101">
        <v>7</v>
      </c>
    </row>
    <row r="21" spans="1:9">
      <c r="A21" s="31" t="s">
        <v>146</v>
      </c>
      <c r="B21" s="33">
        <v>1.8867924528301888E-9</v>
      </c>
      <c r="C21" s="33">
        <v>3.1250000000000001E-12</v>
      </c>
      <c r="D21" s="33">
        <v>3.1250000000000001E-12</v>
      </c>
      <c r="E21" s="33">
        <v>1.3032467532467534E-9</v>
      </c>
      <c r="F21" s="33">
        <v>2.4726402188782487E-7</v>
      </c>
      <c r="G21" s="33">
        <v>1.0025062656641605E-7</v>
      </c>
      <c r="H21" s="31">
        <f t="shared" si="0"/>
        <v>3.3333333333333335E-3</v>
      </c>
      <c r="I21" s="101">
        <v>7</v>
      </c>
    </row>
    <row r="22" spans="1:9">
      <c r="A22" s="31" t="s">
        <v>147</v>
      </c>
      <c r="B22" s="33">
        <v>9.090909090909091E-10</v>
      </c>
      <c r="C22" s="33"/>
      <c r="D22" s="33"/>
      <c r="E22" s="33">
        <v>1.0550706033376123E-9</v>
      </c>
      <c r="F22" s="33">
        <v>1.097331240188383E-7</v>
      </c>
      <c r="G22" s="33">
        <v>3.8095238095238096E-8</v>
      </c>
      <c r="H22" s="31">
        <f t="shared" si="0"/>
        <v>3.3333333333333335E-3</v>
      </c>
      <c r="I22" s="101">
        <v>7</v>
      </c>
    </row>
    <row r="23" spans="1:9">
      <c r="A23" s="31" t="s">
        <v>148</v>
      </c>
      <c r="B23" s="33">
        <v>2.5000000000000001E-9</v>
      </c>
      <c r="C23" s="33">
        <v>3.8461538461538462E-10</v>
      </c>
      <c r="D23" s="33">
        <v>3.8461538461538462E-10</v>
      </c>
      <c r="E23" s="33">
        <v>5.5599033816425127E-9</v>
      </c>
      <c r="F23" s="33">
        <v>2.4366616989567809E-7</v>
      </c>
      <c r="G23" s="33">
        <v>1.2222222222222222E-7</v>
      </c>
      <c r="H23" s="31">
        <f t="shared" si="0"/>
        <v>3.3333333333333335E-3</v>
      </c>
      <c r="I23" s="101">
        <v>8</v>
      </c>
    </row>
    <row r="24" spans="1:9">
      <c r="A24" s="31" t="s">
        <v>149</v>
      </c>
      <c r="B24" s="33">
        <v>7.142857142857143E-10</v>
      </c>
      <c r="C24" s="33">
        <v>1.1627906976744186E-12</v>
      </c>
      <c r="D24" s="33">
        <v>1.1627906976744186E-12</v>
      </c>
      <c r="E24" s="33">
        <v>4.5633116883116883E-10</v>
      </c>
      <c r="F24" s="33">
        <v>8.8888888888888895E-8</v>
      </c>
      <c r="G24" s="33">
        <v>3.5759897828863344E-8</v>
      </c>
      <c r="H24" s="31">
        <f t="shared" si="0"/>
        <v>3.3333333333333335E-3</v>
      </c>
      <c r="I24" s="101">
        <v>8</v>
      </c>
    </row>
    <row r="25" spans="1:9">
      <c r="A25" s="31" t="s">
        <v>150</v>
      </c>
      <c r="B25" s="33">
        <v>3.5714285714285715E-10</v>
      </c>
      <c r="C25" s="33"/>
      <c r="D25" s="33"/>
      <c r="E25" s="33">
        <v>3.4573667711598747E-10</v>
      </c>
      <c r="F25" s="33">
        <v>3.5115207373271892E-8</v>
      </c>
      <c r="G25" s="33">
        <v>1.3247863247863248E-8</v>
      </c>
      <c r="H25" s="31">
        <f t="shared" si="0"/>
        <v>3.3333333333333335E-3</v>
      </c>
      <c r="I25" s="101">
        <v>8</v>
      </c>
    </row>
    <row r="26" spans="1:9" s="93" customFormat="1">
      <c r="A26" s="97" t="s">
        <v>151</v>
      </c>
      <c r="B26" s="98">
        <v>1.9455252918287938E-3</v>
      </c>
      <c r="C26" s="100">
        <v>2.1052631578947368E-3</v>
      </c>
      <c r="D26" s="100">
        <v>7.0224719101123594E-4</v>
      </c>
      <c r="E26" s="99"/>
      <c r="F26" s="99"/>
      <c r="G26" s="99"/>
      <c r="H26" s="31">
        <f t="shared" ref="H26:H28" si="1">1/300</f>
        <v>3.3333333333333335E-3</v>
      </c>
    </row>
    <row r="27" spans="1:9">
      <c r="A27" s="31" t="s">
        <v>152</v>
      </c>
      <c r="B27" s="33">
        <v>3.2721076630081641E-6</v>
      </c>
      <c r="C27" s="33">
        <v>3.5695719960089059E-6</v>
      </c>
      <c r="D27" s="33">
        <v>1.1898573320029687E-6</v>
      </c>
      <c r="E27" s="33">
        <v>1.249350198603117E-4</v>
      </c>
      <c r="F27" s="33">
        <v>1.487321665003711E-3</v>
      </c>
      <c r="G27" s="33">
        <v>2.2309824975055658E-5</v>
      </c>
      <c r="H27" s="31">
        <f t="shared" si="1"/>
        <v>3.3333333333333335E-3</v>
      </c>
    </row>
    <row r="28" spans="1:9">
      <c r="A28" s="31" t="s">
        <v>153</v>
      </c>
      <c r="B28" s="33"/>
      <c r="C28" s="33">
        <v>6.1905445772368368E-4</v>
      </c>
      <c r="D28" s="33">
        <v>2.0635148590789459E-4</v>
      </c>
      <c r="E28" s="33"/>
      <c r="F28" s="33"/>
      <c r="G28" s="33"/>
      <c r="H28" s="31">
        <f t="shared" si="1"/>
        <v>3.3333333333333335E-3</v>
      </c>
    </row>
  </sheetData>
  <sortState xmlns:xlrd2="http://schemas.microsoft.com/office/spreadsheetml/2017/richdata2" ref="A2:I25">
    <sortCondition ref="I2:I25"/>
  </sortState>
  <conditionalFormatting sqref="B2:G28">
    <cfRule type="cellIs" dxfId="1457" priority="1" operator="greaterThan">
      <formula>$H$2</formula>
    </cfRule>
  </conditionalFormatting>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96065-F17C-4B97-AFBD-56D38B14422D}">
  <sheetPr>
    <tabColor theme="8" tint="0.79998168889431442"/>
  </sheetPr>
  <dimension ref="A1:AF63"/>
  <sheetViews>
    <sheetView topLeftCell="A5" zoomScaleNormal="100" workbookViewId="0">
      <selection activeCell="A18" sqref="A18:XFD25"/>
    </sheetView>
  </sheetViews>
  <sheetFormatPr defaultColWidth="8.7109375" defaultRowHeight="14.1"/>
  <cols>
    <col min="1" max="1" width="21.140625" style="1" customWidth="1"/>
    <col min="2" max="2" width="13.42578125" style="1" customWidth="1"/>
    <col min="3" max="3" width="9.85546875" style="1" customWidth="1"/>
    <col min="4" max="4" width="10.140625" style="1" customWidth="1"/>
    <col min="5" max="5" width="8.7109375" style="1"/>
    <col min="6" max="6" width="10.85546875" style="1" customWidth="1"/>
    <col min="7" max="16384" width="8.7109375" style="1"/>
  </cols>
  <sheetData>
    <row r="1" spans="1:10" ht="39">
      <c r="B1" s="44" t="s">
        <v>119</v>
      </c>
      <c r="C1" s="44" t="s">
        <v>120</v>
      </c>
      <c r="D1" s="44" t="s">
        <v>121</v>
      </c>
      <c r="E1" s="44" t="s">
        <v>122</v>
      </c>
      <c r="F1" s="47" t="s">
        <v>123</v>
      </c>
      <c r="G1" s="44" t="s">
        <v>124</v>
      </c>
      <c r="H1" s="87" t="s">
        <v>30</v>
      </c>
    </row>
    <row r="2" spans="1:10">
      <c r="A2" s="1" t="s">
        <v>154</v>
      </c>
      <c r="B2" s="43">
        <v>1.5E-5</v>
      </c>
      <c r="C2" s="43">
        <v>1.9999999999999999E-6</v>
      </c>
      <c r="D2" s="43">
        <v>1.9999999999999999E-6</v>
      </c>
      <c r="E2" s="43">
        <v>3.2000000220000001E-5</v>
      </c>
      <c r="F2" s="43">
        <v>3.6000290000000001E-5</v>
      </c>
      <c r="G2" s="43">
        <v>3.813E-4</v>
      </c>
      <c r="H2" s="41">
        <v>9.9999999999999995E-7</v>
      </c>
      <c r="J2" s="1" t="s">
        <v>155</v>
      </c>
    </row>
    <row r="3" spans="1:10">
      <c r="A3" s="1" t="s">
        <v>156</v>
      </c>
      <c r="B3" s="43">
        <v>3.1E-6</v>
      </c>
      <c r="C3" s="43">
        <v>4.9999999999999998E-7</v>
      </c>
      <c r="D3" s="43">
        <v>4.9999999999999998E-7</v>
      </c>
      <c r="E3" s="43">
        <v>6.400012E-6</v>
      </c>
      <c r="F3" s="43">
        <v>1.4021E-5</v>
      </c>
      <c r="G3" s="43">
        <v>7.963999999999999E-5</v>
      </c>
      <c r="H3" s="41">
        <v>9.9999999999999995E-7</v>
      </c>
    </row>
    <row r="4" spans="1:10">
      <c r="A4" s="1" t="s">
        <v>157</v>
      </c>
      <c r="B4" s="43">
        <v>7.8000000000000005E-7</v>
      </c>
      <c r="C4" s="43">
        <v>1.4999999999999999E-7</v>
      </c>
      <c r="D4" s="43">
        <v>1.4999999999999999E-7</v>
      </c>
      <c r="E4" s="43">
        <v>1.600093E-6</v>
      </c>
      <c r="F4" s="43">
        <v>1.006E-5</v>
      </c>
      <c r="G4" s="43">
        <v>2.1000000000000002E-5</v>
      </c>
      <c r="H4" s="41">
        <v>9.9999999999999995E-7</v>
      </c>
    </row>
    <row r="5" spans="1:10">
      <c r="A5" s="1" t="s">
        <v>158</v>
      </c>
      <c r="B5" s="43">
        <v>2.3999999999999998E-7</v>
      </c>
      <c r="C5" s="43">
        <v>4.8E-8</v>
      </c>
      <c r="D5" s="43">
        <v>4.8E-8</v>
      </c>
      <c r="E5" s="43">
        <v>5.1014000000000004E-7</v>
      </c>
      <c r="F5" s="43">
        <v>9.4599999999999992E-6</v>
      </c>
      <c r="G5" s="43">
        <v>7.2000000000000005E-6</v>
      </c>
      <c r="H5" s="41">
        <v>9.9999999999999995E-7</v>
      </c>
    </row>
    <row r="6" spans="1:10">
      <c r="A6" s="1" t="s">
        <v>159</v>
      </c>
      <c r="B6" s="43">
        <v>1.4E-8</v>
      </c>
      <c r="C6" s="43">
        <v>1.6000000000000001E-9</v>
      </c>
      <c r="D6" s="43">
        <v>1.6000000000000001E-9</v>
      </c>
      <c r="E6" s="43">
        <v>1.8021999999999998E-8</v>
      </c>
      <c r="F6" s="43">
        <v>6.7000000000000004E-7</v>
      </c>
      <c r="G6" s="43">
        <v>5.2E-7</v>
      </c>
      <c r="H6" s="41">
        <v>9.9999999999999995E-7</v>
      </c>
    </row>
    <row r="7" spans="1:10">
      <c r="A7" s="1" t="s">
        <v>160</v>
      </c>
      <c r="B7" s="43">
        <v>2.8000000000000002E-10</v>
      </c>
      <c r="C7" s="43">
        <v>4.8999999999999999E-11</v>
      </c>
      <c r="D7" s="43">
        <v>4.8999999999999999E-11</v>
      </c>
      <c r="E7" s="43">
        <v>6.2050000000000008E-10</v>
      </c>
      <c r="F7" s="43">
        <v>2.18E-8</v>
      </c>
      <c r="G7" s="43">
        <v>1.4599999999999998E-8</v>
      </c>
      <c r="H7" s="41">
        <v>9.9999999999999995E-7</v>
      </c>
    </row>
    <row r="8" spans="1:10">
      <c r="A8" s="1" t="s">
        <v>161</v>
      </c>
      <c r="B8" s="43">
        <v>9.4999999999999995E-11</v>
      </c>
      <c r="C8" s="43">
        <v>1.5E-11</v>
      </c>
      <c r="D8" s="43">
        <v>1.5E-11</v>
      </c>
      <c r="E8" s="43">
        <v>2.1016E-10</v>
      </c>
      <c r="F8" s="43">
        <v>8.7600000000000004E-9</v>
      </c>
      <c r="G8" s="43">
        <v>4.3999999999999997E-9</v>
      </c>
      <c r="H8" s="41">
        <v>9.9999999999999995E-7</v>
      </c>
    </row>
    <row r="9" spans="1:10">
      <c r="A9" s="1" t="s">
        <v>162</v>
      </c>
      <c r="B9" s="43">
        <v>3.5000000000000002E-11</v>
      </c>
      <c r="C9" s="43">
        <v>5.3999999999999996E-12</v>
      </c>
      <c r="D9" s="43">
        <v>5.3999999999999996E-12</v>
      </c>
      <c r="E9" s="43">
        <v>8.0062999999999993E-11</v>
      </c>
      <c r="F9" s="43">
        <v>3.22E-9</v>
      </c>
      <c r="G9" s="43">
        <v>1.6000000000000001E-9</v>
      </c>
      <c r="H9" s="41">
        <v>9.9999999999999995E-7</v>
      </c>
    </row>
    <row r="10" spans="1:10">
      <c r="A10" s="1" t="s">
        <v>163</v>
      </c>
      <c r="B10" s="55">
        <v>4.8999999999999997E-6</v>
      </c>
      <c r="C10" s="55">
        <v>6.1E-9</v>
      </c>
      <c r="D10" s="55">
        <v>6.1E-9</v>
      </c>
      <c r="E10" s="55">
        <v>3.0000000002199999E-6</v>
      </c>
      <c r="F10" s="55">
        <v>1.200012E-5</v>
      </c>
      <c r="G10" s="55">
        <v>1.2044000000000001E-4</v>
      </c>
      <c r="H10" s="41">
        <v>9.9999999999999995E-7</v>
      </c>
    </row>
    <row r="11" spans="1:10">
      <c r="A11" s="1" t="s">
        <v>164</v>
      </c>
      <c r="B11" s="55">
        <v>9.1999999999999998E-7</v>
      </c>
      <c r="C11" s="55">
        <v>1.5E-9</v>
      </c>
      <c r="D11" s="55">
        <v>1.5E-9</v>
      </c>
      <c r="E11" s="55">
        <v>4.9000011999999998E-7</v>
      </c>
      <c r="F11" s="55">
        <v>6.4064999999999996E-6</v>
      </c>
      <c r="G11" s="55">
        <v>2.1189999999999999E-5</v>
      </c>
      <c r="H11" s="41">
        <v>9.9999999999999995E-7</v>
      </c>
    </row>
    <row r="12" spans="1:10">
      <c r="A12" s="1" t="s">
        <v>165</v>
      </c>
      <c r="B12" s="55">
        <v>2.2000000000000001E-7</v>
      </c>
      <c r="C12" s="55">
        <v>4.5E-10</v>
      </c>
      <c r="D12" s="55">
        <v>4.5E-10</v>
      </c>
      <c r="E12" s="55">
        <v>1.100026E-7</v>
      </c>
      <c r="F12" s="55">
        <v>5.5469999999999996E-6</v>
      </c>
      <c r="G12" s="55">
        <v>5.0899999999999995E-6</v>
      </c>
      <c r="H12" s="41">
        <v>9.9999999999999995E-7</v>
      </c>
    </row>
    <row r="13" spans="1:10">
      <c r="A13" s="1" t="s">
        <v>166</v>
      </c>
      <c r="B13" s="55">
        <v>6.5E-8</v>
      </c>
      <c r="C13" s="55">
        <v>1.5E-10</v>
      </c>
      <c r="D13" s="55">
        <v>1.5E-10</v>
      </c>
      <c r="E13" s="55">
        <v>3.3011999999999998E-8</v>
      </c>
      <c r="F13" s="55">
        <v>5.31E-6</v>
      </c>
      <c r="G13" s="55">
        <v>1.75E-6</v>
      </c>
      <c r="H13" s="41">
        <v>9.9999999999999995E-7</v>
      </c>
    </row>
    <row r="14" spans="1:10">
      <c r="A14" s="1" t="s">
        <v>167</v>
      </c>
      <c r="B14" s="55">
        <v>1.9000000000000001E-9</v>
      </c>
      <c r="C14" s="55">
        <v>4.7999999999999997E-12</v>
      </c>
      <c r="D14" s="55">
        <v>4.7999999999999997E-12</v>
      </c>
      <c r="E14" s="55">
        <v>1.2064999999999999E-9</v>
      </c>
      <c r="F14" s="55">
        <v>1.6E-7</v>
      </c>
      <c r="G14" s="55">
        <v>9.3999999999999995E-8</v>
      </c>
      <c r="H14" s="41">
        <v>9.9999999999999995E-7</v>
      </c>
    </row>
    <row r="15" spans="1:10">
      <c r="A15" s="1" t="s">
        <v>168</v>
      </c>
      <c r="B15" s="55">
        <v>7.5E-11</v>
      </c>
      <c r="C15" s="55">
        <v>1.4999999999999999E-13</v>
      </c>
      <c r="D15" s="55">
        <v>1.4999999999999999E-13</v>
      </c>
      <c r="E15" s="55">
        <v>5.1219999999999999E-11</v>
      </c>
      <c r="F15" s="55">
        <v>7.9900000000000007E-9</v>
      </c>
      <c r="G15" s="55">
        <v>4.1999999999999996E-9</v>
      </c>
      <c r="H15" s="41">
        <v>9.9999999999999995E-7</v>
      </c>
    </row>
    <row r="16" spans="1:10">
      <c r="A16" s="1" t="s">
        <v>169</v>
      </c>
      <c r="B16" s="55">
        <v>2.7E-11</v>
      </c>
      <c r="C16" s="55">
        <v>4.4999999999999998E-14</v>
      </c>
      <c r="D16" s="55">
        <v>4.4999999999999998E-14</v>
      </c>
      <c r="E16" s="55">
        <v>1.9066999999999999E-11</v>
      </c>
      <c r="F16" s="55">
        <v>3.29E-9</v>
      </c>
      <c r="G16" s="55">
        <v>1.32E-9</v>
      </c>
      <c r="H16" s="41">
        <v>9.9999999999999995E-7</v>
      </c>
    </row>
    <row r="17" spans="1:8">
      <c r="A17" s="1" t="s">
        <v>170</v>
      </c>
      <c r="B17" s="55">
        <v>9.9999999999999994E-12</v>
      </c>
      <c r="C17" s="55">
        <v>1.7E-14</v>
      </c>
      <c r="D17" s="55">
        <v>1.7E-14</v>
      </c>
      <c r="E17" s="55">
        <v>6.5260000000000003E-12</v>
      </c>
      <c r="F17" s="55">
        <v>1.175E-9</v>
      </c>
      <c r="G17" s="55">
        <v>4.7000000000000003E-10</v>
      </c>
      <c r="H17" s="41">
        <v>9.9999999999999995E-7</v>
      </c>
    </row>
    <row r="18" spans="1:8">
      <c r="A18" s="1" t="s">
        <v>171</v>
      </c>
      <c r="B18" s="55">
        <v>6.6000000000000003E-6</v>
      </c>
      <c r="C18" s="55"/>
      <c r="D18" s="55"/>
      <c r="E18" s="55">
        <v>3.80000000017E-6</v>
      </c>
      <c r="F18" s="55">
        <v>8.3000830000000005E-6</v>
      </c>
      <c r="G18" s="55">
        <v>5.2319999999999994E-5</v>
      </c>
      <c r="H18" s="41">
        <v>9.9999999999999995E-7</v>
      </c>
    </row>
    <row r="19" spans="1:8">
      <c r="A19" s="1" t="s">
        <v>172</v>
      </c>
      <c r="B19" s="55">
        <v>9.2999999999999999E-7</v>
      </c>
      <c r="C19" s="55"/>
      <c r="D19" s="55"/>
      <c r="E19" s="55">
        <v>4.300001E-7</v>
      </c>
      <c r="F19" s="55">
        <v>5.604E-6</v>
      </c>
      <c r="G19" s="55">
        <v>7.0299999999999996E-6</v>
      </c>
      <c r="H19" s="41">
        <v>9.9999999999999995E-7</v>
      </c>
    </row>
    <row r="20" spans="1:8">
      <c r="A20" s="1" t="s">
        <v>173</v>
      </c>
      <c r="B20" s="55">
        <v>1.8E-7</v>
      </c>
      <c r="C20" s="55"/>
      <c r="D20" s="55"/>
      <c r="E20" s="55">
        <v>8.2001900000000003E-8</v>
      </c>
      <c r="F20" s="55">
        <v>5.327E-6</v>
      </c>
      <c r="G20" s="55">
        <v>1.57E-6</v>
      </c>
      <c r="H20" s="41">
        <v>9.9999999999999995E-7</v>
      </c>
    </row>
    <row r="21" spans="1:8">
      <c r="A21" s="1" t="s">
        <v>174</v>
      </c>
      <c r="B21" s="55">
        <v>4.4999999999999999E-8</v>
      </c>
      <c r="C21" s="55"/>
      <c r="D21" s="55"/>
      <c r="E21" s="55">
        <v>2.40074E-8</v>
      </c>
      <c r="F21" s="55">
        <v>5.0590000000000002E-6</v>
      </c>
      <c r="G21" s="55">
        <v>5.6000000000000004E-7</v>
      </c>
      <c r="H21" s="41">
        <v>9.9999999999999995E-7</v>
      </c>
    </row>
    <row r="22" spans="1:8">
      <c r="A22" s="1" t="s">
        <v>175</v>
      </c>
      <c r="B22" s="55">
        <v>3.6E-10</v>
      </c>
      <c r="C22" s="55"/>
      <c r="D22" s="55"/>
      <c r="E22" s="55">
        <v>3.0149999999999999E-10</v>
      </c>
      <c r="F22" s="55">
        <v>1.5300000000000001E-8</v>
      </c>
      <c r="G22" s="55">
        <v>1.24E-8</v>
      </c>
      <c r="H22" s="41">
        <v>9.9999999999999995E-7</v>
      </c>
    </row>
    <row r="23" spans="1:8">
      <c r="A23" s="1" t="s">
        <v>176</v>
      </c>
      <c r="B23" s="55">
        <v>3.3999999999999999E-11</v>
      </c>
      <c r="C23" s="55"/>
      <c r="D23" s="55"/>
      <c r="E23" s="55">
        <v>4.2109999999999997E-11</v>
      </c>
      <c r="F23" s="55">
        <v>3.7799999999999998E-9</v>
      </c>
      <c r="G23" s="55">
        <v>1.51E-9</v>
      </c>
      <c r="H23" s="41">
        <v>9.9999999999999995E-7</v>
      </c>
    </row>
    <row r="24" spans="1:8">
      <c r="A24" s="1" t="s">
        <v>177</v>
      </c>
      <c r="B24" s="55">
        <v>1.4E-11</v>
      </c>
      <c r="C24" s="55"/>
      <c r="D24" s="55"/>
      <c r="E24" s="55">
        <v>1.5035E-11</v>
      </c>
      <c r="F24" s="55">
        <v>1.399E-9</v>
      </c>
      <c r="G24" s="55">
        <v>5.1E-10</v>
      </c>
      <c r="H24" s="41">
        <v>9.9999999999999995E-7</v>
      </c>
    </row>
    <row r="25" spans="1:8">
      <c r="A25" s="1" t="s">
        <v>178</v>
      </c>
      <c r="B25" s="55">
        <v>5.0999999999999997E-12</v>
      </c>
      <c r="C25" s="55"/>
      <c r="D25" s="55"/>
      <c r="E25" s="55">
        <v>5.0129999999999997E-12</v>
      </c>
      <c r="F25" s="55">
        <v>4.6800000000000004E-10</v>
      </c>
      <c r="G25" s="55">
        <v>1.71E-10</v>
      </c>
      <c r="H25" s="41">
        <v>9.9999999999999995E-7</v>
      </c>
    </row>
    <row r="26" spans="1:8">
      <c r="A26" s="90" t="s">
        <v>179</v>
      </c>
      <c r="B26" s="53">
        <v>4.8999999999999997E-7</v>
      </c>
      <c r="C26" s="53">
        <v>5.3000000000000001E-7</v>
      </c>
      <c r="D26" s="53">
        <v>1.8E-7</v>
      </c>
      <c r="E26" s="53">
        <v>1.9000000000000001E-5</v>
      </c>
      <c r="F26" s="53">
        <v>2.2000000000000001E-4</v>
      </c>
      <c r="G26" s="53">
        <v>3.1999999999999999E-6</v>
      </c>
      <c r="H26" s="41">
        <v>9.9999999999999995E-7</v>
      </c>
    </row>
    <row r="27" spans="1:8" ht="14.45" thickBot="1">
      <c r="A27" s="1" t="s">
        <v>180</v>
      </c>
      <c r="B27" s="23">
        <v>1.3271668681161114E-8</v>
      </c>
      <c r="C27" s="23">
        <v>1.4478184015812123E-8</v>
      </c>
      <c r="D27" s="23">
        <v>4.8260613386040404E-9</v>
      </c>
      <c r="E27" s="23">
        <v>5.0673644055342422E-7</v>
      </c>
      <c r="F27" s="23">
        <v>6.0325766732550518E-6</v>
      </c>
      <c r="G27" s="24">
        <v>9.0488650098825754E-8</v>
      </c>
      <c r="H27" s="41">
        <v>9.9999999999999995E-7</v>
      </c>
    </row>
    <row r="29" spans="1:8" ht="39">
      <c r="A29" s="91" t="s">
        <v>101</v>
      </c>
      <c r="B29" s="114">
        <v>1</v>
      </c>
    </row>
    <row r="30" spans="1:8" ht="26.1">
      <c r="A30" s="91" t="s">
        <v>102</v>
      </c>
      <c r="B30" s="114">
        <v>2</v>
      </c>
    </row>
    <row r="31" spans="1:8" ht="39">
      <c r="A31" s="91" t="s">
        <v>105</v>
      </c>
      <c r="B31" s="114">
        <v>3</v>
      </c>
    </row>
    <row r="32" spans="1:8" ht="26.1">
      <c r="A32" s="91" t="s">
        <v>99</v>
      </c>
      <c r="B32" s="114">
        <v>4</v>
      </c>
    </row>
    <row r="34" spans="1:32">
      <c r="B34" s="1" t="s">
        <v>181</v>
      </c>
      <c r="C34" s="1" t="s">
        <v>181</v>
      </c>
      <c r="D34" s="1" t="s">
        <v>181</v>
      </c>
      <c r="E34" s="1">
        <v>1</v>
      </c>
      <c r="F34" s="1" t="s">
        <v>182</v>
      </c>
      <c r="G34" s="1">
        <v>4</v>
      </c>
    </row>
    <row r="35" spans="1:32" ht="39">
      <c r="B35" s="44" t="s">
        <v>119</v>
      </c>
      <c r="C35" s="44" t="s">
        <v>120</v>
      </c>
      <c r="D35" s="44" t="s">
        <v>121</v>
      </c>
      <c r="E35" s="44" t="s">
        <v>122</v>
      </c>
      <c r="F35" s="47" t="s">
        <v>123</v>
      </c>
      <c r="G35" s="44" t="s">
        <v>124</v>
      </c>
      <c r="H35" s="87" t="s">
        <v>30</v>
      </c>
    </row>
    <row r="36" spans="1:32">
      <c r="A36" s="1" t="s">
        <v>183</v>
      </c>
      <c r="B36" s="43"/>
      <c r="C36" s="43"/>
      <c r="D36" s="43"/>
      <c r="E36" s="43"/>
      <c r="F36" s="43"/>
      <c r="G36" s="43"/>
      <c r="H36" s="41">
        <v>9.9999999999999995E-7</v>
      </c>
      <c r="I36" s="115">
        <v>1</v>
      </c>
      <c r="K36" s="1" t="s">
        <v>184</v>
      </c>
    </row>
    <row r="37" spans="1:32">
      <c r="A37" s="1" t="s">
        <v>185</v>
      </c>
      <c r="B37" s="55"/>
      <c r="C37" s="55">
        <v>6.1E-9</v>
      </c>
      <c r="D37" s="55">
        <v>6.1E-9</v>
      </c>
      <c r="E37" s="55"/>
      <c r="F37" s="55"/>
      <c r="G37" s="55"/>
      <c r="H37" s="41">
        <v>9.9999999999999995E-7</v>
      </c>
      <c r="I37" s="115">
        <v>1</v>
      </c>
    </row>
    <row r="38" spans="1:32">
      <c r="A38" s="1" t="s">
        <v>186</v>
      </c>
      <c r="B38" s="55"/>
      <c r="C38" s="55">
        <v>6.1E-9</v>
      </c>
      <c r="D38" s="55">
        <v>6.1E-9</v>
      </c>
      <c r="E38" s="55"/>
      <c r="F38" s="55"/>
      <c r="G38" s="55"/>
      <c r="H38" s="41">
        <v>9.9999999999999995E-7</v>
      </c>
      <c r="I38" s="115">
        <v>1</v>
      </c>
    </row>
    <row r="39" spans="1:32">
      <c r="A39" s="1" t="s">
        <v>187</v>
      </c>
      <c r="B39" s="43"/>
      <c r="C39" s="43">
        <v>4.9999999999999998E-7</v>
      </c>
      <c r="D39" s="43">
        <v>4.9999999999999998E-7</v>
      </c>
      <c r="E39" s="43"/>
      <c r="F39" s="43"/>
      <c r="G39" s="43"/>
      <c r="H39" s="41">
        <v>9.9999999999999995E-7</v>
      </c>
      <c r="I39" s="116">
        <v>2</v>
      </c>
    </row>
    <row r="40" spans="1:32">
      <c r="A40" s="1" t="s">
        <v>188</v>
      </c>
      <c r="B40" s="55">
        <v>9.1999999999999998E-7</v>
      </c>
      <c r="C40" s="55">
        <v>1.5E-9</v>
      </c>
      <c r="D40" s="55">
        <v>1.5E-9</v>
      </c>
      <c r="E40" s="55">
        <v>4.9000011999999998E-7</v>
      </c>
      <c r="F40" s="55"/>
      <c r="G40" s="55"/>
      <c r="H40" s="41">
        <v>9.9999999999999995E-7</v>
      </c>
      <c r="I40" s="116">
        <v>2</v>
      </c>
    </row>
    <row r="41" spans="1:32">
      <c r="A41" s="1" t="s">
        <v>132</v>
      </c>
      <c r="B41" s="55">
        <v>9.2999999999999999E-7</v>
      </c>
      <c r="C41" s="55">
        <v>1.5E-9</v>
      </c>
      <c r="D41" s="55">
        <v>1.5E-9</v>
      </c>
      <c r="E41" s="55">
        <v>4.300001E-7</v>
      </c>
      <c r="F41" s="55"/>
      <c r="G41" s="55"/>
      <c r="H41" s="41">
        <v>9.9999999999999995E-7</v>
      </c>
      <c r="I41" s="116">
        <v>2</v>
      </c>
    </row>
    <row r="42" spans="1:32">
      <c r="A42" s="1" t="s">
        <v>189</v>
      </c>
      <c r="B42" s="43">
        <v>7.8000000000000005E-7</v>
      </c>
      <c r="C42" s="43">
        <v>1.4999999999999999E-7</v>
      </c>
      <c r="D42" s="43">
        <v>1.4999999999999999E-7</v>
      </c>
      <c r="E42" s="43"/>
      <c r="F42" s="43"/>
      <c r="G42" s="43"/>
      <c r="H42" s="41">
        <v>9.9999999999999995E-7</v>
      </c>
      <c r="I42" s="116">
        <v>3</v>
      </c>
    </row>
    <row r="43" spans="1:32">
      <c r="A43" s="1" t="s">
        <v>190</v>
      </c>
      <c r="B43" s="55">
        <v>2.2000000000000001E-7</v>
      </c>
      <c r="C43" s="55">
        <v>4.5E-10</v>
      </c>
      <c r="D43" s="55">
        <v>4.5E-10</v>
      </c>
      <c r="E43" s="55">
        <v>1.100026E-7</v>
      </c>
      <c r="F43" s="55"/>
      <c r="G43" s="55"/>
      <c r="H43" s="41">
        <v>9.9999999999999995E-7</v>
      </c>
      <c r="I43" s="116">
        <v>3</v>
      </c>
    </row>
    <row r="44" spans="1:32">
      <c r="A44" s="1" t="s">
        <v>135</v>
      </c>
      <c r="B44" s="55">
        <v>1.8E-7</v>
      </c>
      <c r="C44" s="55">
        <v>4.5E-10</v>
      </c>
      <c r="D44" s="55">
        <v>4.5E-10</v>
      </c>
      <c r="E44" s="55">
        <v>8.2001900000000003E-8</v>
      </c>
      <c r="F44" s="55"/>
      <c r="G44" s="55"/>
      <c r="H44" s="41">
        <v>9.9999999999999995E-7</v>
      </c>
      <c r="I44" s="115">
        <v>3</v>
      </c>
    </row>
    <row r="45" spans="1:32">
      <c r="A45" s="1" t="s">
        <v>191</v>
      </c>
      <c r="B45" s="43">
        <v>2.3999999999999998E-7</v>
      </c>
      <c r="C45" s="43">
        <v>4.8E-8</v>
      </c>
      <c r="D45" s="43">
        <v>4.8E-8</v>
      </c>
      <c r="E45" s="43">
        <v>5.1014000000000004E-7</v>
      </c>
      <c r="F45" s="43"/>
      <c r="G45" s="43"/>
      <c r="H45" s="41">
        <v>9.9999999999999995E-7</v>
      </c>
      <c r="I45" s="89">
        <v>4</v>
      </c>
    </row>
    <row r="46" spans="1:32">
      <c r="A46" s="1" t="s">
        <v>192</v>
      </c>
      <c r="B46" s="55">
        <v>6.5E-8</v>
      </c>
      <c r="C46" s="55">
        <v>1.5E-10</v>
      </c>
      <c r="D46" s="55">
        <v>1.5E-10</v>
      </c>
      <c r="E46" s="55">
        <v>3.3011999999999998E-8</v>
      </c>
      <c r="F46" s="55"/>
      <c r="G46" s="55"/>
      <c r="H46" s="41">
        <v>9.9999999999999995E-7</v>
      </c>
      <c r="I46" s="89">
        <v>4</v>
      </c>
    </row>
    <row r="47" spans="1:32">
      <c r="A47" s="1" t="s">
        <v>193</v>
      </c>
      <c r="B47" s="55">
        <v>4.4999999999999999E-8</v>
      </c>
      <c r="C47" s="55">
        <v>1.5E-10</v>
      </c>
      <c r="D47" s="55">
        <v>1.5E-10</v>
      </c>
      <c r="E47" s="55">
        <v>2.40074E-8</v>
      </c>
      <c r="F47" s="55"/>
      <c r="G47" s="55">
        <v>5.6000000000000004E-7</v>
      </c>
      <c r="H47" s="41">
        <v>9.9999999999999995E-7</v>
      </c>
      <c r="I47" s="88">
        <v>4</v>
      </c>
    </row>
    <row r="48" spans="1:32">
      <c r="A48" s="1" t="s">
        <v>194</v>
      </c>
      <c r="B48" s="43">
        <v>1.4E-8</v>
      </c>
      <c r="C48" s="43">
        <v>1.6000000000000001E-9</v>
      </c>
      <c r="D48" s="43">
        <v>1.6000000000000001E-9</v>
      </c>
      <c r="E48" s="43">
        <v>1.8021999999999998E-8</v>
      </c>
      <c r="F48" s="43">
        <v>6.7000000000000004E-7</v>
      </c>
      <c r="G48" s="43">
        <v>5.2E-7</v>
      </c>
      <c r="H48" s="41">
        <v>9.9999999999999995E-7</v>
      </c>
      <c r="I48" s="88">
        <v>5</v>
      </c>
      <c r="AF48" s="115">
        <v>1E-4</v>
      </c>
    </row>
    <row r="49" spans="1:32">
      <c r="A49" s="1" t="s">
        <v>140</v>
      </c>
      <c r="B49" s="55">
        <v>1.9000000000000001E-9</v>
      </c>
      <c r="C49" s="55">
        <v>4.7999999999999997E-12</v>
      </c>
      <c r="D49" s="55">
        <v>4.7999999999999997E-12</v>
      </c>
      <c r="E49" s="55">
        <v>1.2064999999999999E-9</v>
      </c>
      <c r="F49" s="55">
        <v>1.6E-7</v>
      </c>
      <c r="G49" s="55">
        <v>9.3999999999999995E-8</v>
      </c>
      <c r="H49" s="41">
        <v>9.9999999999999995E-7</v>
      </c>
      <c r="I49" s="88">
        <v>5</v>
      </c>
      <c r="AF49" s="115">
        <v>9.9999999999999995E-7</v>
      </c>
    </row>
    <row r="50" spans="1:32">
      <c r="A50" s="1" t="s">
        <v>195</v>
      </c>
      <c r="B50" s="55">
        <v>3.6E-10</v>
      </c>
      <c r="C50" s="55">
        <v>4.7999999999999997E-12</v>
      </c>
      <c r="D50" s="55">
        <v>4.7999999999999997E-12</v>
      </c>
      <c r="E50" s="55">
        <v>3.0149999999999999E-10</v>
      </c>
      <c r="F50" s="55">
        <v>1.5300000000000001E-8</v>
      </c>
      <c r="G50" s="55">
        <v>1.24E-8</v>
      </c>
      <c r="H50" s="41">
        <v>9.9999999999999995E-7</v>
      </c>
      <c r="I50" s="88">
        <v>5</v>
      </c>
    </row>
    <row r="51" spans="1:32">
      <c r="A51" s="1" t="s">
        <v>142</v>
      </c>
      <c r="B51" s="43">
        <v>2.8000000000000002E-10</v>
      </c>
      <c r="C51" s="43">
        <v>4.8999999999999999E-11</v>
      </c>
      <c r="D51" s="43">
        <v>4.8999999999999999E-11</v>
      </c>
      <c r="E51" s="43">
        <v>6.2050000000000008E-10</v>
      </c>
      <c r="F51" s="43">
        <v>2.18E-8</v>
      </c>
      <c r="G51" s="43">
        <v>1.4599999999999998E-8</v>
      </c>
      <c r="H51" s="41">
        <v>9.9999999999999995E-7</v>
      </c>
      <c r="I51" s="88">
        <v>6</v>
      </c>
    </row>
    <row r="52" spans="1:32">
      <c r="A52" s="1" t="s">
        <v>143</v>
      </c>
      <c r="B52" s="55">
        <v>7.5E-11</v>
      </c>
      <c r="C52" s="55">
        <v>1.4999999999999999E-13</v>
      </c>
      <c r="D52" s="55">
        <v>1.4999999999999999E-13</v>
      </c>
      <c r="E52" s="55">
        <v>5.1219999999999999E-11</v>
      </c>
      <c r="F52" s="55">
        <v>7.9900000000000007E-9</v>
      </c>
      <c r="G52" s="55">
        <v>4.1999999999999996E-9</v>
      </c>
      <c r="H52" s="41">
        <v>9.9999999999999995E-7</v>
      </c>
      <c r="I52" s="89">
        <v>6</v>
      </c>
    </row>
    <row r="53" spans="1:32">
      <c r="A53" s="1" t="s">
        <v>196</v>
      </c>
      <c r="B53" s="55">
        <v>3.3999999999999999E-11</v>
      </c>
      <c r="C53" s="55">
        <v>1.4999999999999999E-13</v>
      </c>
      <c r="D53" s="55">
        <v>1.4999999999999999E-13</v>
      </c>
      <c r="E53" s="55">
        <v>4.2109999999999997E-11</v>
      </c>
      <c r="F53" s="55">
        <v>3.7799999999999998E-9</v>
      </c>
      <c r="G53" s="55">
        <v>1.51E-9</v>
      </c>
      <c r="H53" s="41">
        <v>9.9999999999999995E-7</v>
      </c>
      <c r="I53" s="89">
        <v>6</v>
      </c>
    </row>
    <row r="54" spans="1:32">
      <c r="A54" s="1" t="s">
        <v>145</v>
      </c>
      <c r="B54" s="43">
        <v>9.4999999999999995E-11</v>
      </c>
      <c r="C54" s="43">
        <v>1.5E-11</v>
      </c>
      <c r="D54" s="43">
        <v>1.5E-11</v>
      </c>
      <c r="E54" s="43">
        <v>2.1016E-10</v>
      </c>
      <c r="F54" s="43">
        <v>8.7600000000000004E-9</v>
      </c>
      <c r="G54" s="43">
        <v>4.3999999999999997E-9</v>
      </c>
      <c r="H54" s="41">
        <v>9.9999999999999995E-7</v>
      </c>
      <c r="I54" s="89">
        <v>7</v>
      </c>
    </row>
    <row r="55" spans="1:32">
      <c r="A55" s="1" t="s">
        <v>146</v>
      </c>
      <c r="B55" s="55">
        <v>2.7E-11</v>
      </c>
      <c r="C55" s="55">
        <v>4.4999999999999998E-14</v>
      </c>
      <c r="D55" s="55">
        <v>4.4999999999999998E-14</v>
      </c>
      <c r="E55" s="55">
        <v>1.9066999999999999E-11</v>
      </c>
      <c r="F55" s="55">
        <v>3.29E-9</v>
      </c>
      <c r="G55" s="55">
        <v>1.32E-9</v>
      </c>
      <c r="H55" s="41">
        <v>9.9999999999999995E-7</v>
      </c>
      <c r="I55" s="88">
        <v>7</v>
      </c>
    </row>
    <row r="56" spans="1:32">
      <c r="A56" s="1" t="s">
        <v>197</v>
      </c>
      <c r="B56" s="55">
        <v>1.4E-11</v>
      </c>
      <c r="C56" s="55">
        <v>4.4999999999999998E-14</v>
      </c>
      <c r="D56" s="55">
        <v>4.4999999999999998E-14</v>
      </c>
      <c r="E56" s="55">
        <v>1.5035E-11</v>
      </c>
      <c r="F56" s="55">
        <v>1.399E-9</v>
      </c>
      <c r="G56" s="55">
        <v>5.1E-10</v>
      </c>
      <c r="H56" s="41">
        <v>9.9999999999999995E-7</v>
      </c>
      <c r="I56" s="88">
        <v>7</v>
      </c>
    </row>
    <row r="57" spans="1:32">
      <c r="A57" s="1" t="s">
        <v>148</v>
      </c>
      <c r="B57" s="43">
        <v>3.5000000000000002E-11</v>
      </c>
      <c r="C57" s="43">
        <v>5.3999999999999996E-12</v>
      </c>
      <c r="D57" s="43">
        <v>5.3999999999999996E-12</v>
      </c>
      <c r="E57" s="43">
        <v>8.0062999999999993E-11</v>
      </c>
      <c r="F57" s="43">
        <v>3.22E-9</v>
      </c>
      <c r="G57" s="43">
        <v>1.6000000000000001E-9</v>
      </c>
      <c r="H57" s="41">
        <v>9.9999999999999995E-7</v>
      </c>
      <c r="I57" s="88">
        <v>8</v>
      </c>
    </row>
    <row r="58" spans="1:32">
      <c r="A58" s="1" t="s">
        <v>149</v>
      </c>
      <c r="B58" s="55">
        <v>9.9999999999999994E-12</v>
      </c>
      <c r="C58" s="55">
        <v>1.7E-14</v>
      </c>
      <c r="D58" s="55">
        <v>1.7E-14</v>
      </c>
      <c r="E58" s="55">
        <v>6.5260000000000003E-12</v>
      </c>
      <c r="F58" s="55">
        <v>1.175E-9</v>
      </c>
      <c r="G58" s="55">
        <v>4.7000000000000003E-10</v>
      </c>
      <c r="H58" s="41">
        <v>9.9999999999999995E-7</v>
      </c>
      <c r="I58" s="88">
        <v>8</v>
      </c>
    </row>
    <row r="59" spans="1:32">
      <c r="A59" s="1" t="s">
        <v>198</v>
      </c>
      <c r="B59" s="55">
        <v>5.0999999999999997E-12</v>
      </c>
      <c r="C59" s="55">
        <v>1.7E-14</v>
      </c>
      <c r="D59" s="55">
        <v>1.7E-14</v>
      </c>
      <c r="E59" s="55">
        <v>5.0129999999999997E-12</v>
      </c>
      <c r="F59" s="55">
        <v>4.6800000000000004E-10</v>
      </c>
      <c r="G59" s="55">
        <v>1.71E-10</v>
      </c>
      <c r="H59" s="41">
        <v>9.9999999999999995E-7</v>
      </c>
      <c r="I59" s="88">
        <v>8</v>
      </c>
    </row>
    <row r="60" spans="1:32">
      <c r="A60" s="96" t="s">
        <v>199</v>
      </c>
      <c r="B60" s="53">
        <v>4.8999999999999997E-7</v>
      </c>
      <c r="C60" s="53">
        <v>5.3000000000000001E-7</v>
      </c>
      <c r="D60" s="53">
        <v>1.8E-7</v>
      </c>
      <c r="E60" s="53"/>
      <c r="F60" s="53"/>
      <c r="G60" s="53"/>
      <c r="H60" s="41">
        <v>9.9999999999999995E-7</v>
      </c>
    </row>
    <row r="61" spans="1:32" ht="14.45" thickBot="1">
      <c r="A61" s="1" t="s">
        <v>200</v>
      </c>
      <c r="B61" s="23">
        <v>1.3271668681161114E-8</v>
      </c>
      <c r="C61" s="23">
        <v>1.4478184015812123E-8</v>
      </c>
      <c r="D61" s="23">
        <v>4.8260613386040404E-9</v>
      </c>
      <c r="E61" s="23">
        <v>5.0673644055342422E-7</v>
      </c>
      <c r="F61" s="23"/>
      <c r="G61" s="24">
        <v>9.0488650098825754E-8</v>
      </c>
      <c r="H61" s="41">
        <v>9.9999999999999995E-7</v>
      </c>
    </row>
    <row r="62" spans="1:32">
      <c r="B62" s="94"/>
      <c r="C62" s="94"/>
      <c r="D62" s="94"/>
    </row>
    <row r="63" spans="1:32">
      <c r="B63" s="95"/>
      <c r="C63" s="95"/>
      <c r="D63" s="95"/>
    </row>
  </sheetData>
  <sortState xmlns:xlrd2="http://schemas.microsoft.com/office/spreadsheetml/2017/richdata2" ref="A36:I59">
    <sortCondition ref="I36:I59"/>
  </sortState>
  <conditionalFormatting sqref="B2:G2 B60:G60">
    <cfRule type="cellIs" dxfId="1456" priority="74" operator="greaterThan">
      <formula>0.000001</formula>
    </cfRule>
  </conditionalFormatting>
  <conditionalFormatting sqref="B3:G3">
    <cfRule type="cellIs" dxfId="1455" priority="72" operator="greaterThan">
      <formula>0.000001</formula>
    </cfRule>
  </conditionalFormatting>
  <conditionalFormatting sqref="B4:G4">
    <cfRule type="cellIs" dxfId="1454" priority="71" operator="greaterThan">
      <formula>0.000001</formula>
    </cfRule>
  </conditionalFormatting>
  <conditionalFormatting sqref="B5:G5">
    <cfRule type="cellIs" dxfId="1453" priority="70" operator="greaterThan">
      <formula>0.000001</formula>
    </cfRule>
  </conditionalFormatting>
  <conditionalFormatting sqref="B6:G6">
    <cfRule type="cellIs" dxfId="1452" priority="69" operator="greaterThan">
      <formula>0.000001</formula>
    </cfRule>
  </conditionalFormatting>
  <conditionalFormatting sqref="B7:G7">
    <cfRule type="cellIs" dxfId="1451" priority="68" operator="greaterThan">
      <formula>0.000001</formula>
    </cfRule>
  </conditionalFormatting>
  <conditionalFormatting sqref="B8:G8">
    <cfRule type="cellIs" dxfId="1450" priority="67" operator="greaterThan">
      <formula>0.000001</formula>
    </cfRule>
  </conditionalFormatting>
  <conditionalFormatting sqref="B9:G9">
    <cfRule type="cellIs" dxfId="1449" priority="66" operator="greaterThan">
      <formula>0.000001</formula>
    </cfRule>
  </conditionalFormatting>
  <conditionalFormatting sqref="B10:G10">
    <cfRule type="cellIs" dxfId="1448" priority="64" operator="greaterThan">
      <formula>0.000001</formula>
    </cfRule>
  </conditionalFormatting>
  <conditionalFormatting sqref="B11:G11">
    <cfRule type="cellIs" dxfId="1447" priority="63" operator="greaterThan">
      <formula>0.000001</formula>
    </cfRule>
  </conditionalFormatting>
  <conditionalFormatting sqref="B12:G12">
    <cfRule type="cellIs" dxfId="1446" priority="62" operator="greaterThan">
      <formula>0.000001</formula>
    </cfRule>
  </conditionalFormatting>
  <conditionalFormatting sqref="B13:G13">
    <cfRule type="cellIs" dxfId="1445" priority="61" operator="greaterThan">
      <formula>0.000001</formula>
    </cfRule>
  </conditionalFormatting>
  <conditionalFormatting sqref="B14:G14">
    <cfRule type="cellIs" dxfId="1444" priority="60" operator="greaterThan">
      <formula>0.000001</formula>
    </cfRule>
  </conditionalFormatting>
  <conditionalFormatting sqref="B15:G15">
    <cfRule type="cellIs" dxfId="1443" priority="59" operator="greaterThan">
      <formula>0.000001</formula>
    </cfRule>
  </conditionalFormatting>
  <conditionalFormatting sqref="B16:G16">
    <cfRule type="cellIs" dxfId="1442" priority="58" operator="greaterThan">
      <formula>0.000001</formula>
    </cfRule>
  </conditionalFormatting>
  <conditionalFormatting sqref="B17:G17">
    <cfRule type="cellIs" dxfId="1441" priority="57" operator="greaterThan">
      <formula>0.000001</formula>
    </cfRule>
  </conditionalFormatting>
  <conditionalFormatting sqref="B18:G18">
    <cfRule type="cellIs" dxfId="1440" priority="55" operator="greaterThan">
      <formula>0.000001</formula>
    </cfRule>
  </conditionalFormatting>
  <conditionalFormatting sqref="B19:G19">
    <cfRule type="cellIs" dxfId="1439" priority="54" operator="greaterThan">
      <formula>0.000001</formula>
    </cfRule>
  </conditionalFormatting>
  <conditionalFormatting sqref="B20:G20">
    <cfRule type="cellIs" dxfId="1438" priority="53" operator="greaterThan">
      <formula>0.000001</formula>
    </cfRule>
  </conditionalFormatting>
  <conditionalFormatting sqref="B21:G21">
    <cfRule type="cellIs" dxfId="1437" priority="52" operator="greaterThan">
      <formula>0.000001</formula>
    </cfRule>
  </conditionalFormatting>
  <conditionalFormatting sqref="B22:G22">
    <cfRule type="cellIs" dxfId="1436" priority="51" operator="greaterThan">
      <formula>0.000001</formula>
    </cfRule>
  </conditionalFormatting>
  <conditionalFormatting sqref="B23:G23">
    <cfRule type="cellIs" dxfId="1435" priority="50" operator="greaterThan">
      <formula>0.000001</formula>
    </cfRule>
  </conditionalFormatting>
  <conditionalFormatting sqref="B24:G24">
    <cfRule type="cellIs" dxfId="1434" priority="49" operator="greaterThan">
      <formula>0.000001</formula>
    </cfRule>
  </conditionalFormatting>
  <conditionalFormatting sqref="B25:G25">
    <cfRule type="cellIs" dxfId="1433" priority="48" operator="greaterThan">
      <formula>0.000001</formula>
    </cfRule>
  </conditionalFormatting>
  <conditionalFormatting sqref="B36:G36">
    <cfRule type="cellIs" dxfId="1432" priority="47" operator="greaterThan">
      <formula>0.000001</formula>
    </cfRule>
  </conditionalFormatting>
  <conditionalFormatting sqref="B37:G37">
    <cfRule type="cellIs" dxfId="1431" priority="46" operator="greaterThan">
      <formula>0.000001</formula>
    </cfRule>
  </conditionalFormatting>
  <conditionalFormatting sqref="B38 E38:G38">
    <cfRule type="cellIs" dxfId="1430" priority="45" operator="greaterThan">
      <formula>0.000001</formula>
    </cfRule>
  </conditionalFormatting>
  <conditionalFormatting sqref="B39:G39">
    <cfRule type="cellIs" dxfId="1429" priority="44" operator="greaterThan">
      <formula>0.000001</formula>
    </cfRule>
  </conditionalFormatting>
  <conditionalFormatting sqref="B40:G40">
    <cfRule type="cellIs" dxfId="1428" priority="43" operator="greaterThan">
      <formula>0.000001</formula>
    </cfRule>
  </conditionalFormatting>
  <conditionalFormatting sqref="B41 E41:G41">
    <cfRule type="cellIs" dxfId="1427" priority="42" operator="greaterThan">
      <formula>0.000001</formula>
    </cfRule>
  </conditionalFormatting>
  <conditionalFormatting sqref="B42:G42">
    <cfRule type="cellIs" dxfId="1426" priority="41" operator="greaterThan">
      <formula>0.000001</formula>
    </cfRule>
  </conditionalFormatting>
  <conditionalFormatting sqref="B43:G43">
    <cfRule type="cellIs" dxfId="1425" priority="40" operator="greaterThan">
      <formula>0.000001</formula>
    </cfRule>
  </conditionalFormatting>
  <conditionalFormatting sqref="B44 E44:G44">
    <cfRule type="cellIs" dxfId="1424" priority="39" operator="greaterThan">
      <formula>0.000001</formula>
    </cfRule>
  </conditionalFormatting>
  <conditionalFormatting sqref="B45:G45">
    <cfRule type="cellIs" dxfId="1423" priority="38" operator="greaterThan">
      <formula>0.000001</formula>
    </cfRule>
  </conditionalFormatting>
  <conditionalFormatting sqref="B46:G46">
    <cfRule type="cellIs" dxfId="1422" priority="37" operator="greaterThan">
      <formula>0.000001</formula>
    </cfRule>
  </conditionalFormatting>
  <conditionalFormatting sqref="B47 E47:G47">
    <cfRule type="cellIs" dxfId="1421" priority="36" operator="greaterThan">
      <formula>0.000001</formula>
    </cfRule>
  </conditionalFormatting>
  <conditionalFormatting sqref="B48:G48">
    <cfRule type="cellIs" dxfId="1420" priority="35" operator="greaterThan">
      <formula>0.000001</formula>
    </cfRule>
  </conditionalFormatting>
  <conditionalFormatting sqref="B49:G49">
    <cfRule type="cellIs" dxfId="1419" priority="34" operator="greaterThan">
      <formula>0.000001</formula>
    </cfRule>
  </conditionalFormatting>
  <conditionalFormatting sqref="B50 E50:G50">
    <cfRule type="cellIs" dxfId="1418" priority="33" operator="greaterThan">
      <formula>0.000001</formula>
    </cfRule>
  </conditionalFormatting>
  <conditionalFormatting sqref="B51:G51">
    <cfRule type="cellIs" dxfId="1417" priority="32" operator="greaterThan">
      <formula>0.000001</formula>
    </cfRule>
  </conditionalFormatting>
  <conditionalFormatting sqref="B52:G52">
    <cfRule type="cellIs" dxfId="1416" priority="31" operator="greaterThan">
      <formula>0.000001</formula>
    </cfRule>
  </conditionalFormatting>
  <conditionalFormatting sqref="B53 E53:G53">
    <cfRule type="cellIs" dxfId="1415" priority="30" operator="greaterThan">
      <formula>0.000001</formula>
    </cfRule>
  </conditionalFormatting>
  <conditionalFormatting sqref="B54:G54">
    <cfRule type="cellIs" dxfId="1414" priority="29" operator="greaterThan">
      <formula>0.000001</formula>
    </cfRule>
  </conditionalFormatting>
  <conditionalFormatting sqref="B55:G55">
    <cfRule type="cellIs" dxfId="1413" priority="28" operator="greaterThan">
      <formula>0.000001</formula>
    </cfRule>
  </conditionalFormatting>
  <conditionalFormatting sqref="B56 E56:G56">
    <cfRule type="cellIs" dxfId="1412" priority="27" operator="greaterThan">
      <formula>0.000001</formula>
    </cfRule>
  </conditionalFormatting>
  <conditionalFormatting sqref="B57:G57">
    <cfRule type="cellIs" dxfId="1411" priority="26" operator="greaterThan">
      <formula>0.000001</formula>
    </cfRule>
  </conditionalFormatting>
  <conditionalFormatting sqref="B58:G58">
    <cfRule type="cellIs" dxfId="1410" priority="25" operator="greaterThan">
      <formula>0.000001</formula>
    </cfRule>
  </conditionalFormatting>
  <conditionalFormatting sqref="B59 E59:G59">
    <cfRule type="cellIs" dxfId="1409" priority="24" operator="greaterThan">
      <formula>0.000001</formula>
    </cfRule>
  </conditionalFormatting>
  <conditionalFormatting sqref="C38:D38">
    <cfRule type="cellIs" dxfId="1408" priority="23" operator="greaterThan">
      <formula>0.000001</formula>
    </cfRule>
  </conditionalFormatting>
  <conditionalFormatting sqref="C41:D41">
    <cfRule type="cellIs" dxfId="1407" priority="22" operator="greaterThan">
      <formula>0.000001</formula>
    </cfRule>
  </conditionalFormatting>
  <conditionalFormatting sqref="C44:D44">
    <cfRule type="cellIs" dxfId="1406" priority="21" operator="greaterThan">
      <formula>0.000001</formula>
    </cfRule>
  </conditionalFormatting>
  <conditionalFormatting sqref="C47:D47">
    <cfRule type="cellIs" dxfId="1405" priority="20" operator="greaterThan">
      <formula>0.000001</formula>
    </cfRule>
  </conditionalFormatting>
  <conditionalFormatting sqref="C50:D50">
    <cfRule type="cellIs" dxfId="1404" priority="19" operator="greaterThan">
      <formula>0.000001</formula>
    </cfRule>
  </conditionalFormatting>
  <conditionalFormatting sqref="C53:D53">
    <cfRule type="cellIs" dxfId="1403" priority="18" operator="greaterThan">
      <formula>0.000001</formula>
    </cfRule>
  </conditionalFormatting>
  <conditionalFormatting sqref="C56:D56">
    <cfRule type="cellIs" dxfId="1402" priority="17" operator="greaterThan">
      <formula>0.000001</formula>
    </cfRule>
  </conditionalFormatting>
  <conditionalFormatting sqref="C59:D59">
    <cfRule type="cellIs" dxfId="1401" priority="16" operator="greaterThan">
      <formula>0.000001</formula>
    </cfRule>
  </conditionalFormatting>
  <conditionalFormatting sqref="B26:G26">
    <cfRule type="cellIs" dxfId="1400" priority="14" operator="greaterThan">
      <formula>0.000001</formula>
    </cfRule>
  </conditionalFormatting>
  <conditionalFormatting sqref="B63">
    <cfRule type="cellIs" dxfId="1399" priority="12" operator="lessThan">
      <formula>0.000001</formula>
    </cfRule>
    <cfRule type="cellIs" dxfId="1398" priority="13" operator="greaterThan">
      <formula>0.000001</formula>
    </cfRule>
  </conditionalFormatting>
  <conditionalFormatting sqref="B63">
    <cfRule type="cellIs" dxfId="1397" priority="11" operator="greaterThan">
      <formula>0.000001</formula>
    </cfRule>
  </conditionalFormatting>
  <conditionalFormatting sqref="C63">
    <cfRule type="cellIs" dxfId="1396" priority="9" operator="lessThan">
      <formula>0.000001</formula>
    </cfRule>
    <cfRule type="cellIs" dxfId="1395" priority="10" operator="greaterThan">
      <formula>0.000001</formula>
    </cfRule>
  </conditionalFormatting>
  <conditionalFormatting sqref="C63">
    <cfRule type="cellIs" dxfId="1394" priority="8" operator="greaterThan">
      <formula>0.000001</formula>
    </cfRule>
  </conditionalFormatting>
  <conditionalFormatting sqref="D63">
    <cfRule type="cellIs" dxfId="1393" priority="6" operator="lessThan">
      <formula>0.000001</formula>
    </cfRule>
    <cfRule type="cellIs" dxfId="1392" priority="7" operator="greaterThan">
      <formula>0.000001</formula>
    </cfRule>
  </conditionalFormatting>
  <conditionalFormatting sqref="D63">
    <cfRule type="cellIs" dxfId="1391" priority="5" operator="greaterThan">
      <formula>0.000001</formula>
    </cfRule>
  </conditionalFormatting>
  <conditionalFormatting sqref="B27:G27">
    <cfRule type="cellIs" dxfId="1390" priority="2" operator="greaterThan">
      <formula>0.000001</formula>
    </cfRule>
  </conditionalFormatting>
  <conditionalFormatting sqref="B61:G61">
    <cfRule type="cellIs" dxfId="1389" priority="1" operator="greaterThan">
      <formula>0.000001</formula>
    </cfRule>
  </conditionalFormatting>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9A219-C711-496C-965E-D616E9AE7F34}">
  <sheetPr>
    <tabColor theme="7" tint="0.39997558519241921"/>
  </sheetPr>
  <dimension ref="A1:AX228"/>
  <sheetViews>
    <sheetView zoomScale="80" zoomScaleNormal="80" workbookViewId="0">
      <selection activeCell="N2" sqref="N2"/>
    </sheetView>
  </sheetViews>
  <sheetFormatPr defaultColWidth="8.7109375" defaultRowHeight="14.1"/>
  <cols>
    <col min="1" max="1" width="48" style="1" customWidth="1"/>
    <col min="2" max="2" width="9.42578125" style="31" customWidth="1"/>
    <col min="3" max="3" width="8.85546875" style="33" bestFit="1" customWidth="1"/>
    <col min="4" max="4" width="10.5703125" style="31" customWidth="1"/>
    <col min="5" max="5" width="10" style="1" customWidth="1"/>
    <col min="6" max="6" width="8.7109375" style="1"/>
    <col min="7" max="7" width="10.28515625" style="1" customWidth="1"/>
    <col min="8" max="9" width="8.7109375" style="1"/>
    <col min="10" max="10" width="10.85546875" style="1" customWidth="1"/>
    <col min="11" max="16384" width="8.7109375" style="1"/>
  </cols>
  <sheetData>
    <row r="1" spans="1:14" ht="17.45">
      <c r="A1" s="25" t="s">
        <v>201</v>
      </c>
      <c r="B1" s="63"/>
    </row>
    <row r="2" spans="1:14" ht="65.45" thickBot="1">
      <c r="B2" s="64" t="s">
        <v>179</v>
      </c>
      <c r="C2" s="34" t="s">
        <v>202</v>
      </c>
      <c r="D2" s="26" t="s">
        <v>203</v>
      </c>
      <c r="E2" s="26" t="s">
        <v>204</v>
      </c>
      <c r="F2" s="26" t="s">
        <v>205</v>
      </c>
      <c r="G2" s="26" t="s">
        <v>206</v>
      </c>
      <c r="H2" s="26" t="s">
        <v>207</v>
      </c>
      <c r="I2" s="26" t="s">
        <v>208</v>
      </c>
      <c r="J2" s="26" t="s">
        <v>209</v>
      </c>
      <c r="K2" s="30" t="s">
        <v>210</v>
      </c>
      <c r="L2" s="58" t="s">
        <v>30</v>
      </c>
    </row>
    <row r="3" spans="1:14" ht="14.45" thickBot="1">
      <c r="A3" s="59" t="s">
        <v>211</v>
      </c>
      <c r="B3" s="50">
        <v>1.9455252918287899E-3</v>
      </c>
      <c r="C3" s="43">
        <v>3.4482758620689653E-4</v>
      </c>
      <c r="D3" s="32">
        <v>3.2721076630081641E-6</v>
      </c>
      <c r="E3" s="29">
        <v>2.42202768546288E-5</v>
      </c>
      <c r="F3" s="29">
        <v>1.3959813749065595E-3</v>
      </c>
      <c r="G3" s="29">
        <v>7.8523952338493947E-5</v>
      </c>
      <c r="H3" s="29">
        <v>2.5127664748318063E-3</v>
      </c>
      <c r="I3" s="29">
        <v>1.5634991398953463E-3</v>
      </c>
      <c r="J3" s="29">
        <v>8.0268929057127154E-5</v>
      </c>
      <c r="K3" s="29">
        <v>1.3959813749065595E-3</v>
      </c>
      <c r="L3" s="41">
        <f>1/300</f>
        <v>3.3333333333333335E-3</v>
      </c>
    </row>
    <row r="4" spans="1:14" ht="14.45" thickBot="1">
      <c r="A4" s="60" t="s">
        <v>212</v>
      </c>
      <c r="B4" s="50">
        <v>2.1052631578947368E-3</v>
      </c>
      <c r="C4" s="43">
        <v>4.3478260869565219E-7</v>
      </c>
      <c r="D4" s="32">
        <v>3.5695719960089059E-6</v>
      </c>
      <c r="E4" s="29">
        <v>2.42202768546288E-5</v>
      </c>
      <c r="F4" s="29">
        <v>1.3959813749065595E-3</v>
      </c>
      <c r="G4" s="29">
        <v>7.8523952338493947E-5</v>
      </c>
      <c r="H4" s="29">
        <v>2.5127664748318063E-3</v>
      </c>
      <c r="I4" s="29">
        <v>1.5634991398953463E-3</v>
      </c>
      <c r="J4" s="29">
        <v>8.0268929057127154E-5</v>
      </c>
      <c r="K4" s="29">
        <v>1.3959813749065595E-3</v>
      </c>
      <c r="L4" s="41">
        <f>1/300</f>
        <v>3.3333333333333335E-3</v>
      </c>
    </row>
    <row r="5" spans="1:14" ht="14.45" thickBot="1">
      <c r="A5" s="60" t="s">
        <v>213</v>
      </c>
      <c r="B5" s="50">
        <v>7.0224719101123594E-4</v>
      </c>
      <c r="C5" s="43">
        <v>4.3478260869565219E-7</v>
      </c>
      <c r="D5" s="32">
        <v>1.1898573320029687E-6</v>
      </c>
      <c r="E5" s="29">
        <v>2.42202768546288E-5</v>
      </c>
      <c r="F5" s="29">
        <v>1.3959813749065599E-3</v>
      </c>
      <c r="G5" s="29">
        <v>7.8523952338493906E-5</v>
      </c>
      <c r="H5" s="29">
        <v>2.5127664748318102E-3</v>
      </c>
      <c r="I5" s="29">
        <v>1.56349913989535E-3</v>
      </c>
      <c r="J5" s="29">
        <v>8.0268929057127154E-5</v>
      </c>
      <c r="K5" s="29">
        <v>1.3959813749065599E-3</v>
      </c>
      <c r="L5" s="41">
        <f t="shared" ref="L5:L50" si="0">1/300</f>
        <v>3.3333333333333335E-3</v>
      </c>
    </row>
    <row r="6" spans="1:14" ht="14.45" thickBot="1">
      <c r="A6" s="60" t="s">
        <v>214</v>
      </c>
      <c r="B6" s="50">
        <v>7.1428571428571425E-2</v>
      </c>
      <c r="C6" s="43">
        <v>2.1276595746196002E-4</v>
      </c>
      <c r="D6" s="32">
        <v>1.249350198603117E-4</v>
      </c>
      <c r="E6" s="29">
        <v>2.42202768546288E-5</v>
      </c>
      <c r="F6" s="29">
        <v>1.3959813749065599E-3</v>
      </c>
      <c r="G6" s="29">
        <v>7.8523952338493906E-5</v>
      </c>
      <c r="H6" s="29">
        <v>2.5127664748318102E-3</v>
      </c>
      <c r="I6" s="29">
        <v>1.56349913989535E-3</v>
      </c>
      <c r="J6" s="29">
        <v>8.0268929057127154E-5</v>
      </c>
      <c r="K6" s="29">
        <v>1.3959813749065599E-3</v>
      </c>
      <c r="L6" s="41">
        <f t="shared" si="0"/>
        <v>3.3333333333333335E-3</v>
      </c>
      <c r="N6" s="1" t="s">
        <v>215</v>
      </c>
    </row>
    <row r="7" spans="1:14" ht="14.45" thickBot="1">
      <c r="A7" s="61" t="s">
        <v>216</v>
      </c>
      <c r="B7" s="50">
        <v>0.90909090909090906</v>
      </c>
      <c r="C7" s="43">
        <v>9.0910000000000003E-4</v>
      </c>
      <c r="D7" s="32">
        <v>1.487321665003711E-3</v>
      </c>
      <c r="E7" s="29">
        <v>2.42202768546288E-5</v>
      </c>
      <c r="F7" s="29">
        <v>1.3959813749065599E-3</v>
      </c>
      <c r="G7" s="29">
        <v>7.8523952338493906E-5</v>
      </c>
      <c r="H7" s="29">
        <v>2.5127664748318102E-3</v>
      </c>
      <c r="I7" s="29">
        <v>1.56349913989535E-3</v>
      </c>
      <c r="J7" s="29">
        <v>8.0268929057127154E-5</v>
      </c>
      <c r="K7" s="29">
        <v>1.3959813749065599E-3</v>
      </c>
      <c r="L7" s="41">
        <f t="shared" si="0"/>
        <v>3.3333333333333335E-3</v>
      </c>
    </row>
    <row r="8" spans="1:14" ht="14.45" thickBot="1">
      <c r="A8" s="62" t="s">
        <v>217</v>
      </c>
      <c r="B8" s="50">
        <v>1.2987012987012988E-2</v>
      </c>
      <c r="C8" s="43">
        <v>9.1242424242424236E-3</v>
      </c>
      <c r="D8" s="32">
        <v>2.2309824975055658E-5</v>
      </c>
      <c r="E8" s="29">
        <v>2.42202768546288E-5</v>
      </c>
      <c r="F8" s="29">
        <v>1.3959813749065599E-3</v>
      </c>
      <c r="G8" s="29">
        <v>7.8523952338493906E-5</v>
      </c>
      <c r="H8" s="29">
        <v>2.5127664748318102E-3</v>
      </c>
      <c r="I8" s="29">
        <v>1.56349913989535E-3</v>
      </c>
      <c r="J8" s="29">
        <v>8.0268929057127154E-5</v>
      </c>
      <c r="K8" s="29">
        <v>1.3959813749065599E-3</v>
      </c>
      <c r="L8" s="41">
        <f t="shared" si="0"/>
        <v>3.3333333333333335E-3</v>
      </c>
    </row>
    <row r="9" spans="1:14" ht="14.45" thickBot="1">
      <c r="A9" s="59" t="s">
        <v>218</v>
      </c>
      <c r="B9" s="50">
        <v>1.9455252918287938E-3</v>
      </c>
      <c r="C9" s="33">
        <v>6.2500000000000001E-5</v>
      </c>
      <c r="D9" s="32">
        <v>3.2721076630081641E-6</v>
      </c>
      <c r="E9" s="29">
        <v>2.42202768546288E-5</v>
      </c>
      <c r="F9" s="29">
        <v>1.3959813749065599E-3</v>
      </c>
      <c r="G9" s="29">
        <v>7.8523952338493906E-5</v>
      </c>
      <c r="H9" s="29">
        <v>2.5127664748318102E-3</v>
      </c>
      <c r="I9" s="29">
        <v>1.56349913989535E-3</v>
      </c>
      <c r="J9" s="29">
        <v>8.0268929057127154E-5</v>
      </c>
      <c r="K9" s="29">
        <v>1.3959813749065599E-3</v>
      </c>
      <c r="L9" s="41">
        <f t="shared" si="0"/>
        <v>3.3333333333333335E-3</v>
      </c>
    </row>
    <row r="10" spans="1:14" ht="14.45" thickBot="1">
      <c r="A10" s="60" t="s">
        <v>219</v>
      </c>
      <c r="B10" s="50">
        <v>2.1052631578947368E-3</v>
      </c>
      <c r="C10" s="33">
        <v>1.0752688172043011E-7</v>
      </c>
      <c r="D10" s="32">
        <v>3.5695719960089059E-6</v>
      </c>
      <c r="E10" s="29">
        <v>2.42202768546288E-5</v>
      </c>
      <c r="F10" s="29">
        <v>1.3959813749065599E-3</v>
      </c>
      <c r="G10" s="29">
        <v>7.8523952338493906E-5</v>
      </c>
      <c r="H10" s="29">
        <v>2.5127664748318102E-3</v>
      </c>
      <c r="I10" s="29">
        <v>1.56349913989535E-3</v>
      </c>
      <c r="J10" s="29">
        <v>8.0268929057127154E-5</v>
      </c>
      <c r="K10" s="29">
        <v>1.3959813749065599E-3</v>
      </c>
      <c r="L10" s="41">
        <f t="shared" si="0"/>
        <v>3.3333333333333335E-3</v>
      </c>
    </row>
    <row r="11" spans="1:14" ht="14.45" thickBot="1">
      <c r="A11" s="60" t="s">
        <v>220</v>
      </c>
      <c r="B11" s="50">
        <v>7.0224719101123594E-4</v>
      </c>
      <c r="C11" s="33">
        <v>1.0752688172043011E-7</v>
      </c>
      <c r="D11" s="32">
        <v>1.1898573320029687E-6</v>
      </c>
      <c r="E11" s="29">
        <v>2.42202768546288E-5</v>
      </c>
      <c r="F11" s="29">
        <v>1.3959813749065599E-3</v>
      </c>
      <c r="G11" s="29">
        <v>7.8523952338493906E-5</v>
      </c>
      <c r="H11" s="29">
        <v>2.5127664748318102E-3</v>
      </c>
      <c r="I11" s="29">
        <v>1.56349913989535E-3</v>
      </c>
      <c r="J11" s="29">
        <v>8.0268929057127154E-5</v>
      </c>
      <c r="K11" s="29">
        <v>1.3959813749065599E-3</v>
      </c>
      <c r="L11" s="41">
        <f t="shared" si="0"/>
        <v>3.3333333333333335E-3</v>
      </c>
    </row>
    <row r="12" spans="1:14" ht="14.45" thickBot="1">
      <c r="A12" s="60" t="s">
        <v>221</v>
      </c>
      <c r="B12" s="50">
        <v>7.1428571428571425E-2</v>
      </c>
      <c r="C12" s="33">
        <v>3.4482767711598746E-5</v>
      </c>
      <c r="D12" s="32">
        <v>1.249350198603117E-4</v>
      </c>
      <c r="E12" s="29">
        <v>2.42202768546288E-5</v>
      </c>
      <c r="F12" s="29">
        <v>1.3959813749065599E-3</v>
      </c>
      <c r="G12" s="29">
        <v>7.8523952338493906E-5</v>
      </c>
      <c r="H12" s="29">
        <v>2.5127664748318102E-3</v>
      </c>
      <c r="I12" s="29">
        <v>1.56349913989535E-3</v>
      </c>
      <c r="J12" s="29">
        <v>8.0268929057127154E-5</v>
      </c>
      <c r="K12" s="29">
        <v>1.3959813749065599E-3</v>
      </c>
      <c r="L12" s="41">
        <f t="shared" si="0"/>
        <v>3.3333333333333335E-3</v>
      </c>
    </row>
    <row r="13" spans="1:14" ht="14.45" thickBot="1">
      <c r="A13" s="61" t="s">
        <v>222</v>
      </c>
      <c r="B13" s="50">
        <v>0.90909090909090906</v>
      </c>
      <c r="C13" s="33">
        <v>4.766904761904762E-4</v>
      </c>
      <c r="D13" s="32">
        <v>1.487321665003711E-3</v>
      </c>
      <c r="E13" s="29">
        <v>2.42202768546288E-5</v>
      </c>
      <c r="F13" s="29">
        <v>1.3959813749065599E-3</v>
      </c>
      <c r="G13" s="29">
        <v>7.8523952338493906E-5</v>
      </c>
      <c r="H13" s="29">
        <v>2.5127664748318102E-3</v>
      </c>
      <c r="I13" s="29">
        <v>1.56349913989535E-3</v>
      </c>
      <c r="J13" s="29">
        <v>8.0268929057127154E-5</v>
      </c>
      <c r="K13" s="29">
        <v>1.3959813749065599E-3</v>
      </c>
      <c r="L13" s="41">
        <f t="shared" si="0"/>
        <v>3.3333333333333335E-3</v>
      </c>
    </row>
    <row r="14" spans="1:14" ht="14.45" thickBot="1">
      <c r="A14" s="62" t="s">
        <v>223</v>
      </c>
      <c r="B14" s="50">
        <v>1.2987012987012988E-2</v>
      </c>
      <c r="C14" s="33">
        <v>1.6020074696545285E-3</v>
      </c>
      <c r="D14" s="32">
        <v>2.2309824975055658E-5</v>
      </c>
      <c r="E14" s="29">
        <v>2.42202768546288E-5</v>
      </c>
      <c r="F14" s="29">
        <v>1.3959813749065599E-3</v>
      </c>
      <c r="G14" s="29">
        <v>7.8523952338493906E-5</v>
      </c>
      <c r="H14" s="29">
        <v>2.5127664748318102E-3</v>
      </c>
      <c r="I14" s="29">
        <v>1.56349913989535E-3</v>
      </c>
      <c r="J14" s="29">
        <v>8.0268929057127154E-5</v>
      </c>
      <c r="K14" s="29">
        <v>1.3959813749065599E-3</v>
      </c>
      <c r="L14" s="41">
        <f t="shared" si="0"/>
        <v>3.3333333333333335E-3</v>
      </c>
    </row>
    <row r="15" spans="1:14" ht="14.45" thickBot="1">
      <c r="A15" s="59" t="s">
        <v>224</v>
      </c>
      <c r="B15" s="50">
        <v>1.9455252918287938E-3</v>
      </c>
      <c r="C15" s="33">
        <v>1.5384615384615384E-5</v>
      </c>
      <c r="D15" s="32">
        <v>3.2721076630081641E-6</v>
      </c>
      <c r="E15" s="29">
        <v>2.42202768546288E-5</v>
      </c>
      <c r="F15" s="29">
        <v>1.3959813749065599E-3</v>
      </c>
      <c r="G15" s="29">
        <v>7.8523952338493906E-5</v>
      </c>
      <c r="H15" s="29">
        <v>2.5127664748318102E-3</v>
      </c>
      <c r="I15" s="29">
        <v>1.56349913989535E-3</v>
      </c>
      <c r="J15" s="29">
        <v>8.0268929057127154E-5</v>
      </c>
      <c r="K15" s="29">
        <v>1.3959813749065599E-3</v>
      </c>
      <c r="L15" s="41">
        <f t="shared" si="0"/>
        <v>3.3333333333333335E-3</v>
      </c>
    </row>
    <row r="16" spans="1:14" ht="14.45" thickBot="1">
      <c r="A16" s="60" t="s">
        <v>225</v>
      </c>
      <c r="B16" s="50">
        <v>2.1052631578947368E-3</v>
      </c>
      <c r="C16" s="33">
        <v>3.1249999999999999E-8</v>
      </c>
      <c r="D16" s="32">
        <v>3.5695719960089059E-6</v>
      </c>
      <c r="E16" s="29">
        <v>2.42202768546288E-5</v>
      </c>
      <c r="F16" s="29">
        <v>1.3959813749065599E-3</v>
      </c>
      <c r="G16" s="29">
        <v>7.8523952338493906E-5</v>
      </c>
      <c r="H16" s="29">
        <v>2.5127664748318102E-3</v>
      </c>
      <c r="I16" s="29">
        <v>1.56349913989535E-3</v>
      </c>
      <c r="J16" s="29">
        <v>8.0268929057127154E-5</v>
      </c>
      <c r="K16" s="29">
        <v>1.3959813749065599E-3</v>
      </c>
      <c r="L16" s="41">
        <f t="shared" si="0"/>
        <v>3.3333333333333335E-3</v>
      </c>
    </row>
    <row r="17" spans="1:12" ht="14.45" thickBot="1">
      <c r="A17" s="60" t="s">
        <v>226</v>
      </c>
      <c r="B17" s="50">
        <v>7.0224719101123594E-4</v>
      </c>
      <c r="C17" s="33">
        <v>3.1249999999999999E-8</v>
      </c>
      <c r="D17" s="32">
        <v>1.1898573320029687E-6</v>
      </c>
      <c r="E17" s="29">
        <v>2.42202768546288E-5</v>
      </c>
      <c r="F17" s="29">
        <v>1.3959813749065599E-3</v>
      </c>
      <c r="G17" s="29">
        <v>7.8523952338493906E-5</v>
      </c>
      <c r="H17" s="29">
        <v>2.5127664748318102E-3</v>
      </c>
      <c r="I17" s="29">
        <v>1.56349913989535E-3</v>
      </c>
      <c r="J17" s="29">
        <v>8.0268929057127154E-5</v>
      </c>
      <c r="K17" s="29">
        <v>1.3959813749065599E-3</v>
      </c>
      <c r="L17" s="41">
        <f t="shared" si="0"/>
        <v>3.3333333333333335E-3</v>
      </c>
    </row>
    <row r="18" spans="1:12" ht="14.45" thickBot="1">
      <c r="A18" s="60" t="s">
        <v>227</v>
      </c>
      <c r="B18" s="50">
        <v>7.1428571428571425E-2</v>
      </c>
      <c r="C18" s="33">
        <v>7.6924862637362625E-6</v>
      </c>
      <c r="D18" s="32">
        <v>1.249350198603117E-4</v>
      </c>
      <c r="E18" s="29">
        <v>2.42202768546288E-5</v>
      </c>
      <c r="F18" s="29">
        <v>1.3959813749065599E-3</v>
      </c>
      <c r="G18" s="29">
        <v>7.8523952338493906E-5</v>
      </c>
      <c r="H18" s="29">
        <v>2.5127664748318102E-3</v>
      </c>
      <c r="I18" s="29">
        <v>1.56349913989535E-3</v>
      </c>
      <c r="J18" s="29">
        <v>8.0268929057127154E-5</v>
      </c>
      <c r="K18" s="29">
        <v>1.3959813749065599E-3</v>
      </c>
      <c r="L18" s="41">
        <f t="shared" si="0"/>
        <v>3.3333333333333335E-3</v>
      </c>
    </row>
    <row r="19" spans="1:12" ht="14.45" thickBot="1">
      <c r="A19" s="61" t="s">
        <v>228</v>
      </c>
      <c r="B19" s="50">
        <v>0.90909090909090906</v>
      </c>
      <c r="C19" s="33">
        <v>4.2023809523809527E-4</v>
      </c>
      <c r="D19" s="32">
        <v>1.487321665003711E-3</v>
      </c>
      <c r="E19" s="29">
        <v>2.42202768546288E-5</v>
      </c>
      <c r="F19" s="29">
        <v>1.3959813749065599E-3</v>
      </c>
      <c r="G19" s="29">
        <v>7.8523952338493906E-5</v>
      </c>
      <c r="H19" s="29">
        <v>2.5127664748318102E-3</v>
      </c>
      <c r="I19" s="29">
        <v>1.56349913989535E-3</v>
      </c>
      <c r="J19" s="29">
        <v>8.0268929057127154E-5</v>
      </c>
      <c r="K19" s="29">
        <v>1.3959813749065599E-3</v>
      </c>
      <c r="L19" s="41">
        <f t="shared" si="0"/>
        <v>3.3333333333333335E-3</v>
      </c>
    </row>
    <row r="20" spans="1:12" ht="14.45" thickBot="1">
      <c r="A20" s="62" t="s">
        <v>229</v>
      </c>
      <c r="B20" s="50">
        <v>1.2987012987012988E-2</v>
      </c>
      <c r="C20" s="33">
        <v>3.7888198757763975E-4</v>
      </c>
      <c r="D20" s="32">
        <v>2.2309824975055658E-5</v>
      </c>
      <c r="E20" s="29">
        <v>2.42202768546288E-5</v>
      </c>
      <c r="F20" s="29">
        <v>1.3959813749065599E-3</v>
      </c>
      <c r="G20" s="29">
        <v>7.8523952338493906E-5</v>
      </c>
      <c r="H20" s="29">
        <v>2.5127664748318102E-3</v>
      </c>
      <c r="I20" s="29">
        <v>1.56349913989535E-3</v>
      </c>
      <c r="J20" s="29">
        <v>8.0268929057127154E-5</v>
      </c>
      <c r="K20" s="29">
        <v>1.3959813749065599E-3</v>
      </c>
      <c r="L20" s="41">
        <f t="shared" si="0"/>
        <v>3.3333333333333335E-3</v>
      </c>
    </row>
    <row r="21" spans="1:12" ht="14.45" thickBot="1">
      <c r="A21" s="59" t="s">
        <v>230</v>
      </c>
      <c r="B21" s="50">
        <v>1.9455252918287938E-3</v>
      </c>
      <c r="C21" s="33">
        <v>4.5454545454545455E-6</v>
      </c>
      <c r="D21" s="32">
        <v>3.2721076630081641E-6</v>
      </c>
      <c r="E21" s="29">
        <v>2.42202768546288E-5</v>
      </c>
      <c r="F21" s="29">
        <v>1.3959813749065599E-3</v>
      </c>
      <c r="G21" s="29">
        <v>7.8523952338493906E-5</v>
      </c>
      <c r="H21" s="29">
        <v>2.5127664748318102E-3</v>
      </c>
      <c r="I21" s="29">
        <v>1.56349913989535E-3</v>
      </c>
      <c r="J21" s="29">
        <v>8.0268929057127154E-5</v>
      </c>
      <c r="K21" s="29">
        <v>1.3959813749065599E-3</v>
      </c>
      <c r="L21" s="41">
        <f t="shared" si="0"/>
        <v>3.3333333333333335E-3</v>
      </c>
    </row>
    <row r="22" spans="1:12" ht="14.45" thickBot="1">
      <c r="A22" s="60" t="s">
        <v>231</v>
      </c>
      <c r="B22" s="50">
        <v>2.1052631578947368E-3</v>
      </c>
      <c r="C22" s="33">
        <v>1.0204081632653062E-8</v>
      </c>
      <c r="D22" s="32">
        <v>3.5695719960089059E-6</v>
      </c>
      <c r="E22" s="29">
        <v>2.42202768546288E-5</v>
      </c>
      <c r="F22" s="29">
        <v>1.3959813749065599E-3</v>
      </c>
      <c r="G22" s="29">
        <v>7.8523952338493906E-5</v>
      </c>
      <c r="H22" s="29">
        <v>2.5127664748318102E-3</v>
      </c>
      <c r="I22" s="29">
        <v>1.56349913989535E-3</v>
      </c>
      <c r="J22" s="29">
        <v>8.0268929057127154E-5</v>
      </c>
      <c r="K22" s="29">
        <v>1.3959813749065599E-3</v>
      </c>
      <c r="L22" s="41">
        <f t="shared" si="0"/>
        <v>3.3333333333333335E-3</v>
      </c>
    </row>
    <row r="23" spans="1:12" ht="14.45" thickBot="1">
      <c r="A23" s="60" t="s">
        <v>232</v>
      </c>
      <c r="B23" s="50">
        <v>7.0224719101123594E-4</v>
      </c>
      <c r="C23" s="33">
        <v>1.0204081632653062E-8</v>
      </c>
      <c r="D23" s="32">
        <v>1.1898573320029687E-6</v>
      </c>
      <c r="E23" s="29">
        <v>2.42202768546288E-5</v>
      </c>
      <c r="F23" s="29">
        <v>1.3959813749065599E-3</v>
      </c>
      <c r="G23" s="29">
        <v>7.8523952338493906E-5</v>
      </c>
      <c r="H23" s="29">
        <v>2.5127664748318102E-3</v>
      </c>
      <c r="I23" s="29">
        <v>1.56349913989535E-3</v>
      </c>
      <c r="J23" s="29">
        <v>8.0268929057127154E-5</v>
      </c>
      <c r="K23" s="29">
        <v>1.3959813749065599E-3</v>
      </c>
      <c r="L23" s="41">
        <f t="shared" si="0"/>
        <v>3.3333333333333335E-3</v>
      </c>
    </row>
    <row r="24" spans="1:12" ht="14.45" thickBot="1">
      <c r="A24" s="60" t="s">
        <v>233</v>
      </c>
      <c r="B24" s="50">
        <v>7.1428571428571425E-2</v>
      </c>
      <c r="C24" s="33">
        <v>2.2735606060606062E-6</v>
      </c>
      <c r="D24" s="32">
        <v>1.249350198603117E-4</v>
      </c>
      <c r="E24" s="29">
        <v>2.42202768546288E-5</v>
      </c>
      <c r="F24" s="29">
        <v>1.3959813749065599E-3</v>
      </c>
      <c r="G24" s="29">
        <v>7.8523952338493906E-5</v>
      </c>
      <c r="H24" s="29">
        <v>2.5127664748318102E-3</v>
      </c>
      <c r="I24" s="29">
        <v>1.56349913989535E-3</v>
      </c>
      <c r="J24" s="29">
        <v>8.0268929057127154E-5</v>
      </c>
      <c r="K24" s="29">
        <v>1.3959813749065599E-3</v>
      </c>
      <c r="L24" s="41">
        <f t="shared" si="0"/>
        <v>3.3333333333333335E-3</v>
      </c>
    </row>
    <row r="25" spans="1:12" ht="14.45" thickBot="1">
      <c r="A25" s="61" t="s">
        <v>234</v>
      </c>
      <c r="B25" s="50">
        <v>0.90909090909090906</v>
      </c>
      <c r="C25" s="33">
        <v>4.0833333333333336E-4</v>
      </c>
      <c r="D25" s="32">
        <v>1.487321665003711E-3</v>
      </c>
      <c r="E25" s="29">
        <v>2.42202768546288E-5</v>
      </c>
      <c r="F25" s="29">
        <v>1.3959813749065599E-3</v>
      </c>
      <c r="G25" s="29">
        <v>7.8523952338493906E-5</v>
      </c>
      <c r="H25" s="29">
        <v>2.5127664748318102E-3</v>
      </c>
      <c r="I25" s="29">
        <v>1.56349913989535E-3</v>
      </c>
      <c r="J25" s="29">
        <v>8.0268929057127154E-5</v>
      </c>
      <c r="K25" s="29">
        <v>1.3959813749065599E-3</v>
      </c>
      <c r="L25" s="41">
        <f t="shared" si="0"/>
        <v>3.3333333333333335E-3</v>
      </c>
    </row>
    <row r="26" spans="1:12" ht="14.45" thickBot="1">
      <c r="A26" s="62" t="s">
        <v>235</v>
      </c>
      <c r="B26" s="50">
        <v>1.2987012987012988E-2</v>
      </c>
      <c r="C26" s="33">
        <v>1.3384267119411432E-4</v>
      </c>
      <c r="D26" s="32">
        <v>2.2309824975055658E-5</v>
      </c>
      <c r="E26" s="29">
        <v>2.42202768546288E-5</v>
      </c>
      <c r="F26" s="29">
        <v>1.3959813749065599E-3</v>
      </c>
      <c r="G26" s="29">
        <v>7.8523952338493906E-5</v>
      </c>
      <c r="H26" s="29">
        <v>2.5127664748318102E-3</v>
      </c>
      <c r="I26" s="29">
        <v>1.56349913989535E-3</v>
      </c>
      <c r="J26" s="29">
        <v>8.0268929057127154E-5</v>
      </c>
      <c r="K26" s="29">
        <v>1.3959813749065599E-3</v>
      </c>
      <c r="L26" s="41">
        <f t="shared" si="0"/>
        <v>3.3333333333333335E-3</v>
      </c>
    </row>
    <row r="27" spans="1:12" ht="14.45" thickBot="1">
      <c r="A27" s="59" t="s">
        <v>236</v>
      </c>
      <c r="B27" s="50">
        <v>1.9455252918287938E-3</v>
      </c>
      <c r="C27" s="33">
        <v>1.3513513513513515E-7</v>
      </c>
      <c r="D27" s="32">
        <v>3.2721076630081641E-6</v>
      </c>
      <c r="E27" s="29">
        <v>2.42202768546288E-5</v>
      </c>
      <c r="F27" s="29">
        <v>1.3959813749065599E-3</v>
      </c>
      <c r="G27" s="29">
        <v>7.8523952338493906E-5</v>
      </c>
      <c r="H27" s="29">
        <v>2.5127664748318102E-3</v>
      </c>
      <c r="I27" s="29">
        <v>1.56349913989535E-3</v>
      </c>
      <c r="J27" s="29">
        <v>8.0268929057127154E-5</v>
      </c>
      <c r="K27" s="29">
        <v>1.3959813749065599E-3</v>
      </c>
      <c r="L27" s="41">
        <f t="shared" si="0"/>
        <v>3.3333333333333335E-3</v>
      </c>
    </row>
    <row r="28" spans="1:12" ht="14.45" thickBot="1">
      <c r="A28" s="60" t="s">
        <v>237</v>
      </c>
      <c r="B28" s="50">
        <v>2.1052631578947368E-3</v>
      </c>
      <c r="C28" s="33">
        <v>3.3333333333333332E-10</v>
      </c>
      <c r="D28" s="32">
        <v>3.5695719960089059E-6</v>
      </c>
      <c r="E28" s="29">
        <v>2.42202768546288E-5</v>
      </c>
      <c r="F28" s="29">
        <v>1.3959813749065599E-3</v>
      </c>
      <c r="G28" s="29">
        <v>7.8523952338493906E-5</v>
      </c>
      <c r="H28" s="29">
        <v>2.5127664748318102E-3</v>
      </c>
      <c r="I28" s="29">
        <v>1.56349913989535E-3</v>
      </c>
      <c r="J28" s="29">
        <v>8.0268929057127154E-5</v>
      </c>
      <c r="K28" s="29">
        <v>1.3959813749065599E-3</v>
      </c>
      <c r="L28" s="41">
        <f t="shared" si="0"/>
        <v>3.3333333333333335E-3</v>
      </c>
    </row>
    <row r="29" spans="1:12" ht="14.45" thickBot="1">
      <c r="A29" s="60" t="s">
        <v>238</v>
      </c>
      <c r="B29" s="50">
        <v>7.0224719101123594E-4</v>
      </c>
      <c r="C29" s="33">
        <v>3.3333333333333332E-10</v>
      </c>
      <c r="D29" s="32">
        <v>1.1898573320029687E-6</v>
      </c>
      <c r="E29" s="29">
        <v>2.42202768546288E-5</v>
      </c>
      <c r="F29" s="29">
        <v>1.3959813749065599E-3</v>
      </c>
      <c r="G29" s="29">
        <v>7.8523952338493906E-5</v>
      </c>
      <c r="H29" s="29">
        <v>2.5127664748318102E-3</v>
      </c>
      <c r="I29" s="29">
        <v>1.56349913989535E-3</v>
      </c>
      <c r="J29" s="29">
        <v>8.0268929057127154E-5</v>
      </c>
      <c r="K29" s="29">
        <v>1.3959813749065599E-3</v>
      </c>
      <c r="L29" s="41">
        <f t="shared" si="0"/>
        <v>3.3333333333333335E-3</v>
      </c>
    </row>
    <row r="30" spans="1:12" ht="14.45" thickBot="1">
      <c r="A30" s="60" t="s">
        <v>239</v>
      </c>
      <c r="B30" s="50">
        <v>7.1428571428571425E-2</v>
      </c>
      <c r="C30" s="33">
        <v>8.378787878787879E-8</v>
      </c>
      <c r="D30" s="32">
        <v>1.249350198603117E-4</v>
      </c>
      <c r="E30" s="29">
        <v>2.42202768546288E-5</v>
      </c>
      <c r="F30" s="29">
        <v>1.3959813749065599E-3</v>
      </c>
      <c r="G30" s="29">
        <v>7.8523952338493906E-5</v>
      </c>
      <c r="H30" s="29">
        <v>2.5127664748318102E-3</v>
      </c>
      <c r="I30" s="29">
        <v>1.56349913989535E-3</v>
      </c>
      <c r="J30" s="29">
        <v>8.0268929057127154E-5</v>
      </c>
      <c r="K30" s="29">
        <v>1.3959813749065599E-3</v>
      </c>
      <c r="L30" s="41">
        <f t="shared" si="0"/>
        <v>3.3333333333333335E-3</v>
      </c>
    </row>
    <row r="31" spans="1:12" ht="14.45" thickBot="1">
      <c r="A31" s="61" t="s">
        <v>240</v>
      </c>
      <c r="B31" s="50">
        <v>0.90909090909090906</v>
      </c>
      <c r="C31" s="33">
        <v>1.1824429865666978E-5</v>
      </c>
      <c r="D31" s="32">
        <v>1.487321665003711E-3</v>
      </c>
      <c r="E31" s="29">
        <v>2.42202768546288E-5</v>
      </c>
      <c r="F31" s="29">
        <v>1.3959813749065599E-3</v>
      </c>
      <c r="G31" s="29">
        <v>7.8523952338493906E-5</v>
      </c>
      <c r="H31" s="29">
        <v>2.5127664748318102E-3</v>
      </c>
      <c r="I31" s="29">
        <v>1.56349913989535E-3</v>
      </c>
      <c r="J31" s="29">
        <v>8.0268929057127154E-5</v>
      </c>
      <c r="K31" s="29">
        <v>1.3959813749065599E-3</v>
      </c>
      <c r="L31" s="41">
        <f t="shared" si="0"/>
        <v>3.3333333333333335E-3</v>
      </c>
    </row>
    <row r="32" spans="1:12" ht="14.45" thickBot="1">
      <c r="A32" s="62" t="s">
        <v>241</v>
      </c>
      <c r="B32" s="50">
        <v>1.2987012987012988E-2</v>
      </c>
      <c r="C32" s="33">
        <v>7.1428571428571427E-6</v>
      </c>
      <c r="D32" s="32">
        <v>2.2309824975055658E-5</v>
      </c>
      <c r="E32" s="29">
        <v>2.42202768546288E-5</v>
      </c>
      <c r="F32" s="29">
        <v>1.3959813749065599E-3</v>
      </c>
      <c r="G32" s="29">
        <v>7.8523952338493906E-5</v>
      </c>
      <c r="H32" s="29">
        <v>2.5127664748318102E-3</v>
      </c>
      <c r="I32" s="29">
        <v>1.56349913989535E-3</v>
      </c>
      <c r="J32" s="29">
        <v>8.0268929057127154E-5</v>
      </c>
      <c r="K32" s="29">
        <v>1.3959813749065599E-3</v>
      </c>
      <c r="L32" s="41">
        <f t="shared" si="0"/>
        <v>3.3333333333333335E-3</v>
      </c>
    </row>
    <row r="33" spans="1:12" ht="14.45" thickBot="1">
      <c r="A33" s="59" t="s">
        <v>242</v>
      </c>
      <c r="B33" s="50">
        <v>1.9455252918287938E-3</v>
      </c>
      <c r="C33" s="33">
        <v>5.2631578947368421E-9</v>
      </c>
      <c r="D33" s="32">
        <v>3.2721076630081641E-6</v>
      </c>
      <c r="E33" s="29">
        <v>2.42202768546288E-5</v>
      </c>
      <c r="F33" s="29">
        <v>1.3959813749065599E-3</v>
      </c>
      <c r="G33" s="29">
        <v>7.8523952338493906E-5</v>
      </c>
      <c r="H33" s="29">
        <v>2.5127664748318102E-3</v>
      </c>
      <c r="I33" s="29">
        <v>1.56349913989535E-3</v>
      </c>
      <c r="J33" s="29">
        <v>8.0268929057127154E-5</v>
      </c>
      <c r="K33" s="29">
        <v>1.3959813749065599E-3</v>
      </c>
      <c r="L33" s="41">
        <f t="shared" si="0"/>
        <v>3.3333333333333335E-3</v>
      </c>
    </row>
    <row r="34" spans="1:12" ht="14.45" thickBot="1">
      <c r="A34" s="60" t="s">
        <v>243</v>
      </c>
      <c r="B34" s="50">
        <v>2.1052631578947368E-3</v>
      </c>
      <c r="C34" s="33">
        <v>1.0526315789473685E-11</v>
      </c>
      <c r="D34" s="32">
        <v>3.5695719960089059E-6</v>
      </c>
      <c r="E34" s="29">
        <v>2.42202768546288E-5</v>
      </c>
      <c r="F34" s="29">
        <v>1.3959813749065599E-3</v>
      </c>
      <c r="G34" s="29">
        <v>7.8523952338493906E-5</v>
      </c>
      <c r="H34" s="29">
        <v>2.5127664748318102E-3</v>
      </c>
      <c r="I34" s="29">
        <v>1.56349913989535E-3</v>
      </c>
      <c r="J34" s="29">
        <v>8.0268929057127154E-5</v>
      </c>
      <c r="K34" s="29">
        <v>1.3959813749065599E-3</v>
      </c>
      <c r="L34" s="41">
        <f t="shared" si="0"/>
        <v>3.3333333333333335E-3</v>
      </c>
    </row>
    <row r="35" spans="1:12" ht="14.45" thickBot="1">
      <c r="A35" s="60" t="s">
        <v>244</v>
      </c>
      <c r="B35" s="50">
        <v>7.0224719101123594E-4</v>
      </c>
      <c r="C35" s="33">
        <v>1.0526315789473685E-11</v>
      </c>
      <c r="D35" s="32">
        <v>1.1898573320029687E-6</v>
      </c>
      <c r="E35" s="29">
        <v>2.42202768546288E-5</v>
      </c>
      <c r="F35" s="29">
        <v>1.3959813749065599E-3</v>
      </c>
      <c r="G35" s="29">
        <v>7.8523952338493906E-5</v>
      </c>
      <c r="H35" s="29">
        <v>2.5127664748318102E-3</v>
      </c>
      <c r="I35" s="29">
        <v>1.56349913989535E-3</v>
      </c>
      <c r="J35" s="29">
        <v>8.0268929057127154E-5</v>
      </c>
      <c r="K35" s="29">
        <v>1.3959813749065599E-3</v>
      </c>
      <c r="L35" s="41">
        <f t="shared" si="0"/>
        <v>3.3333333333333335E-3</v>
      </c>
    </row>
    <row r="36" spans="1:12" ht="14.45" thickBot="1">
      <c r="A36" s="60" t="s">
        <v>245</v>
      </c>
      <c r="B36" s="50">
        <v>7.1428571428571425E-2</v>
      </c>
      <c r="C36" s="33">
        <v>3.5865800865800867E-9</v>
      </c>
      <c r="D36" s="32">
        <v>1.249350198603117E-4</v>
      </c>
      <c r="E36" s="29">
        <v>2.42202768546288E-5</v>
      </c>
      <c r="F36" s="29">
        <v>1.3959813749065599E-3</v>
      </c>
      <c r="G36" s="29">
        <v>7.8523952338493906E-5</v>
      </c>
      <c r="H36" s="29">
        <v>2.5127664748318102E-3</v>
      </c>
      <c r="I36" s="29">
        <v>1.56349913989535E-3</v>
      </c>
      <c r="J36" s="29">
        <v>8.0268929057127154E-5</v>
      </c>
      <c r="K36" s="29">
        <v>1.3959813749065599E-3</v>
      </c>
      <c r="L36" s="41">
        <f t="shared" si="0"/>
        <v>3.3333333333333335E-3</v>
      </c>
    </row>
    <row r="37" spans="1:12" ht="14.45" thickBot="1">
      <c r="A37" s="61" t="s">
        <v>246</v>
      </c>
      <c r="B37" s="50">
        <v>0.90909090909090906</v>
      </c>
      <c r="C37" s="33">
        <v>6.0101010101010103E-7</v>
      </c>
      <c r="D37" s="32">
        <v>1.487321665003711E-3</v>
      </c>
      <c r="E37" s="29">
        <v>2.42202768546288E-5</v>
      </c>
      <c r="F37" s="29">
        <v>1.3959813749065599E-3</v>
      </c>
      <c r="G37" s="29">
        <v>7.8523952338493906E-5</v>
      </c>
      <c r="H37" s="29">
        <v>2.5127664748318102E-3</v>
      </c>
      <c r="I37" s="29">
        <v>1.56349913989535E-3</v>
      </c>
      <c r="J37" s="29">
        <v>8.0268929057127154E-5</v>
      </c>
      <c r="K37" s="29">
        <v>1.3959813749065599E-3</v>
      </c>
      <c r="L37" s="41">
        <f t="shared" si="0"/>
        <v>3.3333333333333335E-3</v>
      </c>
    </row>
    <row r="38" spans="1:12" ht="14.45" thickBot="1">
      <c r="A38" s="62" t="s">
        <v>247</v>
      </c>
      <c r="B38" s="50">
        <v>1.2987012987012988E-2</v>
      </c>
      <c r="C38" s="33">
        <v>3.1544957774465973E-7</v>
      </c>
      <c r="D38" s="32">
        <v>2.2309824975055658E-5</v>
      </c>
      <c r="E38" s="29">
        <v>2.42202768546288E-5</v>
      </c>
      <c r="F38" s="29">
        <v>1.3959813749065599E-3</v>
      </c>
      <c r="G38" s="29">
        <v>7.8523952338493906E-5</v>
      </c>
      <c r="H38" s="29">
        <v>2.5127664748318102E-3</v>
      </c>
      <c r="I38" s="29">
        <v>1.56349913989535E-3</v>
      </c>
      <c r="J38" s="29">
        <v>8.0268929057127154E-5</v>
      </c>
      <c r="K38" s="29">
        <v>1.3959813749065599E-3</v>
      </c>
      <c r="L38" s="41">
        <f t="shared" si="0"/>
        <v>3.3333333333333335E-3</v>
      </c>
    </row>
    <row r="39" spans="1:12" ht="14.45" thickBot="1">
      <c r="A39" s="59" t="s">
        <v>248</v>
      </c>
      <c r="B39" s="50">
        <v>1.9455252918287938E-3</v>
      </c>
      <c r="C39" s="33">
        <v>1.8867924528301888E-9</v>
      </c>
      <c r="D39" s="32">
        <v>3.2721076630081641E-6</v>
      </c>
      <c r="E39" s="29">
        <v>2.42202768546288E-5</v>
      </c>
      <c r="F39" s="29">
        <v>1.3959813749065599E-3</v>
      </c>
      <c r="G39" s="29">
        <v>7.8523952338493906E-5</v>
      </c>
      <c r="H39" s="29">
        <v>2.5127664748318102E-3</v>
      </c>
      <c r="I39" s="29">
        <v>1.56349913989535E-3</v>
      </c>
      <c r="J39" s="29">
        <v>8.0268929057127154E-5</v>
      </c>
      <c r="K39" s="29">
        <v>1.3959813749065599E-3</v>
      </c>
      <c r="L39" s="41">
        <f t="shared" si="0"/>
        <v>3.3333333333333335E-3</v>
      </c>
    </row>
    <row r="40" spans="1:12" ht="14.45" thickBot="1">
      <c r="A40" s="60" t="s">
        <v>249</v>
      </c>
      <c r="B40" s="50">
        <v>2.1052631578947368E-3</v>
      </c>
      <c r="C40" s="33">
        <v>3.1250000000000001E-12</v>
      </c>
      <c r="D40" s="32">
        <v>3.5695719960089059E-6</v>
      </c>
      <c r="E40" s="29">
        <v>2.42202768546288E-5</v>
      </c>
      <c r="F40" s="29">
        <v>1.3959813749065599E-3</v>
      </c>
      <c r="G40" s="29">
        <v>7.8523952338493906E-5</v>
      </c>
      <c r="H40" s="29">
        <v>2.5127664748318102E-3</v>
      </c>
      <c r="I40" s="29">
        <v>1.56349913989535E-3</v>
      </c>
      <c r="J40" s="29">
        <v>8.0268929057127154E-5</v>
      </c>
      <c r="K40" s="29">
        <v>1.3959813749065599E-3</v>
      </c>
      <c r="L40" s="41">
        <f t="shared" si="0"/>
        <v>3.3333333333333335E-3</v>
      </c>
    </row>
    <row r="41" spans="1:12" ht="14.45" thickBot="1">
      <c r="A41" s="60" t="s">
        <v>250</v>
      </c>
      <c r="B41" s="50">
        <v>7.0224719101123594E-4</v>
      </c>
      <c r="C41" s="33">
        <v>3.1250000000000001E-12</v>
      </c>
      <c r="D41" s="32">
        <v>1.1898573320029687E-6</v>
      </c>
      <c r="E41" s="29">
        <v>2.42202768546288E-5</v>
      </c>
      <c r="F41" s="29">
        <v>1.3959813749065599E-3</v>
      </c>
      <c r="G41" s="29">
        <v>7.8523952338493906E-5</v>
      </c>
      <c r="H41" s="29">
        <v>2.5127664748318102E-3</v>
      </c>
      <c r="I41" s="29">
        <v>1.56349913989535E-3</v>
      </c>
      <c r="J41" s="29">
        <v>8.0268929057127154E-5</v>
      </c>
      <c r="K41" s="29">
        <v>1.3959813749065599E-3</v>
      </c>
      <c r="L41" s="41">
        <f t="shared" si="0"/>
        <v>3.3333333333333335E-3</v>
      </c>
    </row>
    <row r="42" spans="1:12" ht="14.45" thickBot="1">
      <c r="A42" s="60" t="s">
        <v>251</v>
      </c>
      <c r="B42" s="50">
        <v>7.1428571428571425E-2</v>
      </c>
      <c r="C42" s="33">
        <v>1.3032467532467534E-9</v>
      </c>
      <c r="D42" s="32">
        <v>1.249350198603117E-4</v>
      </c>
      <c r="E42" s="29">
        <v>2.42202768546288E-5</v>
      </c>
      <c r="F42" s="29">
        <v>1.3959813749065599E-3</v>
      </c>
      <c r="G42" s="29">
        <v>7.8523952338493906E-5</v>
      </c>
      <c r="H42" s="29">
        <v>2.5127664748318102E-3</v>
      </c>
      <c r="I42" s="29">
        <v>1.56349913989535E-3</v>
      </c>
      <c r="J42" s="29">
        <v>8.0268929057127154E-5</v>
      </c>
      <c r="K42" s="29">
        <v>1.3959813749065599E-3</v>
      </c>
      <c r="L42" s="41">
        <f t="shared" si="0"/>
        <v>3.3333333333333335E-3</v>
      </c>
    </row>
    <row r="43" spans="1:12" ht="14.45" thickBot="1">
      <c r="A43" s="61" t="s">
        <v>252</v>
      </c>
      <c r="B43" s="50">
        <v>0.90909090909090906</v>
      </c>
      <c r="C43" s="33">
        <v>2.4726402188782487E-7</v>
      </c>
      <c r="D43" s="32">
        <v>1.487321665003711E-3</v>
      </c>
      <c r="E43" s="29">
        <v>2.42202768546288E-5</v>
      </c>
      <c r="F43" s="29">
        <v>1.3959813749065599E-3</v>
      </c>
      <c r="G43" s="29">
        <v>7.8523952338493906E-5</v>
      </c>
      <c r="H43" s="29">
        <v>2.5127664748318102E-3</v>
      </c>
      <c r="I43" s="29">
        <v>1.56349913989535E-3</v>
      </c>
      <c r="J43" s="29">
        <v>8.0268929057127154E-5</v>
      </c>
      <c r="K43" s="29">
        <v>1.3959813749065599E-3</v>
      </c>
      <c r="L43" s="41">
        <f t="shared" si="0"/>
        <v>3.3333333333333335E-3</v>
      </c>
    </row>
    <row r="44" spans="1:12" ht="14.45" thickBot="1">
      <c r="A44" s="62" t="s">
        <v>253</v>
      </c>
      <c r="B44" s="50">
        <v>1.2987012987012988E-2</v>
      </c>
      <c r="C44" s="33">
        <v>1.0025062656641605E-7</v>
      </c>
      <c r="D44" s="32">
        <v>2.2309824975055658E-5</v>
      </c>
      <c r="E44" s="29">
        <v>2.42202768546288E-5</v>
      </c>
      <c r="F44" s="29">
        <v>1.3959813749065599E-3</v>
      </c>
      <c r="G44" s="29">
        <v>7.8523952338493906E-5</v>
      </c>
      <c r="H44" s="29">
        <v>2.5127664748318102E-3</v>
      </c>
      <c r="I44" s="29">
        <v>1.56349913989535E-3</v>
      </c>
      <c r="J44" s="29">
        <v>8.0268929057127154E-5</v>
      </c>
      <c r="K44" s="29">
        <v>1.3959813749065599E-3</v>
      </c>
      <c r="L44" s="41">
        <f t="shared" si="0"/>
        <v>3.3333333333333335E-3</v>
      </c>
    </row>
    <row r="45" spans="1:12" ht="14.45" thickBot="1">
      <c r="A45" s="59" t="s">
        <v>254</v>
      </c>
      <c r="B45" s="50">
        <v>1.9455252918287938E-3</v>
      </c>
      <c r="C45" s="33">
        <v>7.142857142857143E-10</v>
      </c>
      <c r="D45" s="32">
        <v>3.2721076630081641E-6</v>
      </c>
      <c r="E45" s="29">
        <v>2.42202768546288E-5</v>
      </c>
      <c r="F45" s="29">
        <v>1.3959813749065599E-3</v>
      </c>
      <c r="G45" s="29">
        <v>7.8523952338493906E-5</v>
      </c>
      <c r="H45" s="29">
        <v>2.5127664748318102E-3</v>
      </c>
      <c r="I45" s="29">
        <v>1.56349913989535E-3</v>
      </c>
      <c r="J45" s="29">
        <v>8.0268929057127154E-5</v>
      </c>
      <c r="K45" s="29">
        <v>1.3959813749065599E-3</v>
      </c>
      <c r="L45" s="41">
        <f t="shared" si="0"/>
        <v>3.3333333333333335E-3</v>
      </c>
    </row>
    <row r="46" spans="1:12" ht="14.45" thickBot="1">
      <c r="A46" s="60" t="s">
        <v>255</v>
      </c>
      <c r="B46" s="50">
        <v>2.1052631578947368E-3</v>
      </c>
      <c r="C46" s="33">
        <v>1.1627906976744186E-12</v>
      </c>
      <c r="D46" s="32">
        <v>3.5695719960089059E-6</v>
      </c>
      <c r="E46" s="29">
        <v>2.42202768546288E-5</v>
      </c>
      <c r="F46" s="29">
        <v>1.3959813749065599E-3</v>
      </c>
      <c r="G46" s="29">
        <v>7.8523952338493906E-5</v>
      </c>
      <c r="H46" s="29">
        <v>2.5127664748318102E-3</v>
      </c>
      <c r="I46" s="29">
        <v>1.56349913989535E-3</v>
      </c>
      <c r="J46" s="29">
        <v>8.0268929057127154E-5</v>
      </c>
      <c r="K46" s="29">
        <v>1.3959813749065599E-3</v>
      </c>
      <c r="L46" s="41">
        <f t="shared" si="0"/>
        <v>3.3333333333333335E-3</v>
      </c>
    </row>
    <row r="47" spans="1:12" ht="14.45" thickBot="1">
      <c r="A47" s="60" t="s">
        <v>256</v>
      </c>
      <c r="B47" s="50">
        <v>7.0224719101123594E-4</v>
      </c>
      <c r="C47" s="33">
        <v>1.1627906976744186E-12</v>
      </c>
      <c r="D47" s="32">
        <v>1.1898573320029687E-6</v>
      </c>
      <c r="E47" s="29">
        <v>2.42202768546288E-5</v>
      </c>
      <c r="F47" s="29">
        <v>1.3959813749065599E-3</v>
      </c>
      <c r="G47" s="29">
        <v>7.8523952338493906E-5</v>
      </c>
      <c r="H47" s="29">
        <v>2.5127664748318102E-3</v>
      </c>
      <c r="I47" s="29">
        <v>1.56349913989535E-3</v>
      </c>
      <c r="J47" s="29">
        <v>8.0268929057127154E-5</v>
      </c>
      <c r="K47" s="29">
        <v>1.3959813749065599E-3</v>
      </c>
      <c r="L47" s="41">
        <f t="shared" si="0"/>
        <v>3.3333333333333335E-3</v>
      </c>
    </row>
    <row r="48" spans="1:12" ht="14.45" thickBot="1">
      <c r="A48" s="60" t="s">
        <v>257</v>
      </c>
      <c r="B48" s="50">
        <v>7.1428571428571425E-2</v>
      </c>
      <c r="C48" s="33">
        <v>4.5633116883116883E-10</v>
      </c>
      <c r="D48" s="32">
        <v>1.249350198603117E-4</v>
      </c>
      <c r="E48" s="29">
        <v>2.42202768546288E-5</v>
      </c>
      <c r="F48" s="29">
        <v>1.3959813749065599E-3</v>
      </c>
      <c r="G48" s="29">
        <v>7.8523952338493906E-5</v>
      </c>
      <c r="H48" s="29">
        <v>2.5127664748318102E-3</v>
      </c>
      <c r="I48" s="29">
        <v>1.56349913989535E-3</v>
      </c>
      <c r="J48" s="29">
        <v>8.0268929057127154E-5</v>
      </c>
      <c r="K48" s="29">
        <v>1.3959813749065599E-3</v>
      </c>
      <c r="L48" s="41">
        <f t="shared" si="0"/>
        <v>3.3333333333333335E-3</v>
      </c>
    </row>
    <row r="49" spans="1:17" ht="14.45" thickBot="1">
      <c r="A49" s="61" t="s">
        <v>258</v>
      </c>
      <c r="B49" s="50">
        <v>0.90909090909090906</v>
      </c>
      <c r="C49" s="33">
        <v>8.8888888888888895E-8</v>
      </c>
      <c r="D49" s="32">
        <v>1.487321665003711E-3</v>
      </c>
      <c r="E49" s="29">
        <v>2.42202768546288E-5</v>
      </c>
      <c r="F49" s="29">
        <v>1.3959813749065599E-3</v>
      </c>
      <c r="G49" s="29">
        <v>7.8523952338493906E-5</v>
      </c>
      <c r="H49" s="29">
        <v>2.5127664748318102E-3</v>
      </c>
      <c r="I49" s="29">
        <v>1.56349913989535E-3</v>
      </c>
      <c r="J49" s="29">
        <v>8.0268929057127154E-5</v>
      </c>
      <c r="K49" s="29">
        <v>1.3959813749065599E-3</v>
      </c>
      <c r="L49" s="41">
        <f t="shared" si="0"/>
        <v>3.3333333333333335E-3</v>
      </c>
    </row>
    <row r="50" spans="1:17" ht="14.45" thickBot="1">
      <c r="A50" s="62" t="s">
        <v>259</v>
      </c>
      <c r="B50" s="50">
        <v>1.2987012987012988E-2</v>
      </c>
      <c r="C50" s="33">
        <v>3.5759897828863344E-8</v>
      </c>
      <c r="D50" s="32">
        <v>2.2309824975055658E-5</v>
      </c>
      <c r="E50" s="29">
        <v>2.42202768546288E-5</v>
      </c>
      <c r="F50" s="29">
        <v>1.3959813749065599E-3</v>
      </c>
      <c r="G50" s="29">
        <v>7.8523952338493906E-5</v>
      </c>
      <c r="H50" s="29">
        <v>2.5127664748318102E-3</v>
      </c>
      <c r="I50" s="29">
        <v>1.56349913989535E-3</v>
      </c>
      <c r="J50" s="29">
        <v>8.0268929057127154E-5</v>
      </c>
      <c r="K50" s="29">
        <v>1.3959813749065599E-3</v>
      </c>
      <c r="L50" s="41">
        <f t="shared" si="0"/>
        <v>3.3333333333333335E-3</v>
      </c>
    </row>
    <row r="53" spans="1:17" ht="17.45">
      <c r="A53" s="25" t="s">
        <v>260</v>
      </c>
    </row>
    <row r="54" spans="1:17" ht="65.45" thickBot="1">
      <c r="B54" s="34" t="s">
        <v>261</v>
      </c>
      <c r="C54" s="26" t="s">
        <v>203</v>
      </c>
      <c r="D54" s="26" t="s">
        <v>262</v>
      </c>
      <c r="E54" s="26" t="s">
        <v>263</v>
      </c>
      <c r="F54" s="58" t="s">
        <v>264</v>
      </c>
      <c r="G54" s="26" t="s">
        <v>265</v>
      </c>
      <c r="H54" s="26" t="s">
        <v>266</v>
      </c>
      <c r="I54" s="26" t="s">
        <v>267</v>
      </c>
      <c r="J54" s="58" t="s">
        <v>268</v>
      </c>
      <c r="K54" s="58" t="s">
        <v>269</v>
      </c>
      <c r="L54" s="26" t="s">
        <v>270</v>
      </c>
      <c r="M54" s="30" t="s">
        <v>271</v>
      </c>
      <c r="N54" s="30" t="s">
        <v>272</v>
      </c>
      <c r="O54" s="58" t="s">
        <v>30</v>
      </c>
      <c r="Q54" s="119" t="s">
        <v>273</v>
      </c>
    </row>
    <row r="55" spans="1:17">
      <c r="A55" s="59" t="s">
        <v>211</v>
      </c>
      <c r="B55" s="66">
        <v>4.5454545454545455E-4</v>
      </c>
      <c r="C55" s="32">
        <v>3.2721076630081641E-6</v>
      </c>
      <c r="D55" s="117">
        <v>7.747696630731403E-6</v>
      </c>
      <c r="E55" s="117">
        <v>6.9799068745327974E-4</v>
      </c>
      <c r="F55" s="117">
        <v>1.3959813749065595E-3</v>
      </c>
      <c r="G55" s="117">
        <v>3.9261976169246973E-5</v>
      </c>
      <c r="H55" s="117">
        <v>6.9799068745327974E-4</v>
      </c>
      <c r="I55" s="117">
        <v>7.8174956994767314E-4</v>
      </c>
      <c r="J55" s="117">
        <v>2.0241729936145108E-3</v>
      </c>
      <c r="K55" s="117">
        <v>2.1812208982914987E-3</v>
      </c>
      <c r="L55" s="117">
        <v>4.0134464528563577E-5</v>
      </c>
      <c r="M55" s="117">
        <v>6.9799068745327974E-4</v>
      </c>
      <c r="N55" s="117">
        <v>7.0249385317878445E-4</v>
      </c>
      <c r="O55" s="117">
        <f>1/300</f>
        <v>3.3333333333333335E-3</v>
      </c>
    </row>
    <row r="56" spans="1:17">
      <c r="A56" s="60" t="s">
        <v>214</v>
      </c>
      <c r="B56" s="66">
        <v>1.2048192770547249E-14</v>
      </c>
      <c r="C56" s="32">
        <v>1.249350198603117E-4</v>
      </c>
      <c r="D56" s="117">
        <v>7.7476966307313996E-6</v>
      </c>
      <c r="E56" s="117">
        <v>6.9799068745327996E-4</v>
      </c>
      <c r="F56" s="117">
        <v>1.3959813749065599E-3</v>
      </c>
      <c r="G56" s="117">
        <v>3.9261976169247001E-5</v>
      </c>
      <c r="H56" s="117">
        <v>6.9799068745327996E-4</v>
      </c>
      <c r="I56" s="117">
        <v>7.8174956994767303E-4</v>
      </c>
      <c r="J56" s="117">
        <v>2.02417299361451E-3</v>
      </c>
      <c r="K56" s="117">
        <v>2.1812208982915E-3</v>
      </c>
      <c r="L56" s="117">
        <v>4.0134464528563597E-5</v>
      </c>
      <c r="M56" s="117">
        <v>6.9799068745327996E-4</v>
      </c>
      <c r="N56" s="117">
        <v>7.0249385317878402E-4</v>
      </c>
      <c r="O56" s="117">
        <f t="shared" ref="O56:O86" si="1">1/300</f>
        <v>3.3333333333333335E-3</v>
      </c>
    </row>
    <row r="57" spans="1:17">
      <c r="A57" s="61" t="s">
        <v>216</v>
      </c>
      <c r="B57" s="66">
        <v>6.2499375006249942E-9</v>
      </c>
      <c r="C57" s="32">
        <v>1.487321665003711E-3</v>
      </c>
      <c r="D57" s="117">
        <v>7.7476966307313996E-6</v>
      </c>
      <c r="E57" s="117">
        <v>6.9799068745327996E-4</v>
      </c>
      <c r="F57" s="117">
        <v>1.3959813749065599E-3</v>
      </c>
      <c r="G57" s="117">
        <v>3.9261976169247001E-5</v>
      </c>
      <c r="H57" s="117">
        <v>6.9799068745327996E-4</v>
      </c>
      <c r="I57" s="117">
        <v>7.8174956994767303E-4</v>
      </c>
      <c r="J57" s="117">
        <v>2.02417299361451E-3</v>
      </c>
      <c r="K57" s="117">
        <v>2.1812208982915E-3</v>
      </c>
      <c r="L57" s="117">
        <v>4.0134464528563597E-5</v>
      </c>
      <c r="M57" s="117">
        <v>6.9799068745327996E-4</v>
      </c>
      <c r="N57" s="117">
        <v>7.0249385317878402E-4</v>
      </c>
      <c r="O57" s="117">
        <f t="shared" si="1"/>
        <v>3.3333333333333335E-3</v>
      </c>
    </row>
    <row r="58" spans="1:17" ht="14.45" thickBot="1">
      <c r="A58" s="62" t="s">
        <v>217</v>
      </c>
      <c r="B58" s="66">
        <v>2.3668639053254438E-5</v>
      </c>
      <c r="C58" s="32">
        <v>2.2309824975055658E-5</v>
      </c>
      <c r="D58" s="117">
        <v>7.7476966307313996E-6</v>
      </c>
      <c r="E58" s="117">
        <v>6.9799068745327996E-4</v>
      </c>
      <c r="F58" s="117">
        <v>1.3959813749065599E-3</v>
      </c>
      <c r="G58" s="117">
        <v>3.9261976169247001E-5</v>
      </c>
      <c r="H58" s="117">
        <v>6.9799068745327996E-4</v>
      </c>
      <c r="I58" s="117">
        <v>7.8174956994767303E-4</v>
      </c>
      <c r="J58" s="117">
        <v>2.02417299361451E-3</v>
      </c>
      <c r="K58" s="117">
        <v>2.1812208982915E-3</v>
      </c>
      <c r="L58" s="117">
        <v>4.0134464528563597E-5</v>
      </c>
      <c r="M58" s="117">
        <v>6.9799068745327996E-4</v>
      </c>
      <c r="N58" s="117">
        <v>7.0249385317878402E-4</v>
      </c>
      <c r="O58" s="117">
        <f t="shared" si="1"/>
        <v>3.3333333333333335E-3</v>
      </c>
    </row>
    <row r="59" spans="1:17">
      <c r="A59" s="59" t="s">
        <v>218</v>
      </c>
      <c r="B59" s="33">
        <v>6.666666666666667E-5</v>
      </c>
      <c r="C59" s="32">
        <v>3.2721076630081641E-6</v>
      </c>
      <c r="D59" s="117">
        <v>7.7476966307313996E-6</v>
      </c>
      <c r="E59" s="117">
        <v>6.9799068745327996E-4</v>
      </c>
      <c r="F59" s="117">
        <v>1.3959813749065599E-3</v>
      </c>
      <c r="G59" s="117">
        <v>3.9261976169247001E-5</v>
      </c>
      <c r="H59" s="117">
        <v>6.9799068745327996E-4</v>
      </c>
      <c r="I59" s="117">
        <v>7.8174956994767303E-4</v>
      </c>
      <c r="J59" s="117">
        <v>2.02417299361451E-3</v>
      </c>
      <c r="K59" s="117">
        <v>2.1812208982915E-3</v>
      </c>
      <c r="L59" s="117">
        <v>4.0134464528563597E-5</v>
      </c>
      <c r="M59" s="117">
        <v>6.9799068745327996E-4</v>
      </c>
      <c r="N59" s="117">
        <v>7.0249385317878402E-4</v>
      </c>
      <c r="O59" s="117">
        <f t="shared" si="1"/>
        <v>3.3333333333333335E-3</v>
      </c>
    </row>
    <row r="60" spans="1:17">
      <c r="A60" s="60" t="s">
        <v>221</v>
      </c>
      <c r="B60" s="33">
        <v>7.1428554591840703E-12</v>
      </c>
      <c r="C60" s="32">
        <v>1.249350198603117E-4</v>
      </c>
      <c r="D60" s="117">
        <v>7.7476966307313996E-6</v>
      </c>
      <c r="E60" s="117">
        <v>6.9799068745327996E-4</v>
      </c>
      <c r="F60" s="117">
        <v>1.3959813749065599E-3</v>
      </c>
      <c r="G60" s="117">
        <v>3.9261976169247001E-5</v>
      </c>
      <c r="H60" s="117">
        <v>6.9799068745327996E-4</v>
      </c>
      <c r="I60" s="117">
        <v>7.8174956994767303E-4</v>
      </c>
      <c r="J60" s="117">
        <v>2.02417299361451E-3</v>
      </c>
      <c r="K60" s="117">
        <v>2.1812208982915E-3</v>
      </c>
      <c r="L60" s="117">
        <v>4.0134464528563597E-5</v>
      </c>
      <c r="M60" s="117">
        <v>6.9799068745327996E-4</v>
      </c>
      <c r="N60" s="117">
        <v>7.0249385317878402E-4</v>
      </c>
      <c r="O60" s="117">
        <f t="shared" si="1"/>
        <v>3.3333333333333335E-3</v>
      </c>
    </row>
    <row r="61" spans="1:17">
      <c r="A61" s="61" t="s">
        <v>222</v>
      </c>
      <c r="B61" s="33">
        <v>3.0281007751937986E-7</v>
      </c>
      <c r="C61" s="32">
        <v>1.487321665003711E-3</v>
      </c>
      <c r="D61" s="117">
        <v>7.7476966307313996E-6</v>
      </c>
      <c r="E61" s="117">
        <v>6.9799068745327996E-4</v>
      </c>
      <c r="F61" s="117">
        <v>1.3959813749065599E-3</v>
      </c>
      <c r="G61" s="117">
        <v>3.9261976169247001E-5</v>
      </c>
      <c r="H61" s="117">
        <v>6.9799068745327996E-4</v>
      </c>
      <c r="I61" s="117">
        <v>7.8174956994767303E-4</v>
      </c>
      <c r="J61" s="117">
        <v>2.02417299361451E-3</v>
      </c>
      <c r="K61" s="117">
        <v>2.1812208982915E-3</v>
      </c>
      <c r="L61" s="117">
        <v>4.0134464528563597E-5</v>
      </c>
      <c r="M61" s="117">
        <v>6.9799068745327996E-4</v>
      </c>
      <c r="N61" s="117">
        <v>7.0249385317878402E-4</v>
      </c>
      <c r="O61" s="117">
        <f t="shared" si="1"/>
        <v>3.3333333333333335E-3</v>
      </c>
    </row>
    <row r="62" spans="1:17" ht="14.45" thickBot="1">
      <c r="A62" s="62" t="s">
        <v>223</v>
      </c>
      <c r="B62" s="33">
        <v>9.8135426889106968E-6</v>
      </c>
      <c r="C62" s="32">
        <v>2.2309824975055658E-5</v>
      </c>
      <c r="D62" s="117">
        <v>7.7476966307313996E-6</v>
      </c>
      <c r="E62" s="117">
        <v>6.9799068745327996E-4</v>
      </c>
      <c r="F62" s="117">
        <v>1.3959813749065599E-3</v>
      </c>
      <c r="G62" s="117">
        <v>3.9261976169247001E-5</v>
      </c>
      <c r="H62" s="117">
        <v>6.9799068745327996E-4</v>
      </c>
      <c r="I62" s="117">
        <v>7.8174956994767303E-4</v>
      </c>
      <c r="J62" s="117">
        <v>2.02417299361451E-3</v>
      </c>
      <c r="K62" s="117">
        <v>2.1812208982915E-3</v>
      </c>
      <c r="L62" s="117">
        <v>4.0134464528563597E-5</v>
      </c>
      <c r="M62" s="117">
        <v>6.9799068745327996E-4</v>
      </c>
      <c r="N62" s="117">
        <v>7.0249385317878402E-4</v>
      </c>
      <c r="O62" s="117">
        <f t="shared" si="1"/>
        <v>3.3333333333333335E-3</v>
      </c>
    </row>
    <row r="63" spans="1:17">
      <c r="A63" s="59" t="s">
        <v>224</v>
      </c>
      <c r="B63" s="33">
        <v>1.2345679012345678E-5</v>
      </c>
      <c r="C63" s="32">
        <v>3.2721076630081641E-6</v>
      </c>
      <c r="D63" s="117">
        <v>7.7476966307313996E-6</v>
      </c>
      <c r="E63" s="117">
        <v>6.9799068745327996E-4</v>
      </c>
      <c r="F63" s="117">
        <v>1.3959813749065599E-3</v>
      </c>
      <c r="G63" s="117">
        <v>3.9261976169247001E-5</v>
      </c>
      <c r="H63" s="117">
        <v>6.9799068745327996E-4</v>
      </c>
      <c r="I63" s="117">
        <v>7.8174956994767303E-4</v>
      </c>
      <c r="J63" s="117">
        <v>2.02417299361451E-3</v>
      </c>
      <c r="K63" s="117">
        <v>2.1812208982915E-3</v>
      </c>
      <c r="L63" s="117">
        <v>4.0134464528563597E-5</v>
      </c>
      <c r="M63" s="117">
        <v>6.9799068745327996E-4</v>
      </c>
      <c r="N63" s="117">
        <v>7.0249385317878402E-4</v>
      </c>
      <c r="O63" s="117">
        <f t="shared" si="1"/>
        <v>3.3333333333333335E-3</v>
      </c>
    </row>
    <row r="64" spans="1:17">
      <c r="A64" s="60" t="s">
        <v>227</v>
      </c>
      <c r="B64" s="33">
        <v>1.3157600422095821E-10</v>
      </c>
      <c r="C64" s="32">
        <v>1.249350198603117E-4</v>
      </c>
      <c r="D64" s="117">
        <v>7.7476966307313996E-6</v>
      </c>
      <c r="E64" s="117">
        <v>6.9799068745327996E-4</v>
      </c>
      <c r="F64" s="117">
        <v>1.3959813749065599E-3</v>
      </c>
      <c r="G64" s="117">
        <v>3.9261976169247001E-5</v>
      </c>
      <c r="H64" s="117">
        <v>6.9799068745327996E-4</v>
      </c>
      <c r="I64" s="117">
        <v>7.8174956994767303E-4</v>
      </c>
      <c r="J64" s="117">
        <v>2.02417299361451E-3</v>
      </c>
      <c r="K64" s="117">
        <v>2.1812208982915E-3</v>
      </c>
      <c r="L64" s="117">
        <v>4.0134464528563597E-5</v>
      </c>
      <c r="M64" s="117">
        <v>6.9799068745327996E-4</v>
      </c>
      <c r="N64" s="117">
        <v>7.0249385317878402E-4</v>
      </c>
      <c r="O64" s="117">
        <f t="shared" si="1"/>
        <v>3.3333333333333335E-3</v>
      </c>
    </row>
    <row r="65" spans="1:15">
      <c r="A65" s="61" t="s">
        <v>228</v>
      </c>
      <c r="B65" s="33">
        <v>1.9900497512437809E-6</v>
      </c>
      <c r="C65" s="32">
        <v>1.487321665003711E-3</v>
      </c>
      <c r="D65" s="117">
        <v>7.7476966307313996E-6</v>
      </c>
      <c r="E65" s="117">
        <v>6.9799068745327996E-4</v>
      </c>
      <c r="F65" s="117">
        <v>1.3959813749065599E-3</v>
      </c>
      <c r="G65" s="117">
        <v>3.9261976169247001E-5</v>
      </c>
      <c r="H65" s="117">
        <v>6.9799068745327996E-4</v>
      </c>
      <c r="I65" s="117">
        <v>7.8174956994767303E-4</v>
      </c>
      <c r="J65" s="117">
        <v>2.02417299361451E-3</v>
      </c>
      <c r="K65" s="117">
        <v>2.1812208982915E-3</v>
      </c>
      <c r="L65" s="117">
        <v>4.0134464528563597E-5</v>
      </c>
      <c r="M65" s="117">
        <v>6.9799068745327996E-4</v>
      </c>
      <c r="N65" s="117">
        <v>7.0249385317878402E-4</v>
      </c>
      <c r="O65" s="117">
        <f t="shared" si="1"/>
        <v>3.3333333333333335E-3</v>
      </c>
    </row>
    <row r="66" spans="1:15" ht="14.45" thickBot="1">
      <c r="A66" s="62" t="s">
        <v>229</v>
      </c>
      <c r="B66" s="33">
        <v>1.11731843575419E-5</v>
      </c>
      <c r="C66" s="32">
        <v>2.2309824975055658E-5</v>
      </c>
      <c r="D66" s="117">
        <v>7.7476966307313996E-6</v>
      </c>
      <c r="E66" s="117">
        <v>6.9799068745327996E-4</v>
      </c>
      <c r="F66" s="117">
        <v>1.3959813749065599E-3</v>
      </c>
      <c r="G66" s="117">
        <v>3.9261976169247001E-5</v>
      </c>
      <c r="H66" s="117">
        <v>6.9799068745327996E-4</v>
      </c>
      <c r="I66" s="117">
        <v>7.8174956994767303E-4</v>
      </c>
      <c r="J66" s="117">
        <v>2.02417299361451E-3</v>
      </c>
      <c r="K66" s="117">
        <v>2.1812208982915E-3</v>
      </c>
      <c r="L66" s="117">
        <v>4.0134464528563597E-5</v>
      </c>
      <c r="M66" s="117">
        <v>6.9799068745327996E-4</v>
      </c>
      <c r="N66" s="117">
        <v>7.0249385317878402E-4</v>
      </c>
      <c r="O66" s="117">
        <f t="shared" si="1"/>
        <v>3.3333333333333335E-3</v>
      </c>
    </row>
    <row r="67" spans="1:15">
      <c r="A67" s="59" t="s">
        <v>230</v>
      </c>
      <c r="B67" s="33">
        <v>3.1250000000000001E-6</v>
      </c>
      <c r="C67" s="32">
        <v>3.2721076630081641E-6</v>
      </c>
      <c r="D67" s="117">
        <v>7.7476966307313996E-6</v>
      </c>
      <c r="E67" s="117">
        <v>6.9799068745327996E-4</v>
      </c>
      <c r="F67" s="117">
        <v>1.3959813749065599E-3</v>
      </c>
      <c r="G67" s="117">
        <v>3.9261976169247001E-5</v>
      </c>
      <c r="H67" s="117">
        <v>6.9799068745327996E-4</v>
      </c>
      <c r="I67" s="117">
        <v>7.8174956994767303E-4</v>
      </c>
      <c r="J67" s="117">
        <v>2.02417299361451E-3</v>
      </c>
      <c r="K67" s="117">
        <v>2.1812208982915E-3</v>
      </c>
      <c r="L67" s="117">
        <v>4.0134464528563597E-5</v>
      </c>
      <c r="M67" s="117">
        <v>6.9799068745327996E-4</v>
      </c>
      <c r="N67" s="117">
        <v>7.0249385317878402E-4</v>
      </c>
      <c r="O67" s="117">
        <f t="shared" si="1"/>
        <v>3.3333333333333335E-3</v>
      </c>
    </row>
    <row r="68" spans="1:15">
      <c r="A68" s="60" t="s">
        <v>233</v>
      </c>
      <c r="B68" s="33">
        <v>5.2614963695675045E-10</v>
      </c>
      <c r="C68" s="32">
        <v>1.249350198603117E-4</v>
      </c>
      <c r="D68" s="117">
        <v>7.7476966307313996E-6</v>
      </c>
      <c r="E68" s="117">
        <v>6.9799068745327996E-4</v>
      </c>
      <c r="F68" s="117">
        <v>1.3959813749065599E-3</v>
      </c>
      <c r="G68" s="117">
        <v>3.9261976169247001E-5</v>
      </c>
      <c r="H68" s="117">
        <v>6.9799068745327996E-4</v>
      </c>
      <c r="I68" s="117">
        <v>7.8174956994767303E-4</v>
      </c>
      <c r="J68" s="117">
        <v>2.02417299361451E-3</v>
      </c>
      <c r="K68" s="117">
        <v>2.1812208982915E-3</v>
      </c>
      <c r="L68" s="117">
        <v>4.0134464528563597E-5</v>
      </c>
      <c r="M68" s="117">
        <v>6.9799068745327996E-4</v>
      </c>
      <c r="N68" s="117">
        <v>7.0249385317878402E-4</v>
      </c>
      <c r="O68" s="117">
        <f t="shared" si="1"/>
        <v>3.3333333333333335E-3</v>
      </c>
    </row>
    <row r="69" spans="1:15">
      <c r="A69" s="61" t="s">
        <v>234</v>
      </c>
      <c r="B69" s="33">
        <v>4.4923629829290208E-6</v>
      </c>
      <c r="C69" s="32">
        <v>1.487321665003711E-3</v>
      </c>
      <c r="D69" s="117">
        <v>7.7476966307313996E-6</v>
      </c>
      <c r="E69" s="117">
        <v>6.9799068745327996E-4</v>
      </c>
      <c r="F69" s="117">
        <v>1.3959813749065599E-3</v>
      </c>
      <c r="G69" s="117">
        <v>3.9261976169247001E-5</v>
      </c>
      <c r="H69" s="117">
        <v>6.9799068745327996E-4</v>
      </c>
      <c r="I69" s="117">
        <v>7.8174956994767303E-4</v>
      </c>
      <c r="J69" s="117">
        <v>2.02417299361451E-3</v>
      </c>
      <c r="K69" s="117">
        <v>2.1812208982915E-3</v>
      </c>
      <c r="L69" s="117">
        <v>4.0134464528563597E-5</v>
      </c>
      <c r="M69" s="117">
        <v>6.9799068745327996E-4</v>
      </c>
      <c r="N69" s="117">
        <v>7.0249385317878402E-4</v>
      </c>
      <c r="O69" s="117">
        <f t="shared" si="1"/>
        <v>3.3333333333333335E-3</v>
      </c>
    </row>
    <row r="70" spans="1:15" ht="14.45" thickBot="1">
      <c r="A70" s="62" t="s">
        <v>235</v>
      </c>
      <c r="B70" s="33">
        <v>9.3457943925233651E-6</v>
      </c>
      <c r="C70" s="32">
        <v>2.2309824975055658E-5</v>
      </c>
      <c r="D70" s="117">
        <v>7.7476966307313996E-6</v>
      </c>
      <c r="E70" s="117">
        <v>6.9799068745327996E-4</v>
      </c>
      <c r="F70" s="117">
        <v>1.3959813749065599E-3</v>
      </c>
      <c r="G70" s="117">
        <v>3.9261976169247001E-5</v>
      </c>
      <c r="H70" s="117">
        <v>6.9799068745327996E-4</v>
      </c>
      <c r="I70" s="117">
        <v>7.8174956994767303E-4</v>
      </c>
      <c r="J70" s="117">
        <v>2.02417299361451E-3</v>
      </c>
      <c r="K70" s="117">
        <v>2.1812208982915E-3</v>
      </c>
      <c r="L70" s="117">
        <v>4.0134464528563597E-5</v>
      </c>
      <c r="M70" s="117">
        <v>6.9799068745327996E-4</v>
      </c>
      <c r="N70" s="117">
        <v>7.0249385317878402E-4</v>
      </c>
      <c r="O70" s="117">
        <f t="shared" si="1"/>
        <v>3.3333333333333335E-3</v>
      </c>
    </row>
    <row r="71" spans="1:15">
      <c r="A71" s="59" t="s">
        <v>236</v>
      </c>
      <c r="B71" s="33">
        <v>2.564102564102564E-8</v>
      </c>
      <c r="C71" s="32">
        <v>3.2721076630081641E-6</v>
      </c>
      <c r="D71" s="117">
        <v>7.7476966307313996E-6</v>
      </c>
      <c r="E71" s="117">
        <v>6.9799068745327996E-4</v>
      </c>
      <c r="F71" s="117">
        <v>1.3959813749065599E-3</v>
      </c>
      <c r="G71" s="117">
        <v>3.9261976169247001E-5</v>
      </c>
      <c r="H71" s="117">
        <v>6.9799068745327996E-4</v>
      </c>
      <c r="I71" s="117">
        <v>7.8174956994767303E-4</v>
      </c>
      <c r="J71" s="117">
        <v>2.02417299361451E-3</v>
      </c>
      <c r="K71" s="117">
        <v>2.1812208982915E-3</v>
      </c>
      <c r="L71" s="117">
        <v>4.0134464528563597E-5</v>
      </c>
      <c r="M71" s="117">
        <v>6.9799068745327996E-4</v>
      </c>
      <c r="N71" s="117">
        <v>7.0249385317878402E-4</v>
      </c>
      <c r="O71" s="117">
        <f t="shared" si="1"/>
        <v>3.3333333333333335E-3</v>
      </c>
    </row>
    <row r="72" spans="1:15">
      <c r="A72" s="60" t="s">
        <v>239</v>
      </c>
      <c r="B72" s="33">
        <v>1.0154346060113729E-10</v>
      </c>
      <c r="C72" s="32">
        <v>1.249350198603117E-4</v>
      </c>
      <c r="D72" s="117">
        <v>7.7476966307313996E-6</v>
      </c>
      <c r="E72" s="117">
        <v>6.9799068745327996E-4</v>
      </c>
      <c r="F72" s="117">
        <v>1.3959813749065599E-3</v>
      </c>
      <c r="G72" s="117">
        <v>3.9261976169247001E-5</v>
      </c>
      <c r="H72" s="117">
        <v>6.9799068745327996E-4</v>
      </c>
      <c r="I72" s="117">
        <v>7.8174956994767303E-4</v>
      </c>
      <c r="J72" s="117">
        <v>2.02417299361451E-3</v>
      </c>
      <c r="K72" s="117">
        <v>2.1812208982915E-3</v>
      </c>
      <c r="L72" s="117">
        <v>4.0134464528563597E-5</v>
      </c>
      <c r="M72" s="117">
        <v>6.9799068745327996E-4</v>
      </c>
      <c r="N72" s="117">
        <v>7.0249385317878402E-4</v>
      </c>
      <c r="O72" s="117">
        <f t="shared" si="1"/>
        <v>3.3333333333333335E-3</v>
      </c>
    </row>
    <row r="73" spans="1:15">
      <c r="A73" s="61" t="s">
        <v>240</v>
      </c>
      <c r="B73" s="33">
        <v>1.9607843137254901E-7</v>
      </c>
      <c r="C73" s="32">
        <v>1.487321665003711E-3</v>
      </c>
      <c r="D73" s="117">
        <v>7.7476966307313996E-6</v>
      </c>
      <c r="E73" s="117">
        <v>6.9799068745327996E-4</v>
      </c>
      <c r="F73" s="117">
        <v>1.3959813749065599E-3</v>
      </c>
      <c r="G73" s="117">
        <v>3.9261976169247001E-5</v>
      </c>
      <c r="H73" s="117">
        <v>6.9799068745327996E-4</v>
      </c>
      <c r="I73" s="117">
        <v>7.8174956994767303E-4</v>
      </c>
      <c r="J73" s="117">
        <v>2.02417299361451E-3</v>
      </c>
      <c r="K73" s="117">
        <v>2.1812208982915E-3</v>
      </c>
      <c r="L73" s="117">
        <v>4.0134464528563597E-5</v>
      </c>
      <c r="M73" s="117">
        <v>6.9799068745327996E-4</v>
      </c>
      <c r="N73" s="117">
        <v>7.0249385317878402E-4</v>
      </c>
      <c r="O73" s="117">
        <f t="shared" si="1"/>
        <v>3.3333333333333335E-3</v>
      </c>
    </row>
    <row r="74" spans="1:15" ht="14.45" thickBot="1">
      <c r="A74" s="62" t="s">
        <v>241</v>
      </c>
      <c r="B74" s="33">
        <v>2.1276595744680852E-7</v>
      </c>
      <c r="C74" s="32">
        <v>2.2309824975055658E-5</v>
      </c>
      <c r="D74" s="117">
        <v>7.7476966307313996E-6</v>
      </c>
      <c r="E74" s="117">
        <v>6.9799068745327996E-4</v>
      </c>
      <c r="F74" s="117">
        <v>1.3959813749065599E-3</v>
      </c>
      <c r="G74" s="117">
        <v>3.9261976169247001E-5</v>
      </c>
      <c r="H74" s="117">
        <v>6.9799068745327996E-4</v>
      </c>
      <c r="I74" s="117">
        <v>7.8174956994767303E-4</v>
      </c>
      <c r="J74" s="117">
        <v>2.02417299361451E-3</v>
      </c>
      <c r="K74" s="117">
        <v>2.1812208982915E-3</v>
      </c>
      <c r="L74" s="117">
        <v>4.0134464528563597E-5</v>
      </c>
      <c r="M74" s="117">
        <v>6.9799068745327996E-4</v>
      </c>
      <c r="N74" s="117">
        <v>7.0249385317878402E-4</v>
      </c>
      <c r="O74" s="117">
        <f t="shared" si="1"/>
        <v>3.3333333333333335E-3</v>
      </c>
    </row>
    <row r="75" spans="1:15">
      <c r="A75" s="59" t="s">
        <v>242</v>
      </c>
      <c r="B75" s="33">
        <v>2.380952380952381E-9</v>
      </c>
      <c r="C75" s="32">
        <v>3.2721076630081641E-6</v>
      </c>
      <c r="D75" s="117">
        <v>7.7476966307313996E-6</v>
      </c>
      <c r="E75" s="117">
        <v>6.9799068745327996E-4</v>
      </c>
      <c r="F75" s="117">
        <v>1.3959813749065599E-3</v>
      </c>
      <c r="G75" s="117">
        <v>3.9261976169247001E-5</v>
      </c>
      <c r="H75" s="117">
        <v>6.9799068745327996E-4</v>
      </c>
      <c r="I75" s="117">
        <v>7.8174956994767303E-4</v>
      </c>
      <c r="J75" s="117">
        <v>2.02417299361451E-3</v>
      </c>
      <c r="K75" s="117">
        <v>2.1812208982915E-3</v>
      </c>
      <c r="L75" s="117">
        <v>4.0134464528563597E-5</v>
      </c>
      <c r="M75" s="117">
        <v>6.9799068745327996E-4</v>
      </c>
      <c r="N75" s="117">
        <v>7.0249385317878402E-4</v>
      </c>
      <c r="O75" s="117">
        <f t="shared" si="1"/>
        <v>3.3333333333333335E-3</v>
      </c>
    </row>
    <row r="76" spans="1:15">
      <c r="A76" s="60" t="s">
        <v>245</v>
      </c>
      <c r="B76" s="33">
        <v>7.6722418290624523E-12</v>
      </c>
      <c r="C76" s="32">
        <v>1.249350198603117E-4</v>
      </c>
      <c r="D76" s="117">
        <v>7.7476966307313996E-6</v>
      </c>
      <c r="E76" s="117">
        <v>6.9799068745327996E-4</v>
      </c>
      <c r="F76" s="117">
        <v>1.3959813749065599E-3</v>
      </c>
      <c r="G76" s="117">
        <v>3.9261976169247001E-5</v>
      </c>
      <c r="H76" s="117">
        <v>6.9799068745327996E-4</v>
      </c>
      <c r="I76" s="117">
        <v>7.8174956994767303E-4</v>
      </c>
      <c r="J76" s="117">
        <v>2.02417299361451E-3</v>
      </c>
      <c r="K76" s="117">
        <v>2.1812208982915E-3</v>
      </c>
      <c r="L76" s="117">
        <v>4.0134464528563597E-5</v>
      </c>
      <c r="M76" s="117">
        <v>6.9799068745327996E-4</v>
      </c>
      <c r="N76" s="117">
        <v>7.0249385317878402E-4</v>
      </c>
      <c r="O76" s="117">
        <f t="shared" si="1"/>
        <v>3.3333333333333335E-3</v>
      </c>
    </row>
    <row r="77" spans="1:15">
      <c r="A77" s="61" t="s">
        <v>246</v>
      </c>
      <c r="B77" s="33">
        <v>1.968503937007874E-8</v>
      </c>
      <c r="C77" s="32">
        <v>1.487321665003711E-3</v>
      </c>
      <c r="D77" s="117">
        <v>7.7476966307313996E-6</v>
      </c>
      <c r="E77" s="117">
        <v>6.9799068745327996E-4</v>
      </c>
      <c r="F77" s="117">
        <v>1.3959813749065599E-3</v>
      </c>
      <c r="G77" s="117">
        <v>3.9261976169247001E-5</v>
      </c>
      <c r="H77" s="117">
        <v>6.9799068745327996E-4</v>
      </c>
      <c r="I77" s="117">
        <v>7.8174956994767303E-4</v>
      </c>
      <c r="J77" s="117">
        <v>2.02417299361451E-3</v>
      </c>
      <c r="K77" s="117">
        <v>2.1812208982915E-3</v>
      </c>
      <c r="L77" s="117">
        <v>4.0134464528563597E-5</v>
      </c>
      <c r="M77" s="117">
        <v>6.9799068745327996E-4</v>
      </c>
      <c r="N77" s="117">
        <v>7.0249385317878402E-4</v>
      </c>
      <c r="O77" s="117">
        <f t="shared" si="1"/>
        <v>3.3333333333333335E-3</v>
      </c>
    </row>
    <row r="78" spans="1:15" ht="14.45" thickBot="1">
      <c r="A78" s="62" t="s">
        <v>247</v>
      </c>
      <c r="B78" s="33">
        <v>2.7777777777777777E-8</v>
      </c>
      <c r="C78" s="32">
        <v>2.2309824975055658E-5</v>
      </c>
      <c r="D78" s="117">
        <v>7.7476966307313996E-6</v>
      </c>
      <c r="E78" s="117">
        <v>6.9799068745327996E-4</v>
      </c>
      <c r="F78" s="117">
        <v>1.3959813749065599E-3</v>
      </c>
      <c r="G78" s="117">
        <v>3.9261976169247001E-5</v>
      </c>
      <c r="H78" s="117">
        <v>6.9799068745327996E-4</v>
      </c>
      <c r="I78" s="117">
        <v>7.8174956994767303E-4</v>
      </c>
      <c r="J78" s="117">
        <v>2.02417299361451E-3</v>
      </c>
      <c r="K78" s="117">
        <v>2.1812208982915E-3</v>
      </c>
      <c r="L78" s="117">
        <v>4.0134464528563597E-5</v>
      </c>
      <c r="M78" s="117">
        <v>6.9799068745327996E-4</v>
      </c>
      <c r="N78" s="117">
        <v>7.0249385317878402E-4</v>
      </c>
      <c r="O78" s="117">
        <f t="shared" si="1"/>
        <v>3.3333333333333335E-3</v>
      </c>
    </row>
    <row r="79" spans="1:15">
      <c r="A79" s="59" t="s">
        <v>248</v>
      </c>
      <c r="B79" s="33">
        <v>9.090909090909091E-10</v>
      </c>
      <c r="C79" s="32">
        <v>3.2721076630081641E-6</v>
      </c>
      <c r="D79" s="117">
        <v>7.7476966307313996E-6</v>
      </c>
      <c r="E79" s="117">
        <v>6.9799068745327996E-4</v>
      </c>
      <c r="F79" s="117">
        <v>1.3959813749065599E-3</v>
      </c>
      <c r="G79" s="117">
        <v>3.9261976169247001E-5</v>
      </c>
      <c r="H79" s="117">
        <v>6.9799068745327996E-4</v>
      </c>
      <c r="I79" s="117">
        <v>7.8174956994767303E-4</v>
      </c>
      <c r="J79" s="117">
        <v>2.02417299361451E-3</v>
      </c>
      <c r="K79" s="117">
        <v>2.1812208982915E-3</v>
      </c>
      <c r="L79" s="117">
        <v>4.0134464528563597E-5</v>
      </c>
      <c r="M79" s="117">
        <v>6.9799068745327996E-4</v>
      </c>
      <c r="N79" s="117">
        <v>7.0249385317878402E-4</v>
      </c>
      <c r="O79" s="117">
        <f t="shared" si="1"/>
        <v>3.3333333333333335E-3</v>
      </c>
    </row>
    <row r="80" spans="1:15">
      <c r="A80" s="60" t="s">
        <v>251</v>
      </c>
      <c r="B80" s="33">
        <v>2.4333860566978952E-12</v>
      </c>
      <c r="C80" s="32">
        <v>1.249350198603117E-4</v>
      </c>
      <c r="D80" s="117">
        <v>7.7476966307313996E-6</v>
      </c>
      <c r="E80" s="117">
        <v>6.9799068745327996E-4</v>
      </c>
      <c r="F80" s="117">
        <v>1.3959813749065599E-3</v>
      </c>
      <c r="G80" s="117">
        <v>3.9261976169247001E-5</v>
      </c>
      <c r="H80" s="117">
        <v>6.9799068745327996E-4</v>
      </c>
      <c r="I80" s="117">
        <v>7.8174956994767303E-4</v>
      </c>
      <c r="J80" s="117">
        <v>2.02417299361451E-3</v>
      </c>
      <c r="K80" s="117">
        <v>2.1812208982915E-3</v>
      </c>
      <c r="L80" s="117">
        <v>4.0134464528563597E-5</v>
      </c>
      <c r="M80" s="117">
        <v>6.9799068745327996E-4</v>
      </c>
      <c r="N80" s="117">
        <v>7.0249385317878402E-4</v>
      </c>
      <c r="O80" s="117">
        <f t="shared" si="1"/>
        <v>3.3333333333333335E-3</v>
      </c>
    </row>
    <row r="81" spans="1:17">
      <c r="A81" s="61" t="s">
        <v>252</v>
      </c>
      <c r="B81" s="33">
        <v>7.15307582260372E-9</v>
      </c>
      <c r="C81" s="32">
        <v>1.487321665003711E-3</v>
      </c>
      <c r="D81" s="117">
        <v>7.7476966307313996E-6</v>
      </c>
      <c r="E81" s="117">
        <v>6.9799068745327996E-4</v>
      </c>
      <c r="F81" s="117">
        <v>1.3959813749065599E-3</v>
      </c>
      <c r="G81" s="117">
        <v>3.9261976169247001E-5</v>
      </c>
      <c r="H81" s="117">
        <v>6.9799068745327996E-4</v>
      </c>
      <c r="I81" s="117">
        <v>7.8174956994767303E-4</v>
      </c>
      <c r="J81" s="117">
        <v>2.02417299361451E-3</v>
      </c>
      <c r="K81" s="117">
        <v>2.1812208982915E-3</v>
      </c>
      <c r="L81" s="117">
        <v>4.0134464528563597E-5</v>
      </c>
      <c r="M81" s="117">
        <v>6.9799068745327996E-4</v>
      </c>
      <c r="N81" s="117">
        <v>7.0249385317878402E-4</v>
      </c>
      <c r="O81" s="117">
        <f t="shared" si="1"/>
        <v>3.3333333333333335E-3</v>
      </c>
    </row>
    <row r="82" spans="1:17" ht="14.45" thickBot="1">
      <c r="A82" s="62" t="s">
        <v>253</v>
      </c>
      <c r="B82" s="33">
        <v>9.2592592592592591E-9</v>
      </c>
      <c r="C82" s="32">
        <v>2.2309824975055658E-5</v>
      </c>
      <c r="D82" s="117">
        <v>7.7476966307313996E-6</v>
      </c>
      <c r="E82" s="117">
        <v>6.9799068745327996E-4</v>
      </c>
      <c r="F82" s="117">
        <v>1.3959813749065599E-3</v>
      </c>
      <c r="G82" s="117">
        <v>3.9261976169247001E-5</v>
      </c>
      <c r="H82" s="117">
        <v>6.9799068745327996E-4</v>
      </c>
      <c r="I82" s="117">
        <v>7.8174956994767303E-4</v>
      </c>
      <c r="J82" s="117">
        <v>2.02417299361451E-3</v>
      </c>
      <c r="K82" s="117">
        <v>2.1812208982915E-3</v>
      </c>
      <c r="L82" s="117">
        <v>4.0134464528563597E-5</v>
      </c>
      <c r="M82" s="117">
        <v>6.9799068745327996E-4</v>
      </c>
      <c r="N82" s="117">
        <v>7.0249385317878402E-4</v>
      </c>
      <c r="O82" s="117">
        <f t="shared" si="1"/>
        <v>3.3333333333333335E-3</v>
      </c>
    </row>
    <row r="83" spans="1:17">
      <c r="A83" s="59" t="s">
        <v>254</v>
      </c>
      <c r="B83" s="33">
        <v>3.5714285714285715E-10</v>
      </c>
      <c r="C83" s="32">
        <v>3.2721076630081641E-6</v>
      </c>
      <c r="D83" s="117">
        <v>7.7476966307313996E-6</v>
      </c>
      <c r="E83" s="117">
        <v>6.9799068745327996E-4</v>
      </c>
      <c r="F83" s="117">
        <v>1.3959813749065599E-3</v>
      </c>
      <c r="G83" s="117">
        <v>3.9261976169247001E-5</v>
      </c>
      <c r="H83" s="117">
        <v>6.9799068745327996E-4</v>
      </c>
      <c r="I83" s="117">
        <v>7.8174956994767303E-4</v>
      </c>
      <c r="J83" s="117">
        <v>2.02417299361451E-3</v>
      </c>
      <c r="K83" s="117">
        <v>2.1812208982915E-3</v>
      </c>
      <c r="L83" s="117">
        <v>4.0134464528563597E-5</v>
      </c>
      <c r="M83" s="117">
        <v>6.9799068745327996E-4</v>
      </c>
      <c r="N83" s="117">
        <v>7.0249385317878402E-4</v>
      </c>
      <c r="O83" s="117">
        <f t="shared" si="1"/>
        <v>3.3333333333333335E-3</v>
      </c>
    </row>
    <row r="84" spans="1:17">
      <c r="A84" s="60" t="s">
        <v>257</v>
      </c>
      <c r="B84" s="33">
        <v>9.0670051681929458E-13</v>
      </c>
      <c r="C84" s="32">
        <v>1.249350198603117E-4</v>
      </c>
      <c r="D84" s="117">
        <v>7.7476966307313996E-6</v>
      </c>
      <c r="E84" s="117">
        <v>6.9799068745327996E-4</v>
      </c>
      <c r="F84" s="117">
        <v>1.3959813749065599E-3</v>
      </c>
      <c r="G84" s="117">
        <v>3.9261976169247001E-5</v>
      </c>
      <c r="H84" s="117">
        <v>6.9799068745327996E-4</v>
      </c>
      <c r="I84" s="117">
        <v>7.8174956994767303E-4</v>
      </c>
      <c r="J84" s="117">
        <v>2.02417299361451E-3</v>
      </c>
      <c r="K84" s="117">
        <v>2.1812208982915E-3</v>
      </c>
      <c r="L84" s="117">
        <v>4.0134464528563597E-5</v>
      </c>
      <c r="M84" s="117">
        <v>6.9799068745327996E-4</v>
      </c>
      <c r="N84" s="117">
        <v>7.0249385317878402E-4</v>
      </c>
      <c r="O84" s="117">
        <f t="shared" si="1"/>
        <v>3.3333333333333335E-3</v>
      </c>
    </row>
    <row r="85" spans="1:17">
      <c r="A85" s="61" t="s">
        <v>258</v>
      </c>
      <c r="B85" s="33">
        <v>2.6246719160104989E-9</v>
      </c>
      <c r="C85" s="32">
        <v>1.487321665003711E-3</v>
      </c>
      <c r="D85" s="117">
        <v>7.7476966307313996E-6</v>
      </c>
      <c r="E85" s="117">
        <v>6.9799068745327996E-4</v>
      </c>
      <c r="F85" s="117">
        <v>1.3959813749065599E-3</v>
      </c>
      <c r="G85" s="117">
        <v>3.9261976169247001E-5</v>
      </c>
      <c r="H85" s="117">
        <v>6.9799068745327996E-4</v>
      </c>
      <c r="I85" s="117">
        <v>7.8174956994767303E-4</v>
      </c>
      <c r="J85" s="117">
        <v>2.02417299361451E-3</v>
      </c>
      <c r="K85" s="117">
        <v>2.1812208982915E-3</v>
      </c>
      <c r="L85" s="117">
        <v>4.0134464528563597E-5</v>
      </c>
      <c r="M85" s="117">
        <v>6.9799068745327996E-4</v>
      </c>
      <c r="N85" s="117">
        <v>7.0249385317878402E-4</v>
      </c>
      <c r="O85" s="117">
        <f t="shared" si="1"/>
        <v>3.3333333333333335E-3</v>
      </c>
    </row>
    <row r="86" spans="1:17" ht="14.45" thickBot="1">
      <c r="A86" s="62" t="s">
        <v>259</v>
      </c>
      <c r="B86" s="33">
        <v>3.2258064516129031E-9</v>
      </c>
      <c r="C86" s="32">
        <v>2.2309824975055658E-5</v>
      </c>
      <c r="D86" s="117">
        <v>7.7476966307313996E-6</v>
      </c>
      <c r="E86" s="117">
        <v>6.9799068745327996E-4</v>
      </c>
      <c r="F86" s="117">
        <v>1.3959813749065599E-3</v>
      </c>
      <c r="G86" s="117">
        <v>3.9261976169247001E-5</v>
      </c>
      <c r="H86" s="117">
        <v>6.9799068745327996E-4</v>
      </c>
      <c r="I86" s="117">
        <v>7.8174956994767303E-4</v>
      </c>
      <c r="J86" s="117">
        <v>2.02417299361451E-3</v>
      </c>
      <c r="K86" s="117">
        <v>2.1812208982915E-3</v>
      </c>
      <c r="L86" s="117">
        <v>4.0134464528563597E-5</v>
      </c>
      <c r="M86" s="117">
        <v>6.9799068745327996E-4</v>
      </c>
      <c r="N86" s="117">
        <v>7.0249385317878402E-4</v>
      </c>
      <c r="O86" s="117">
        <f t="shared" si="1"/>
        <v>3.3333333333333335E-3</v>
      </c>
    </row>
    <row r="89" spans="1:17" ht="17.45">
      <c r="A89" s="25" t="s">
        <v>274</v>
      </c>
      <c r="Q89" s="1" t="s">
        <v>275</v>
      </c>
    </row>
    <row r="90" spans="1:17" ht="65.45" thickBot="1">
      <c r="B90" s="26"/>
      <c r="C90" s="26" t="s">
        <v>276</v>
      </c>
      <c r="D90" s="26" t="s">
        <v>277</v>
      </c>
      <c r="E90" s="58" t="s">
        <v>278</v>
      </c>
      <c r="F90" s="26" t="s">
        <v>279</v>
      </c>
      <c r="G90" s="26" t="s">
        <v>280</v>
      </c>
      <c r="H90" s="26" t="s">
        <v>281</v>
      </c>
      <c r="I90" s="58" t="s">
        <v>282</v>
      </c>
      <c r="J90" s="58" t="s">
        <v>283</v>
      </c>
      <c r="K90" s="26" t="s">
        <v>284</v>
      </c>
      <c r="L90" s="30" t="s">
        <v>285</v>
      </c>
      <c r="M90" s="30" t="s">
        <v>286</v>
      </c>
      <c r="N90" s="58" t="s">
        <v>30</v>
      </c>
    </row>
    <row r="91" spans="1:17" ht="14.45" thickBot="1">
      <c r="A91" s="59" t="s">
        <v>287</v>
      </c>
      <c r="B91" s="32"/>
      <c r="C91" s="117">
        <v>7.747696630731403E-6</v>
      </c>
      <c r="D91" s="117">
        <v>6.9799068745327974E-4</v>
      </c>
      <c r="E91" s="117">
        <v>1.3959813749065595E-3</v>
      </c>
      <c r="F91" s="117">
        <v>3.9261976169246973E-5</v>
      </c>
      <c r="G91" s="117">
        <v>6.9799068745327974E-4</v>
      </c>
      <c r="H91" s="117">
        <v>7.8174956994767314E-4</v>
      </c>
      <c r="I91" s="117">
        <v>2.0241729936145108E-3</v>
      </c>
      <c r="J91" s="117">
        <v>2.1812208982914987E-3</v>
      </c>
      <c r="K91" s="117">
        <v>4.0134464528563577E-5</v>
      </c>
      <c r="L91" s="117">
        <v>6.9799068745327974E-4</v>
      </c>
      <c r="M91" s="117">
        <v>7.0249385317878445E-4</v>
      </c>
      <c r="N91" s="117">
        <f>1/300</f>
        <v>3.3333333333333335E-3</v>
      </c>
    </row>
    <row r="92" spans="1:17" ht="14.45" thickBot="1">
      <c r="A92" s="59" t="s">
        <v>288</v>
      </c>
      <c r="B92" s="32"/>
      <c r="C92" s="117">
        <v>2.42202768546288E-5</v>
      </c>
      <c r="D92" s="117">
        <v>1.3959813749065595E-3</v>
      </c>
      <c r="E92" s="117"/>
      <c r="F92" s="117">
        <v>7.8523952338493947E-5</v>
      </c>
      <c r="G92" s="117">
        <v>2.5127664748318063E-3</v>
      </c>
      <c r="H92" s="117">
        <v>1.5634991398953463E-3</v>
      </c>
      <c r="I92" s="117"/>
      <c r="J92" s="117"/>
      <c r="K92" s="117">
        <v>8.0268929057127154E-5</v>
      </c>
      <c r="L92" s="117">
        <v>1.3959813749065595E-3</v>
      </c>
      <c r="M92" s="117"/>
      <c r="N92" s="117">
        <f>1/300</f>
        <v>3.3333333333333335E-3</v>
      </c>
    </row>
    <row r="93" spans="1:17" ht="14.45" thickBot="1">
      <c r="A93" s="59" t="s">
        <v>289</v>
      </c>
      <c r="B93" s="32"/>
      <c r="C93" s="33">
        <v>1.0166234362757018E-4</v>
      </c>
      <c r="D93" s="33"/>
      <c r="E93" s="33"/>
      <c r="F93" s="33">
        <v>4.7114371403096379E-4</v>
      </c>
      <c r="G93" s="33"/>
      <c r="H93" s="33"/>
      <c r="I93" s="33"/>
      <c r="J93" s="117"/>
      <c r="K93" s="117">
        <v>4.1879441247196777E-4</v>
      </c>
      <c r="L93" s="117"/>
      <c r="M93" s="117"/>
      <c r="N93" s="117">
        <f>1/300</f>
        <v>3.3333333333333335E-3</v>
      </c>
    </row>
    <row r="94" spans="1:17" ht="14.45" thickBot="1">
      <c r="A94" s="59" t="s">
        <v>290</v>
      </c>
      <c r="B94" s="32"/>
      <c r="C94" s="117">
        <v>7.747696630731403E-6</v>
      </c>
      <c r="D94" s="117"/>
      <c r="E94" s="117"/>
      <c r="F94" s="117">
        <v>3.9261976169246973E-5</v>
      </c>
      <c r="G94" s="117"/>
      <c r="H94" s="117"/>
      <c r="I94" s="117">
        <v>2.0241729936145108E-3</v>
      </c>
      <c r="J94" s="117">
        <v>2.1812208982914987E-3</v>
      </c>
      <c r="K94" s="117">
        <v>4.0134464528563577E-5</v>
      </c>
      <c r="L94" s="117"/>
      <c r="M94" s="117">
        <v>7.0249385317878445E-4</v>
      </c>
      <c r="N94" s="117">
        <f>1/300</f>
        <v>3.3333333333333335E-3</v>
      </c>
    </row>
    <row r="95" spans="1:17">
      <c r="A95" s="59" t="s">
        <v>291</v>
      </c>
      <c r="B95" s="32"/>
      <c r="C95" s="117">
        <v>2.42202768546288E-5</v>
      </c>
      <c r="D95" s="117"/>
      <c r="E95" s="117"/>
      <c r="F95" s="117">
        <v>7.8523952338493947E-5</v>
      </c>
      <c r="G95" s="117"/>
      <c r="H95" s="117"/>
      <c r="I95" s="117"/>
      <c r="J95" s="117"/>
      <c r="K95" s="117">
        <v>8.0268929057127154E-5</v>
      </c>
      <c r="L95" s="117"/>
      <c r="M95" s="117"/>
      <c r="N95" s="117">
        <f>1/300</f>
        <v>3.3333333333333335E-3</v>
      </c>
    </row>
    <row r="96" spans="1:17" ht="14.45" thickBot="1">
      <c r="A96" s="62"/>
      <c r="B96" s="32"/>
      <c r="D96" s="117"/>
      <c r="E96" s="117"/>
      <c r="F96" s="117"/>
      <c r="G96" s="117"/>
      <c r="H96" s="117"/>
      <c r="I96" s="117"/>
      <c r="K96" s="117"/>
      <c r="L96" s="117"/>
      <c r="M96" s="117"/>
      <c r="N96" s="117"/>
    </row>
    <row r="121" spans="1:17" ht="17.45">
      <c r="A121" s="25" t="s">
        <v>260</v>
      </c>
    </row>
    <row r="122" spans="1:17" ht="65.45" thickBot="1">
      <c r="B122" s="34" t="s">
        <v>261</v>
      </c>
      <c r="C122" s="26" t="s">
        <v>203</v>
      </c>
      <c r="D122" s="26" t="s">
        <v>262</v>
      </c>
      <c r="E122" s="26" t="s">
        <v>263</v>
      </c>
      <c r="F122" s="58" t="s">
        <v>264</v>
      </c>
      <c r="G122" s="26" t="s">
        <v>265</v>
      </c>
      <c r="H122" s="26" t="s">
        <v>266</v>
      </c>
      <c r="I122" s="26" t="s">
        <v>267</v>
      </c>
      <c r="J122" s="58" t="s">
        <v>268</v>
      </c>
      <c r="K122" s="58" t="s">
        <v>269</v>
      </c>
      <c r="L122" s="26" t="s">
        <v>270</v>
      </c>
      <c r="M122" s="30" t="s">
        <v>271</v>
      </c>
      <c r="N122" s="30" t="s">
        <v>272</v>
      </c>
      <c r="O122" s="58" t="s">
        <v>30</v>
      </c>
    </row>
    <row r="123" spans="1:17">
      <c r="A123" s="59" t="s">
        <v>211</v>
      </c>
      <c r="B123" s="66">
        <v>4.5454545454545498E-4</v>
      </c>
      <c r="C123" s="32">
        <v>3.2721076630081641E-6</v>
      </c>
      <c r="D123" s="117">
        <v>7.747696630731403E-6</v>
      </c>
      <c r="E123" s="117"/>
      <c r="F123" s="117"/>
      <c r="G123" s="117">
        <v>3.9261976169246973E-5</v>
      </c>
      <c r="H123" s="117"/>
      <c r="I123" s="117"/>
      <c r="J123" s="117"/>
      <c r="K123" s="117"/>
      <c r="L123" s="117">
        <v>4.0134464528563577E-5</v>
      </c>
      <c r="M123" s="117"/>
      <c r="N123" s="117">
        <v>7.0249385317878445E-4</v>
      </c>
      <c r="O123" s="117">
        <f>1/300</f>
        <v>3.3333333333333335E-3</v>
      </c>
      <c r="Q123" s="1" t="s">
        <v>292</v>
      </c>
    </row>
    <row r="124" spans="1:17">
      <c r="A124" s="60" t="s">
        <v>214</v>
      </c>
      <c r="B124" s="66">
        <v>1.2048192770547249E-14</v>
      </c>
      <c r="C124" s="32">
        <v>1.249350198603117E-4</v>
      </c>
      <c r="D124" s="117">
        <v>7.7476966307313996E-6</v>
      </c>
      <c r="E124" s="117"/>
      <c r="F124" s="117"/>
      <c r="G124" s="117">
        <v>3.9261976169247001E-5</v>
      </c>
      <c r="H124" s="117"/>
      <c r="I124" s="117"/>
      <c r="J124" s="117"/>
      <c r="K124" s="117"/>
      <c r="L124" s="117">
        <v>4.0134464528563597E-5</v>
      </c>
      <c r="M124" s="117"/>
      <c r="N124" s="117">
        <v>7.0249385317878402E-4</v>
      </c>
      <c r="O124" s="117">
        <f t="shared" ref="O124:O154" si="2">1/300</f>
        <v>3.3333333333333335E-3</v>
      </c>
    </row>
    <row r="125" spans="1:17">
      <c r="A125" s="61" t="s">
        <v>216</v>
      </c>
      <c r="B125" s="66">
        <v>6.2499375006249942E-9</v>
      </c>
      <c r="C125" s="32">
        <v>1.487321665003711E-3</v>
      </c>
      <c r="D125" s="117">
        <v>7.7476966307313996E-6</v>
      </c>
      <c r="E125" s="117"/>
      <c r="F125" s="117"/>
      <c r="G125" s="117">
        <v>3.9261976169247001E-5</v>
      </c>
      <c r="H125" s="117"/>
      <c r="I125" s="117"/>
      <c r="J125" s="117"/>
      <c r="K125" s="117"/>
      <c r="L125" s="117">
        <v>4.0134464528563597E-5</v>
      </c>
      <c r="M125" s="117"/>
      <c r="N125" s="117">
        <v>7.0249385317878402E-4</v>
      </c>
      <c r="O125" s="117">
        <f t="shared" si="2"/>
        <v>3.3333333333333335E-3</v>
      </c>
    </row>
    <row r="126" spans="1:17" ht="14.45" thickBot="1">
      <c r="A126" s="62" t="s">
        <v>217</v>
      </c>
      <c r="B126" s="66">
        <v>2.3668639053254438E-5</v>
      </c>
      <c r="C126" s="32">
        <v>2.2309824975055658E-5</v>
      </c>
      <c r="D126" s="117">
        <v>7.7476966307313996E-6</v>
      </c>
      <c r="E126" s="117"/>
      <c r="F126" s="117"/>
      <c r="G126" s="117">
        <v>3.9261976169247001E-5</v>
      </c>
      <c r="H126" s="117"/>
      <c r="I126" s="117"/>
      <c r="J126" s="117"/>
      <c r="K126" s="117"/>
      <c r="L126" s="117">
        <v>4.0134464528563597E-5</v>
      </c>
      <c r="M126" s="117"/>
      <c r="N126" s="117">
        <v>7.0249385317878402E-4</v>
      </c>
      <c r="O126" s="117">
        <f t="shared" si="2"/>
        <v>3.3333333333333335E-3</v>
      </c>
    </row>
    <row r="127" spans="1:17">
      <c r="A127" s="59" t="s">
        <v>218</v>
      </c>
      <c r="B127" s="33">
        <v>6.666666666666667E-5</v>
      </c>
      <c r="C127" s="32">
        <v>3.2721076630081641E-6</v>
      </c>
      <c r="D127" s="117">
        <v>7.7476966307313996E-6</v>
      </c>
      <c r="E127" s="117"/>
      <c r="F127" s="117"/>
      <c r="G127" s="117">
        <v>3.9261976169247001E-5</v>
      </c>
      <c r="H127" s="117"/>
      <c r="I127" s="117"/>
      <c r="J127" s="117"/>
      <c r="K127" s="117"/>
      <c r="L127" s="117">
        <v>4.0134464528563597E-5</v>
      </c>
      <c r="M127" s="117"/>
      <c r="N127" s="117">
        <v>7.0249385317878402E-4</v>
      </c>
      <c r="O127" s="117">
        <f t="shared" si="2"/>
        <v>3.3333333333333335E-3</v>
      </c>
    </row>
    <row r="128" spans="1:17">
      <c r="A128" s="60" t="s">
        <v>221</v>
      </c>
      <c r="B128" s="33">
        <v>7.1428554591840703E-12</v>
      </c>
      <c r="C128" s="32">
        <v>1.249350198603117E-4</v>
      </c>
      <c r="D128" s="117">
        <v>7.7476966307313996E-6</v>
      </c>
      <c r="E128" s="117"/>
      <c r="F128" s="117"/>
      <c r="G128" s="117">
        <v>3.9261976169247001E-5</v>
      </c>
      <c r="H128" s="117"/>
      <c r="I128" s="117"/>
      <c r="J128" s="117"/>
      <c r="K128" s="117"/>
      <c r="L128" s="117">
        <v>4.0134464528563597E-5</v>
      </c>
      <c r="M128" s="117"/>
      <c r="N128" s="117">
        <v>7.0249385317878402E-4</v>
      </c>
      <c r="O128" s="117">
        <f t="shared" si="2"/>
        <v>3.3333333333333335E-3</v>
      </c>
    </row>
    <row r="129" spans="1:15">
      <c r="A129" s="61" t="s">
        <v>222</v>
      </c>
      <c r="B129" s="33">
        <v>3.0281007751937986E-7</v>
      </c>
      <c r="C129" s="32">
        <v>1.487321665003711E-3</v>
      </c>
      <c r="D129" s="117">
        <v>7.7476966307313996E-6</v>
      </c>
      <c r="E129" s="117"/>
      <c r="F129" s="117"/>
      <c r="G129" s="117">
        <v>3.9261976169247001E-5</v>
      </c>
      <c r="H129" s="117"/>
      <c r="I129" s="117"/>
      <c r="J129" s="117"/>
      <c r="K129" s="117"/>
      <c r="L129" s="117">
        <v>4.0134464528563597E-5</v>
      </c>
      <c r="M129" s="117"/>
      <c r="N129" s="117">
        <v>7.0249385317878402E-4</v>
      </c>
      <c r="O129" s="117">
        <f t="shared" si="2"/>
        <v>3.3333333333333335E-3</v>
      </c>
    </row>
    <row r="130" spans="1:15" ht="14.45" thickBot="1">
      <c r="A130" s="62" t="s">
        <v>223</v>
      </c>
      <c r="B130" s="33">
        <v>9.8135426889106968E-6</v>
      </c>
      <c r="C130" s="32">
        <v>2.2309824975055658E-5</v>
      </c>
      <c r="D130" s="117">
        <v>7.7476966307313996E-6</v>
      </c>
      <c r="E130" s="117"/>
      <c r="F130" s="117"/>
      <c r="G130" s="117">
        <v>3.9261976169247001E-5</v>
      </c>
      <c r="H130" s="117"/>
      <c r="I130" s="117"/>
      <c r="J130" s="117"/>
      <c r="K130" s="117"/>
      <c r="L130" s="117">
        <v>4.0134464528563597E-5</v>
      </c>
      <c r="M130" s="117"/>
      <c r="N130" s="117">
        <v>7.0249385317878402E-4</v>
      </c>
      <c r="O130" s="117">
        <f t="shared" si="2"/>
        <v>3.3333333333333335E-3</v>
      </c>
    </row>
    <row r="131" spans="1:15">
      <c r="A131" s="59" t="s">
        <v>224</v>
      </c>
      <c r="B131" s="33">
        <v>1.2345679012345678E-5</v>
      </c>
      <c r="C131" s="32">
        <v>3.2721076630081641E-6</v>
      </c>
      <c r="D131" s="117">
        <v>7.7476966307313996E-6</v>
      </c>
      <c r="E131" s="117"/>
      <c r="F131" s="117"/>
      <c r="G131" s="117">
        <v>3.9261976169247001E-5</v>
      </c>
      <c r="H131" s="117"/>
      <c r="I131" s="117"/>
      <c r="J131" s="117"/>
      <c r="K131" s="117"/>
      <c r="L131" s="117">
        <v>4.0134464528563597E-5</v>
      </c>
      <c r="M131" s="117"/>
      <c r="N131" s="117">
        <v>7.0249385317878402E-4</v>
      </c>
      <c r="O131" s="117">
        <f t="shared" si="2"/>
        <v>3.3333333333333335E-3</v>
      </c>
    </row>
    <row r="132" spans="1:15">
      <c r="A132" s="60" t="s">
        <v>227</v>
      </c>
      <c r="B132" s="33">
        <v>1.3157600422095821E-10</v>
      </c>
      <c r="C132" s="32">
        <v>1.249350198603117E-4</v>
      </c>
      <c r="D132" s="117">
        <v>7.7476966307313996E-6</v>
      </c>
      <c r="E132" s="117"/>
      <c r="F132" s="117"/>
      <c r="G132" s="117">
        <v>3.9261976169247001E-5</v>
      </c>
      <c r="H132" s="117"/>
      <c r="I132" s="117"/>
      <c r="J132" s="117"/>
      <c r="K132" s="117"/>
      <c r="L132" s="117">
        <v>4.0134464528563597E-5</v>
      </c>
      <c r="M132" s="117"/>
      <c r="N132" s="117">
        <v>7.0249385317878402E-4</v>
      </c>
      <c r="O132" s="117">
        <f t="shared" si="2"/>
        <v>3.3333333333333335E-3</v>
      </c>
    </row>
    <row r="133" spans="1:15">
      <c r="A133" s="61" t="s">
        <v>228</v>
      </c>
      <c r="B133" s="33">
        <v>1.9900497512437809E-6</v>
      </c>
      <c r="C133" s="32">
        <v>1.487321665003711E-3</v>
      </c>
      <c r="D133" s="117">
        <v>7.7476966307313996E-6</v>
      </c>
      <c r="E133" s="117"/>
      <c r="F133" s="117"/>
      <c r="G133" s="117">
        <v>3.9261976169247001E-5</v>
      </c>
      <c r="H133" s="117"/>
      <c r="I133" s="117"/>
      <c r="J133" s="117"/>
      <c r="K133" s="117"/>
      <c r="L133" s="117">
        <v>4.0134464528563597E-5</v>
      </c>
      <c r="M133" s="117"/>
      <c r="N133" s="117">
        <v>7.0249385317878402E-4</v>
      </c>
      <c r="O133" s="117">
        <f t="shared" si="2"/>
        <v>3.3333333333333335E-3</v>
      </c>
    </row>
    <row r="134" spans="1:15" ht="14.45" thickBot="1">
      <c r="A134" s="62" t="s">
        <v>229</v>
      </c>
      <c r="B134" s="33">
        <v>1.11731843575419E-5</v>
      </c>
      <c r="C134" s="32">
        <v>2.2309824975055658E-5</v>
      </c>
      <c r="D134" s="117">
        <v>7.7476966307313996E-6</v>
      </c>
      <c r="E134" s="117"/>
      <c r="F134" s="117"/>
      <c r="G134" s="117">
        <v>3.9261976169247001E-5</v>
      </c>
      <c r="H134" s="117"/>
      <c r="I134" s="117"/>
      <c r="J134" s="117"/>
      <c r="K134" s="117"/>
      <c r="L134" s="117">
        <v>4.0134464528563597E-5</v>
      </c>
      <c r="M134" s="117"/>
      <c r="N134" s="117">
        <v>7.0249385317878402E-4</v>
      </c>
      <c r="O134" s="117">
        <f t="shared" si="2"/>
        <v>3.3333333333333335E-3</v>
      </c>
    </row>
    <row r="135" spans="1:15">
      <c r="A135" s="59" t="s">
        <v>230</v>
      </c>
      <c r="B135" s="33">
        <v>3.1250000000000001E-6</v>
      </c>
      <c r="C135" s="32">
        <v>3.2721076630081641E-6</v>
      </c>
      <c r="D135" s="117">
        <v>7.7476966307313996E-6</v>
      </c>
      <c r="E135" s="117"/>
      <c r="F135" s="117"/>
      <c r="G135" s="117">
        <v>3.9261976169247001E-5</v>
      </c>
      <c r="H135" s="117"/>
      <c r="I135" s="117"/>
      <c r="J135" s="117"/>
      <c r="K135" s="117"/>
      <c r="L135" s="117">
        <v>4.0134464528563597E-5</v>
      </c>
      <c r="M135" s="117"/>
      <c r="N135" s="117">
        <v>7.0249385317878402E-4</v>
      </c>
      <c r="O135" s="117">
        <f t="shared" si="2"/>
        <v>3.3333333333333335E-3</v>
      </c>
    </row>
    <row r="136" spans="1:15">
      <c r="A136" s="60" t="s">
        <v>233</v>
      </c>
      <c r="B136" s="33">
        <v>5.2614963695675045E-10</v>
      </c>
      <c r="C136" s="32">
        <v>1.249350198603117E-4</v>
      </c>
      <c r="D136" s="117">
        <v>7.7476966307313996E-6</v>
      </c>
      <c r="E136" s="117"/>
      <c r="F136" s="117"/>
      <c r="G136" s="117">
        <v>3.9261976169247001E-5</v>
      </c>
      <c r="H136" s="117"/>
      <c r="I136" s="117"/>
      <c r="J136" s="117"/>
      <c r="K136" s="117"/>
      <c r="L136" s="117">
        <v>4.0134464528563597E-5</v>
      </c>
      <c r="M136" s="117"/>
      <c r="N136" s="117">
        <v>7.0249385317878402E-4</v>
      </c>
      <c r="O136" s="117">
        <f t="shared" si="2"/>
        <v>3.3333333333333335E-3</v>
      </c>
    </row>
    <row r="137" spans="1:15">
      <c r="A137" s="61" t="s">
        <v>234</v>
      </c>
      <c r="B137" s="33">
        <v>4.4923629829290208E-6</v>
      </c>
      <c r="C137" s="32">
        <v>1.487321665003711E-3</v>
      </c>
      <c r="D137" s="117">
        <v>7.7476966307313996E-6</v>
      </c>
      <c r="E137" s="117"/>
      <c r="F137" s="117"/>
      <c r="G137" s="117">
        <v>3.9261976169247001E-5</v>
      </c>
      <c r="H137" s="117"/>
      <c r="I137" s="117"/>
      <c r="J137" s="117"/>
      <c r="K137" s="117"/>
      <c r="L137" s="117">
        <v>4.0134464528563597E-5</v>
      </c>
      <c r="M137" s="117"/>
      <c r="N137" s="117">
        <v>7.0249385317878402E-4</v>
      </c>
      <c r="O137" s="117">
        <f t="shared" si="2"/>
        <v>3.3333333333333335E-3</v>
      </c>
    </row>
    <row r="138" spans="1:15" ht="14.45" thickBot="1">
      <c r="A138" s="62" t="s">
        <v>235</v>
      </c>
      <c r="B138" s="33">
        <v>9.3457943925233651E-6</v>
      </c>
      <c r="C138" s="32">
        <v>2.2309824975055658E-5</v>
      </c>
      <c r="D138" s="117">
        <v>7.7476966307313996E-6</v>
      </c>
      <c r="E138" s="117"/>
      <c r="F138" s="117"/>
      <c r="G138" s="117">
        <v>3.9261976169247001E-5</v>
      </c>
      <c r="H138" s="117"/>
      <c r="I138" s="117"/>
      <c r="J138" s="117"/>
      <c r="K138" s="117"/>
      <c r="L138" s="117">
        <v>4.0134464528563597E-5</v>
      </c>
      <c r="M138" s="117"/>
      <c r="N138" s="117">
        <v>7.0249385317878402E-4</v>
      </c>
      <c r="O138" s="117">
        <f t="shared" si="2"/>
        <v>3.3333333333333335E-3</v>
      </c>
    </row>
    <row r="139" spans="1:15">
      <c r="A139" s="59" t="s">
        <v>236</v>
      </c>
      <c r="B139" s="33">
        <v>2.564102564102564E-8</v>
      </c>
      <c r="C139" s="32">
        <v>3.2721076630081641E-6</v>
      </c>
      <c r="D139" s="117">
        <v>7.7476966307313996E-6</v>
      </c>
      <c r="E139" s="117"/>
      <c r="F139" s="117"/>
      <c r="G139" s="117">
        <v>3.9261976169247001E-5</v>
      </c>
      <c r="H139" s="117"/>
      <c r="I139" s="117"/>
      <c r="J139" s="117"/>
      <c r="K139" s="117"/>
      <c r="L139" s="117">
        <v>4.0134464528563597E-5</v>
      </c>
      <c r="M139" s="117"/>
      <c r="N139" s="117">
        <v>7.0249385317878402E-4</v>
      </c>
      <c r="O139" s="117">
        <f t="shared" si="2"/>
        <v>3.3333333333333335E-3</v>
      </c>
    </row>
    <row r="140" spans="1:15">
      <c r="A140" s="60" t="s">
        <v>239</v>
      </c>
      <c r="B140" s="33">
        <v>1.0154346060113729E-10</v>
      </c>
      <c r="C140" s="32">
        <v>1.249350198603117E-4</v>
      </c>
      <c r="D140" s="117">
        <v>7.7476966307313996E-6</v>
      </c>
      <c r="E140" s="117"/>
      <c r="F140" s="117"/>
      <c r="G140" s="117">
        <v>3.9261976169247001E-5</v>
      </c>
      <c r="H140" s="117"/>
      <c r="I140" s="117"/>
      <c r="J140" s="117"/>
      <c r="K140" s="117"/>
      <c r="L140" s="117">
        <v>4.0134464528563597E-5</v>
      </c>
      <c r="M140" s="117"/>
      <c r="N140" s="117">
        <v>7.0249385317878402E-4</v>
      </c>
      <c r="O140" s="117">
        <f t="shared" si="2"/>
        <v>3.3333333333333335E-3</v>
      </c>
    </row>
    <row r="141" spans="1:15">
      <c r="A141" s="61" t="s">
        <v>240</v>
      </c>
      <c r="B141" s="33">
        <v>1.9607843137254901E-7</v>
      </c>
      <c r="C141" s="32">
        <v>1.487321665003711E-3</v>
      </c>
      <c r="D141" s="117">
        <v>7.7476966307313996E-6</v>
      </c>
      <c r="E141" s="117"/>
      <c r="F141" s="117"/>
      <c r="G141" s="117">
        <v>3.9261976169247001E-5</v>
      </c>
      <c r="H141" s="117"/>
      <c r="I141" s="117"/>
      <c r="J141" s="117"/>
      <c r="K141" s="117"/>
      <c r="L141" s="117">
        <v>4.0134464528563597E-5</v>
      </c>
      <c r="M141" s="117"/>
      <c r="N141" s="117">
        <v>7.0249385317878402E-4</v>
      </c>
      <c r="O141" s="117">
        <f t="shared" si="2"/>
        <v>3.3333333333333335E-3</v>
      </c>
    </row>
    <row r="142" spans="1:15" ht="14.45" thickBot="1">
      <c r="A142" s="62" t="s">
        <v>241</v>
      </c>
      <c r="B142" s="33">
        <v>2.1276595744680852E-7</v>
      </c>
      <c r="C142" s="32">
        <v>2.2309824975055658E-5</v>
      </c>
      <c r="D142" s="117">
        <v>7.7476966307313996E-6</v>
      </c>
      <c r="E142" s="117"/>
      <c r="F142" s="117"/>
      <c r="G142" s="117">
        <v>3.9261976169247001E-5</v>
      </c>
      <c r="H142" s="117"/>
      <c r="I142" s="117"/>
      <c r="J142" s="117"/>
      <c r="K142" s="117"/>
      <c r="L142" s="117">
        <v>4.0134464528563597E-5</v>
      </c>
      <c r="M142" s="117"/>
      <c r="N142" s="117">
        <v>7.0249385317878402E-4</v>
      </c>
      <c r="O142" s="117">
        <f t="shared" si="2"/>
        <v>3.3333333333333335E-3</v>
      </c>
    </row>
    <row r="143" spans="1:15">
      <c r="A143" s="59" t="s">
        <v>242</v>
      </c>
      <c r="B143" s="33">
        <v>2.380952380952381E-9</v>
      </c>
      <c r="C143" s="32">
        <v>3.2721076630081641E-6</v>
      </c>
      <c r="D143" s="117">
        <v>7.7476966307313996E-6</v>
      </c>
      <c r="E143" s="117"/>
      <c r="F143" s="117"/>
      <c r="G143" s="117">
        <v>3.9261976169247001E-5</v>
      </c>
      <c r="H143" s="117"/>
      <c r="I143" s="117"/>
      <c r="J143" s="117"/>
      <c r="K143" s="117"/>
      <c r="L143" s="117">
        <v>4.0134464528563597E-5</v>
      </c>
      <c r="M143" s="117"/>
      <c r="N143" s="117">
        <v>7.0249385317878402E-4</v>
      </c>
      <c r="O143" s="117">
        <f t="shared" si="2"/>
        <v>3.3333333333333335E-3</v>
      </c>
    </row>
    <row r="144" spans="1:15">
      <c r="A144" s="60" t="s">
        <v>245</v>
      </c>
      <c r="B144" s="33">
        <v>7.6722418290624523E-12</v>
      </c>
      <c r="C144" s="32">
        <v>1.249350198603117E-4</v>
      </c>
      <c r="D144" s="117">
        <v>7.7476966307313996E-6</v>
      </c>
      <c r="E144" s="117"/>
      <c r="F144" s="117"/>
      <c r="G144" s="117">
        <v>3.9261976169247001E-5</v>
      </c>
      <c r="H144" s="117"/>
      <c r="I144" s="117"/>
      <c r="J144" s="117"/>
      <c r="K144" s="117"/>
      <c r="L144" s="117">
        <v>4.0134464528563597E-5</v>
      </c>
      <c r="M144" s="117"/>
      <c r="N144" s="117">
        <v>7.0249385317878402E-4</v>
      </c>
      <c r="O144" s="117">
        <f t="shared" si="2"/>
        <v>3.3333333333333335E-3</v>
      </c>
    </row>
    <row r="145" spans="1:50">
      <c r="A145" s="61" t="s">
        <v>246</v>
      </c>
      <c r="B145" s="33">
        <v>1.968503937007874E-8</v>
      </c>
      <c r="C145" s="32">
        <v>1.487321665003711E-3</v>
      </c>
      <c r="D145" s="117">
        <v>7.7476966307313996E-6</v>
      </c>
      <c r="E145" s="117"/>
      <c r="F145" s="117"/>
      <c r="G145" s="117">
        <v>3.9261976169247001E-5</v>
      </c>
      <c r="H145" s="117"/>
      <c r="I145" s="117"/>
      <c r="J145" s="117"/>
      <c r="K145" s="117"/>
      <c r="L145" s="117">
        <v>4.0134464528563597E-5</v>
      </c>
      <c r="M145" s="117"/>
      <c r="N145" s="117">
        <v>7.0249385317878402E-4</v>
      </c>
      <c r="O145" s="117">
        <f t="shared" si="2"/>
        <v>3.3333333333333335E-3</v>
      </c>
    </row>
    <row r="146" spans="1:50" ht="14.45" thickBot="1">
      <c r="A146" s="62" t="s">
        <v>247</v>
      </c>
      <c r="B146" s="33">
        <v>2.7777777777777777E-8</v>
      </c>
      <c r="C146" s="32">
        <v>2.2309824975055658E-5</v>
      </c>
      <c r="D146" s="117">
        <v>7.7476966307313996E-6</v>
      </c>
      <c r="E146" s="117"/>
      <c r="F146" s="117"/>
      <c r="G146" s="117">
        <v>3.9261976169247001E-5</v>
      </c>
      <c r="H146" s="117"/>
      <c r="I146" s="117"/>
      <c r="J146" s="117"/>
      <c r="K146" s="117"/>
      <c r="L146" s="117">
        <v>4.0134464528563597E-5</v>
      </c>
      <c r="M146" s="117"/>
      <c r="N146" s="117">
        <v>7.0249385317878402E-4</v>
      </c>
      <c r="O146" s="117">
        <f t="shared" si="2"/>
        <v>3.3333333333333335E-3</v>
      </c>
    </row>
    <row r="147" spans="1:50">
      <c r="A147" s="59" t="s">
        <v>248</v>
      </c>
      <c r="B147" s="33">
        <v>9.090909090909091E-10</v>
      </c>
      <c r="C147" s="32">
        <v>3.2721076630081641E-6</v>
      </c>
      <c r="D147" s="117">
        <v>7.7476966307313996E-6</v>
      </c>
      <c r="E147" s="117"/>
      <c r="F147" s="117"/>
      <c r="G147" s="117">
        <v>3.9261976169247001E-5</v>
      </c>
      <c r="H147" s="117"/>
      <c r="I147" s="117"/>
      <c r="J147" s="117"/>
      <c r="K147" s="117"/>
      <c r="L147" s="117">
        <v>4.0134464528563597E-5</v>
      </c>
      <c r="M147" s="117"/>
      <c r="N147" s="117">
        <v>7.0249385317878402E-4</v>
      </c>
      <c r="O147" s="117">
        <f t="shared" si="2"/>
        <v>3.3333333333333335E-3</v>
      </c>
    </row>
    <row r="148" spans="1:50">
      <c r="A148" s="60" t="s">
        <v>251</v>
      </c>
      <c r="B148" s="33">
        <v>2.4333860566978952E-12</v>
      </c>
      <c r="C148" s="32">
        <v>1.249350198603117E-4</v>
      </c>
      <c r="D148" s="117">
        <v>7.7476966307313996E-6</v>
      </c>
      <c r="E148" s="117"/>
      <c r="F148" s="117"/>
      <c r="G148" s="117">
        <v>3.9261976169247001E-5</v>
      </c>
      <c r="H148" s="117"/>
      <c r="I148" s="117"/>
      <c r="J148" s="117"/>
      <c r="K148" s="117"/>
      <c r="L148" s="117">
        <v>4.0134464528563597E-5</v>
      </c>
      <c r="M148" s="117"/>
      <c r="N148" s="117">
        <v>7.0249385317878402E-4</v>
      </c>
      <c r="O148" s="117">
        <f t="shared" si="2"/>
        <v>3.3333333333333335E-3</v>
      </c>
    </row>
    <row r="149" spans="1:50">
      <c r="A149" s="61" t="s">
        <v>252</v>
      </c>
      <c r="B149" s="33">
        <v>7.15307582260372E-9</v>
      </c>
      <c r="C149" s="32">
        <v>1.487321665003711E-3</v>
      </c>
      <c r="D149" s="117">
        <v>7.7476966307313996E-6</v>
      </c>
      <c r="E149" s="117"/>
      <c r="F149" s="117"/>
      <c r="G149" s="117">
        <v>3.9261976169247001E-5</v>
      </c>
      <c r="H149" s="117"/>
      <c r="I149" s="117"/>
      <c r="J149" s="117"/>
      <c r="K149" s="117"/>
      <c r="L149" s="117">
        <v>4.0134464528563597E-5</v>
      </c>
      <c r="M149" s="117"/>
      <c r="N149" s="117">
        <v>7.0249385317878402E-4</v>
      </c>
      <c r="O149" s="117">
        <f t="shared" si="2"/>
        <v>3.3333333333333335E-3</v>
      </c>
    </row>
    <row r="150" spans="1:50" ht="14.45" thickBot="1">
      <c r="A150" s="62" t="s">
        <v>253</v>
      </c>
      <c r="B150" s="33">
        <v>9.2592592592592591E-9</v>
      </c>
      <c r="C150" s="32">
        <v>2.2309824975055658E-5</v>
      </c>
      <c r="D150" s="117">
        <v>7.7476966307313996E-6</v>
      </c>
      <c r="E150" s="117"/>
      <c r="F150" s="117"/>
      <c r="G150" s="117">
        <v>3.9261976169247001E-5</v>
      </c>
      <c r="H150" s="117"/>
      <c r="I150" s="117"/>
      <c r="J150" s="117"/>
      <c r="K150" s="117"/>
      <c r="L150" s="117">
        <v>4.0134464528563597E-5</v>
      </c>
      <c r="M150" s="117"/>
      <c r="N150" s="117">
        <v>7.0249385317878402E-4</v>
      </c>
      <c r="O150" s="117">
        <f t="shared" si="2"/>
        <v>3.3333333333333335E-3</v>
      </c>
    </row>
    <row r="151" spans="1:50">
      <c r="A151" s="59" t="s">
        <v>254</v>
      </c>
      <c r="B151" s="33">
        <v>3.5714285714285715E-10</v>
      </c>
      <c r="C151" s="32">
        <v>3.2721076630081641E-6</v>
      </c>
      <c r="D151" s="117">
        <v>7.7476966307313996E-6</v>
      </c>
      <c r="E151" s="117"/>
      <c r="F151" s="117"/>
      <c r="G151" s="117">
        <v>3.9261976169247001E-5</v>
      </c>
      <c r="H151" s="117"/>
      <c r="I151" s="117"/>
      <c r="J151" s="117"/>
      <c r="K151" s="117"/>
      <c r="L151" s="117">
        <v>4.0134464528563597E-5</v>
      </c>
      <c r="M151" s="117"/>
      <c r="N151" s="117">
        <v>7.0249385317878402E-4</v>
      </c>
      <c r="O151" s="117">
        <f t="shared" si="2"/>
        <v>3.3333333333333335E-3</v>
      </c>
    </row>
    <row r="152" spans="1:50">
      <c r="A152" s="60" t="s">
        <v>257</v>
      </c>
      <c r="B152" s="33">
        <v>9.0670051681929458E-13</v>
      </c>
      <c r="C152" s="32">
        <v>1.249350198603117E-4</v>
      </c>
      <c r="D152" s="117">
        <v>7.7476966307313996E-6</v>
      </c>
      <c r="E152" s="117"/>
      <c r="F152" s="117"/>
      <c r="G152" s="117">
        <v>3.9261976169247001E-5</v>
      </c>
      <c r="H152" s="117"/>
      <c r="I152" s="117"/>
      <c r="J152" s="117"/>
      <c r="K152" s="117"/>
      <c r="L152" s="117">
        <v>4.0134464528563597E-5</v>
      </c>
      <c r="M152" s="117"/>
      <c r="N152" s="117">
        <v>7.0249385317878402E-4</v>
      </c>
      <c r="O152" s="117">
        <f t="shared" si="2"/>
        <v>3.3333333333333335E-3</v>
      </c>
    </row>
    <row r="153" spans="1:50">
      <c r="A153" s="61" t="s">
        <v>258</v>
      </c>
      <c r="B153" s="33">
        <v>2.6246719160104989E-9</v>
      </c>
      <c r="C153" s="32">
        <v>1.487321665003711E-3</v>
      </c>
      <c r="D153" s="117">
        <v>7.7476966307313996E-6</v>
      </c>
      <c r="E153" s="117"/>
      <c r="F153" s="117"/>
      <c r="G153" s="117">
        <v>3.9261976169247001E-5</v>
      </c>
      <c r="H153" s="117"/>
      <c r="I153" s="117"/>
      <c r="J153" s="117"/>
      <c r="K153" s="117"/>
      <c r="L153" s="117">
        <v>4.0134464528563597E-5</v>
      </c>
      <c r="M153" s="117"/>
      <c r="N153" s="117">
        <v>7.0249385317878402E-4</v>
      </c>
      <c r="O153" s="117">
        <f t="shared" si="2"/>
        <v>3.3333333333333335E-3</v>
      </c>
    </row>
    <row r="154" spans="1:50" ht="14.45" thickBot="1">
      <c r="A154" s="62" t="s">
        <v>259</v>
      </c>
      <c r="B154" s="33">
        <v>3.2258064516129031E-9</v>
      </c>
      <c r="C154" s="32">
        <v>2.2309824975055658E-5</v>
      </c>
      <c r="D154" s="117">
        <v>7.7476966307313996E-6</v>
      </c>
      <c r="E154" s="117"/>
      <c r="F154" s="117"/>
      <c r="G154" s="117">
        <v>3.9261976169247001E-5</v>
      </c>
      <c r="H154" s="117"/>
      <c r="I154" s="117"/>
      <c r="J154" s="117"/>
      <c r="K154" s="117"/>
      <c r="L154" s="117">
        <v>4.0134464528563597E-5</v>
      </c>
      <c r="M154" s="117"/>
      <c r="N154" s="117">
        <v>7.0249385317878402E-4</v>
      </c>
      <c r="O154" s="117">
        <f t="shared" si="2"/>
        <v>3.3333333333333335E-3</v>
      </c>
      <c r="AX154" s="1" t="s">
        <v>293</v>
      </c>
    </row>
    <row r="170" spans="1:14" ht="20.100000000000001">
      <c r="A170" s="120" t="s">
        <v>294</v>
      </c>
      <c r="K170" s="1" t="s">
        <v>295</v>
      </c>
    </row>
    <row r="171" spans="1:14" ht="65.45" thickBot="1">
      <c r="B171" s="64" t="s">
        <v>179</v>
      </c>
      <c r="C171" s="34" t="s">
        <v>296</v>
      </c>
      <c r="D171" s="26" t="s">
        <v>203</v>
      </c>
      <c r="E171" s="26" t="s">
        <v>262</v>
      </c>
      <c r="F171" s="26" t="s">
        <v>265</v>
      </c>
      <c r="G171" s="26" t="s">
        <v>270</v>
      </c>
      <c r="H171" s="30" t="s">
        <v>272</v>
      </c>
      <c r="I171" s="118" t="s">
        <v>30</v>
      </c>
      <c r="J171" s="94"/>
      <c r="K171" s="94"/>
      <c r="L171" s="94"/>
      <c r="M171" s="128"/>
      <c r="N171" s="94"/>
    </row>
    <row r="172" spans="1:14" ht="14.45" thickBot="1">
      <c r="A172" s="59" t="s">
        <v>211</v>
      </c>
      <c r="B172" s="50">
        <v>1.9455252918287899E-3</v>
      </c>
      <c r="C172" s="33">
        <v>1.0526315789473684E-3</v>
      </c>
      <c r="D172" s="32">
        <v>3.2721076630081641E-6</v>
      </c>
      <c r="E172" s="117">
        <v>7.747696630731403E-6</v>
      </c>
      <c r="F172" s="117">
        <v>3.9261976169246973E-5</v>
      </c>
      <c r="G172" s="117">
        <v>4.0134464528563577E-5</v>
      </c>
      <c r="H172" s="117">
        <v>7.0249385317878445E-4</v>
      </c>
      <c r="I172" s="117">
        <f>1/300</f>
        <v>3.3333333333333335E-3</v>
      </c>
      <c r="J172" s="117"/>
      <c r="K172" s="117"/>
      <c r="L172" s="117"/>
      <c r="N172" s="117"/>
    </row>
    <row r="173" spans="1:14" ht="14.45" thickBot="1">
      <c r="A173" s="60" t="s">
        <v>212</v>
      </c>
      <c r="B173" s="50">
        <v>2.1052631578947368E-3</v>
      </c>
      <c r="C173" s="33">
        <v>1.3888888888888889E-4</v>
      </c>
      <c r="D173" s="32">
        <v>3.5695719960089059E-6</v>
      </c>
      <c r="E173" s="117">
        <v>7.7476966307313996E-6</v>
      </c>
      <c r="F173" s="117">
        <v>3.9261976169247001E-5</v>
      </c>
      <c r="G173" s="117">
        <v>4.0134464528563597E-5</v>
      </c>
      <c r="H173" s="117">
        <v>7.0249385317878402E-4</v>
      </c>
      <c r="I173" s="117">
        <f t="shared" ref="I173:I186" si="3">1/300</f>
        <v>3.3333333333333335E-3</v>
      </c>
      <c r="J173" s="117"/>
      <c r="K173" s="117"/>
      <c r="L173" s="117"/>
      <c r="N173" s="117"/>
    </row>
    <row r="174" spans="1:14" ht="14.45" thickBot="1">
      <c r="A174" s="60" t="s">
        <v>213</v>
      </c>
      <c r="B174" s="50">
        <v>7.0224719101123594E-4</v>
      </c>
      <c r="C174" s="33">
        <v>1.3888888888888889E-4</v>
      </c>
      <c r="D174" s="32">
        <v>1.1898573320029687E-6</v>
      </c>
      <c r="E174" s="117">
        <v>7.7476966307313996E-6</v>
      </c>
      <c r="F174" s="117">
        <v>3.9261976169247001E-5</v>
      </c>
      <c r="G174" s="117">
        <v>4.0134464528563597E-5</v>
      </c>
      <c r="H174" s="117">
        <v>7.0249385317878402E-4</v>
      </c>
      <c r="I174" s="117">
        <f t="shared" si="3"/>
        <v>3.3333333333333335E-3</v>
      </c>
      <c r="J174" s="117"/>
      <c r="K174" s="117"/>
      <c r="L174" s="117"/>
      <c r="N174" s="117"/>
    </row>
    <row r="175" spans="1:14" ht="14.45" thickBot="1">
      <c r="A175" s="59" t="s">
        <v>218</v>
      </c>
      <c r="B175" s="50">
        <v>1.9455252918287938E-3</v>
      </c>
      <c r="C175" s="33">
        <v>2.1276595744680851E-4</v>
      </c>
      <c r="D175" s="32">
        <v>3.2721076630081641E-6</v>
      </c>
      <c r="E175" s="117">
        <v>7.7476966307313996E-6</v>
      </c>
      <c r="F175" s="117">
        <v>3.9261976169247001E-5</v>
      </c>
      <c r="G175" s="117">
        <v>4.0134464528563597E-5</v>
      </c>
      <c r="H175" s="117">
        <v>7.0249385317878402E-4</v>
      </c>
      <c r="I175" s="117">
        <f t="shared" si="3"/>
        <v>3.3333333333333335E-3</v>
      </c>
      <c r="J175" s="117"/>
      <c r="K175" s="117"/>
      <c r="L175" s="117"/>
      <c r="N175" s="117"/>
    </row>
    <row r="176" spans="1:14" ht="14.45" thickBot="1">
      <c r="A176" s="60" t="s">
        <v>219</v>
      </c>
      <c r="B176" s="50">
        <v>2.1052631578947368E-3</v>
      </c>
      <c r="C176" s="33">
        <v>3.5714285714285717E-5</v>
      </c>
      <c r="D176" s="32">
        <v>3.5695719960089059E-6</v>
      </c>
      <c r="E176" s="117">
        <v>7.7476966307313996E-6</v>
      </c>
      <c r="F176" s="117">
        <v>3.9261976169247001E-5</v>
      </c>
      <c r="G176" s="117">
        <v>4.0134464528563597E-5</v>
      </c>
      <c r="H176" s="117">
        <v>7.0249385317878402E-4</v>
      </c>
      <c r="I176" s="117">
        <f t="shared" si="3"/>
        <v>3.3333333333333335E-3</v>
      </c>
      <c r="J176" s="117"/>
      <c r="K176" s="117"/>
      <c r="L176" s="117"/>
      <c r="N176" s="117"/>
    </row>
    <row r="177" spans="1:14" ht="14.45" thickBot="1">
      <c r="A177" s="60" t="s">
        <v>220</v>
      </c>
      <c r="B177" s="50">
        <v>7.0224719101123594E-4</v>
      </c>
      <c r="C177" s="33">
        <v>3.5714285714285717E-5</v>
      </c>
      <c r="D177" s="32">
        <v>1.1898573320029687E-6</v>
      </c>
      <c r="E177" s="117">
        <v>7.7476966307313996E-6</v>
      </c>
      <c r="F177" s="117">
        <v>3.9261976169247001E-5</v>
      </c>
      <c r="G177" s="117">
        <v>4.0134464528563597E-5</v>
      </c>
      <c r="H177" s="117">
        <v>7.0249385317878402E-4</v>
      </c>
      <c r="I177" s="117">
        <f t="shared" si="3"/>
        <v>3.3333333333333335E-3</v>
      </c>
      <c r="J177" s="117"/>
      <c r="K177" s="117"/>
      <c r="L177" s="117"/>
      <c r="N177" s="117"/>
    </row>
    <row r="178" spans="1:14" ht="14.45" thickBot="1">
      <c r="A178" s="59" t="s">
        <v>224</v>
      </c>
      <c r="B178" s="50">
        <v>1.9455252918287938E-3</v>
      </c>
      <c r="C178" s="33">
        <v>5.5555555555555558E-5</v>
      </c>
      <c r="D178" s="32">
        <v>3.2721076630081641E-6</v>
      </c>
      <c r="E178" s="117">
        <v>7.7476966307313996E-6</v>
      </c>
      <c r="F178" s="117">
        <v>3.9261976169247001E-5</v>
      </c>
      <c r="G178" s="117">
        <v>4.0134464528563597E-5</v>
      </c>
      <c r="H178" s="117">
        <v>7.0249385317878402E-4</v>
      </c>
      <c r="I178" s="117">
        <f t="shared" si="3"/>
        <v>3.3333333333333335E-3</v>
      </c>
      <c r="J178" s="117"/>
      <c r="K178" s="117"/>
      <c r="L178" s="117"/>
      <c r="N178" s="117"/>
    </row>
    <row r="179" spans="1:14" ht="14.45" thickBot="1">
      <c r="A179" s="60" t="s">
        <v>225</v>
      </c>
      <c r="B179" s="50">
        <v>2.1052631578947368E-3</v>
      </c>
      <c r="C179" s="33">
        <v>1.0204081632653061E-5</v>
      </c>
      <c r="D179" s="32">
        <v>3.5695719960089059E-6</v>
      </c>
      <c r="E179" s="117">
        <v>7.7476966307313996E-6</v>
      </c>
      <c r="F179" s="117">
        <v>3.9261976169247001E-5</v>
      </c>
      <c r="G179" s="117">
        <v>4.0134464528563597E-5</v>
      </c>
      <c r="H179" s="117">
        <v>7.0249385317878402E-4</v>
      </c>
      <c r="I179" s="117">
        <f t="shared" si="3"/>
        <v>3.3333333333333335E-3</v>
      </c>
      <c r="J179" s="117"/>
      <c r="K179" s="117"/>
      <c r="L179" s="117"/>
      <c r="N179" s="117"/>
    </row>
    <row r="180" spans="1:14" ht="14.45" thickBot="1">
      <c r="A180" s="60" t="s">
        <v>226</v>
      </c>
      <c r="B180" s="50">
        <v>7.0224719101123594E-4</v>
      </c>
      <c r="C180" s="33">
        <v>1.0204081632653061E-5</v>
      </c>
      <c r="D180" s="32">
        <v>1.1898573320029687E-6</v>
      </c>
      <c r="E180" s="117">
        <v>7.7476966307313996E-6</v>
      </c>
      <c r="F180" s="117">
        <v>3.9261976169247001E-5</v>
      </c>
      <c r="G180" s="117">
        <v>4.0134464528563597E-5</v>
      </c>
      <c r="H180" s="117">
        <v>7.0249385317878402E-4</v>
      </c>
      <c r="I180" s="117">
        <f t="shared" si="3"/>
        <v>3.3333333333333335E-3</v>
      </c>
      <c r="J180" s="117"/>
      <c r="K180" s="117"/>
      <c r="L180" s="117"/>
      <c r="N180" s="117"/>
    </row>
    <row r="181" spans="1:14" ht="14.45" thickBot="1">
      <c r="A181" s="59" t="s">
        <v>230</v>
      </c>
      <c r="B181" s="50">
        <v>1.9455252918287938E-3</v>
      </c>
      <c r="C181" s="33">
        <v>1.6393442622950821E-5</v>
      </c>
      <c r="D181" s="32">
        <v>3.2721076630081641E-6</v>
      </c>
      <c r="E181" s="117">
        <v>7.7476966307313996E-6</v>
      </c>
      <c r="F181" s="117">
        <v>3.9261976169247001E-5</v>
      </c>
      <c r="G181" s="117">
        <v>4.0134464528563597E-5</v>
      </c>
      <c r="H181" s="117">
        <v>7.0249385317878402E-4</v>
      </c>
      <c r="I181" s="117">
        <f t="shared" si="3"/>
        <v>3.3333333333333335E-3</v>
      </c>
      <c r="J181" s="117"/>
      <c r="K181" s="117"/>
      <c r="L181" s="117"/>
      <c r="N181" s="117"/>
    </row>
    <row r="182" spans="1:14" ht="14.45" thickBot="1">
      <c r="A182" s="60" t="s">
        <v>231</v>
      </c>
      <c r="B182" s="50">
        <v>2.1052631578947368E-3</v>
      </c>
      <c r="C182" s="33">
        <v>3.3333333333333333E-6</v>
      </c>
      <c r="D182" s="32">
        <v>3.5695719960089059E-6</v>
      </c>
      <c r="E182" s="117">
        <v>7.7476966307313996E-6</v>
      </c>
      <c r="F182" s="117">
        <v>3.9261976169247001E-5</v>
      </c>
      <c r="G182" s="117">
        <v>4.0134464528563597E-5</v>
      </c>
      <c r="H182" s="117">
        <v>7.0249385317878402E-4</v>
      </c>
      <c r="I182" s="117">
        <f t="shared" si="3"/>
        <v>3.3333333333333335E-3</v>
      </c>
      <c r="J182" s="117"/>
      <c r="K182" s="117"/>
      <c r="L182" s="117"/>
      <c r="N182" s="117"/>
    </row>
    <row r="183" spans="1:14" ht="14.45" thickBot="1">
      <c r="A183" s="60" t="s">
        <v>232</v>
      </c>
      <c r="B183" s="50">
        <v>7.0224719101123594E-4</v>
      </c>
      <c r="C183" s="33">
        <v>3.3333333333333333E-6</v>
      </c>
      <c r="D183" s="32">
        <v>1.1898573320029687E-6</v>
      </c>
      <c r="E183" s="117">
        <v>7.7476966307313996E-6</v>
      </c>
      <c r="F183" s="117">
        <v>3.9261976169247001E-5</v>
      </c>
      <c r="G183" s="117">
        <v>4.0134464528563597E-5</v>
      </c>
      <c r="H183" s="117">
        <v>7.0249385317878402E-4</v>
      </c>
      <c r="I183" s="117">
        <f t="shared" si="3"/>
        <v>3.3333333333333335E-3</v>
      </c>
      <c r="J183" s="117"/>
      <c r="K183" s="117"/>
      <c r="L183" s="117"/>
      <c r="N183" s="117"/>
    </row>
    <row r="184" spans="1:14" ht="14.45" thickBot="1">
      <c r="A184" s="59" t="s">
        <v>236</v>
      </c>
      <c r="B184" s="50">
        <v>1.9455252918287938E-3</v>
      </c>
      <c r="C184" s="33">
        <v>9.9999999999999995E-7</v>
      </c>
      <c r="D184" s="32">
        <v>3.2721076630081641E-6</v>
      </c>
      <c r="E184" s="117">
        <v>7.7476966307313996E-6</v>
      </c>
      <c r="F184" s="117">
        <v>3.9261976169247001E-5</v>
      </c>
      <c r="G184" s="117">
        <v>4.0134464528563597E-5</v>
      </c>
      <c r="H184" s="117">
        <v>7.0249385317878402E-4</v>
      </c>
      <c r="I184" s="117">
        <f t="shared" si="3"/>
        <v>3.3333333333333335E-3</v>
      </c>
      <c r="J184" s="117"/>
      <c r="K184" s="117"/>
      <c r="L184" s="117"/>
      <c r="N184" s="117"/>
    </row>
    <row r="185" spans="1:14" ht="14.45" thickBot="1">
      <c r="A185" s="60" t="s">
        <v>237</v>
      </c>
      <c r="B185" s="50">
        <v>2.1052631578947368E-3</v>
      </c>
      <c r="C185" s="33">
        <v>1.0989010989010989E-7</v>
      </c>
      <c r="D185" s="32">
        <v>3.5695719960089059E-6</v>
      </c>
      <c r="E185" s="117">
        <v>7.7476966307313996E-6</v>
      </c>
      <c r="F185" s="117">
        <v>3.9261976169247001E-5</v>
      </c>
      <c r="G185" s="117">
        <v>4.0134464528563597E-5</v>
      </c>
      <c r="H185" s="117">
        <v>7.0249385317878402E-4</v>
      </c>
      <c r="I185" s="117">
        <f t="shared" si="3"/>
        <v>3.3333333333333335E-3</v>
      </c>
      <c r="J185" s="117"/>
      <c r="K185" s="117"/>
      <c r="L185" s="117"/>
      <c r="N185" s="117"/>
    </row>
    <row r="186" spans="1:14">
      <c r="A186" s="121" t="s">
        <v>238</v>
      </c>
      <c r="B186" s="122">
        <v>7.0224719101123594E-4</v>
      </c>
      <c r="C186" s="33">
        <v>1.0989010989010989E-7</v>
      </c>
      <c r="D186" s="123">
        <v>1.1898573320029687E-6</v>
      </c>
      <c r="E186" s="117">
        <v>7.7476966307313996E-6</v>
      </c>
      <c r="F186" s="117">
        <v>3.9261976169247001E-5</v>
      </c>
      <c r="G186" s="117">
        <v>4.0134464528563597E-5</v>
      </c>
      <c r="H186" s="117">
        <v>7.0249385317878402E-4</v>
      </c>
      <c r="I186" s="117">
        <f t="shared" si="3"/>
        <v>3.3333333333333335E-3</v>
      </c>
      <c r="J186" s="117"/>
      <c r="K186" s="117"/>
      <c r="L186" s="117"/>
      <c r="N186" s="117"/>
    </row>
    <row r="187" spans="1:14">
      <c r="A187" s="124"/>
      <c r="B187" s="99"/>
      <c r="C187" s="100"/>
      <c r="D187" s="125"/>
      <c r="E187" s="126"/>
      <c r="F187" s="126"/>
      <c r="G187" s="126"/>
      <c r="H187" s="126"/>
      <c r="I187" s="126"/>
      <c r="J187" s="117"/>
      <c r="K187" s="117"/>
      <c r="L187" s="117"/>
      <c r="N187" s="117"/>
    </row>
    <row r="188" spans="1:14">
      <c r="A188" s="124"/>
      <c r="B188" s="99"/>
      <c r="C188" s="100"/>
      <c r="D188" s="125"/>
      <c r="E188" s="126"/>
      <c r="F188" s="126"/>
      <c r="G188" s="126"/>
      <c r="H188" s="126"/>
      <c r="I188" s="126"/>
      <c r="J188" s="117"/>
      <c r="K188" s="117"/>
      <c r="L188" s="117"/>
      <c r="N188" s="117"/>
    </row>
    <row r="189" spans="1:14">
      <c r="A189" s="124"/>
      <c r="B189" s="99"/>
      <c r="C189" s="100"/>
      <c r="D189" s="125"/>
      <c r="E189" s="126"/>
      <c r="F189" s="126"/>
      <c r="G189" s="126"/>
      <c r="H189" s="126"/>
      <c r="I189" s="126"/>
      <c r="J189" s="117"/>
      <c r="K189" s="117"/>
      <c r="L189" s="117"/>
      <c r="N189" s="117"/>
    </row>
    <row r="190" spans="1:14">
      <c r="A190" s="124"/>
      <c r="B190" s="99"/>
      <c r="C190" s="100"/>
      <c r="D190" s="125"/>
      <c r="E190" s="126"/>
      <c r="F190" s="126"/>
      <c r="G190" s="126"/>
      <c r="H190" s="126"/>
      <c r="I190" s="126"/>
      <c r="J190" s="117"/>
      <c r="K190" s="117"/>
      <c r="L190" s="117"/>
      <c r="N190" s="117"/>
    </row>
    <row r="191" spans="1:14">
      <c r="A191" s="124"/>
      <c r="B191" s="99"/>
      <c r="C191" s="100"/>
      <c r="D191" s="125"/>
      <c r="E191" s="127"/>
      <c r="F191" s="127"/>
      <c r="G191" s="127"/>
      <c r="H191" s="127"/>
      <c r="I191" s="127"/>
    </row>
    <row r="192" spans="1:14">
      <c r="A192" s="124"/>
      <c r="B192" s="99"/>
      <c r="C192" s="100"/>
      <c r="D192" s="125"/>
      <c r="E192" s="127"/>
      <c r="F192" s="127"/>
      <c r="G192" s="127"/>
      <c r="H192" s="127"/>
      <c r="I192" s="127"/>
    </row>
    <row r="193" spans="1:9">
      <c r="A193" s="124"/>
      <c r="B193" s="99"/>
      <c r="C193" s="100"/>
      <c r="D193" s="125"/>
      <c r="E193" s="127"/>
      <c r="F193" s="127"/>
      <c r="G193" s="127"/>
      <c r="H193" s="127"/>
      <c r="I193" s="127"/>
    </row>
    <row r="194" spans="1:9">
      <c r="A194" s="124"/>
      <c r="B194" s="99"/>
      <c r="C194" s="100"/>
      <c r="D194" s="125"/>
      <c r="E194" s="127"/>
      <c r="F194" s="127"/>
      <c r="G194" s="127"/>
      <c r="H194" s="127"/>
      <c r="I194" s="127"/>
    </row>
    <row r="195" spans="1:9">
      <c r="A195" s="124"/>
      <c r="B195" s="99"/>
      <c r="C195" s="100"/>
      <c r="D195" s="125"/>
      <c r="E195" s="127"/>
      <c r="F195" s="127"/>
      <c r="G195" s="127"/>
      <c r="H195" s="127"/>
      <c r="I195" s="127"/>
    </row>
    <row r="211" spans="1:11">
      <c r="J211" s="1" t="s">
        <v>295</v>
      </c>
    </row>
    <row r="213" spans="1:11" ht="65.45" thickBot="1">
      <c r="B213" s="64" t="s">
        <v>179</v>
      </c>
      <c r="C213" s="34" t="s">
        <v>296</v>
      </c>
      <c r="D213" s="26" t="s">
        <v>203</v>
      </c>
      <c r="E213" s="26" t="s">
        <v>204</v>
      </c>
      <c r="F213" s="26" t="s">
        <v>206</v>
      </c>
      <c r="G213" s="26" t="s">
        <v>209</v>
      </c>
      <c r="H213" s="58" t="s">
        <v>30</v>
      </c>
      <c r="I213" s="26"/>
      <c r="K213" s="30"/>
    </row>
    <row r="214" spans="1:11" ht="14.45" thickBot="1">
      <c r="A214" s="59" t="s">
        <v>211</v>
      </c>
      <c r="B214" s="50">
        <v>1.9455252918287899E-3</v>
      </c>
      <c r="C214" s="33">
        <v>1.0526315789473684E-3</v>
      </c>
      <c r="D214" s="32">
        <v>3.2721076630081641E-6</v>
      </c>
      <c r="E214" s="29">
        <v>2.42202768546288E-5</v>
      </c>
      <c r="F214" s="29">
        <v>7.8523952338493947E-5</v>
      </c>
      <c r="G214" s="29">
        <v>8.0268929057127154E-5</v>
      </c>
      <c r="H214" s="41">
        <f>1/300</f>
        <v>3.3333333333333335E-3</v>
      </c>
      <c r="I214" s="29"/>
      <c r="K214" s="29"/>
    </row>
    <row r="215" spans="1:11" ht="14.45" thickBot="1">
      <c r="A215" s="60" t="s">
        <v>212</v>
      </c>
      <c r="B215" s="50">
        <v>2.1052631578947368E-3</v>
      </c>
      <c r="C215" s="33">
        <v>1.3888888888888889E-4</v>
      </c>
      <c r="D215" s="32">
        <v>3.5695719960089059E-6</v>
      </c>
      <c r="E215" s="29">
        <v>2.42202768546288E-5</v>
      </c>
      <c r="F215" s="29">
        <v>7.8523952338493947E-5</v>
      </c>
      <c r="G215" s="29">
        <v>8.0268929057127154E-5</v>
      </c>
      <c r="H215" s="41">
        <f>1/300</f>
        <v>3.3333333333333335E-3</v>
      </c>
      <c r="I215" s="29"/>
      <c r="K215" s="29"/>
    </row>
    <row r="216" spans="1:11" ht="14.45" thickBot="1">
      <c r="A216" s="60" t="s">
        <v>213</v>
      </c>
      <c r="B216" s="50">
        <v>7.0224719101123594E-4</v>
      </c>
      <c r="C216" s="33">
        <v>1.3888888888888889E-4</v>
      </c>
      <c r="D216" s="32">
        <v>1.1898573320029687E-6</v>
      </c>
      <c r="E216" s="29">
        <v>2.42202768546288E-5</v>
      </c>
      <c r="F216" s="29">
        <v>7.8523952338493906E-5</v>
      </c>
      <c r="G216" s="29">
        <v>8.0268929057127154E-5</v>
      </c>
      <c r="H216" s="41">
        <f t="shared" ref="H216:H228" si="4">1/300</f>
        <v>3.3333333333333335E-3</v>
      </c>
      <c r="I216" s="29"/>
      <c r="K216" s="29"/>
    </row>
    <row r="217" spans="1:11" ht="14.45" thickBot="1">
      <c r="A217" s="59" t="s">
        <v>218</v>
      </c>
      <c r="B217" s="50">
        <v>1.9455252918287938E-3</v>
      </c>
      <c r="C217" s="33">
        <v>2.1276595744680851E-4</v>
      </c>
      <c r="D217" s="32">
        <v>3.2721076630081641E-6</v>
      </c>
      <c r="E217" s="29">
        <v>2.42202768546288E-5</v>
      </c>
      <c r="F217" s="29">
        <v>7.8523952338493906E-5</v>
      </c>
      <c r="G217" s="29">
        <v>8.0268929057127154E-5</v>
      </c>
      <c r="H217" s="41">
        <f t="shared" si="4"/>
        <v>3.3333333333333335E-3</v>
      </c>
      <c r="I217" s="29"/>
      <c r="K217" s="29"/>
    </row>
    <row r="218" spans="1:11" ht="14.45" thickBot="1">
      <c r="A218" s="60" t="s">
        <v>219</v>
      </c>
      <c r="B218" s="50">
        <v>2.1052631578947368E-3</v>
      </c>
      <c r="C218" s="33">
        <v>3.5714285714285717E-5</v>
      </c>
      <c r="D218" s="32">
        <v>3.5695719960089059E-6</v>
      </c>
      <c r="E218" s="29">
        <v>2.42202768546288E-5</v>
      </c>
      <c r="F218" s="29">
        <v>7.8523952338493906E-5</v>
      </c>
      <c r="G218" s="29">
        <v>8.0268929057127154E-5</v>
      </c>
      <c r="H218" s="41">
        <f t="shared" si="4"/>
        <v>3.3333333333333335E-3</v>
      </c>
      <c r="I218" s="29"/>
      <c r="K218" s="29"/>
    </row>
    <row r="219" spans="1:11" ht="14.45" thickBot="1">
      <c r="A219" s="60" t="s">
        <v>220</v>
      </c>
      <c r="B219" s="50">
        <v>7.0224719101123594E-4</v>
      </c>
      <c r="C219" s="33">
        <v>3.5714285714285717E-5</v>
      </c>
      <c r="D219" s="32">
        <v>1.1898573320029687E-6</v>
      </c>
      <c r="E219" s="29">
        <v>2.42202768546288E-5</v>
      </c>
      <c r="F219" s="29">
        <v>7.8523952338493906E-5</v>
      </c>
      <c r="G219" s="29">
        <v>8.0268929057127154E-5</v>
      </c>
      <c r="H219" s="41">
        <f t="shared" si="4"/>
        <v>3.3333333333333335E-3</v>
      </c>
      <c r="I219" s="29"/>
      <c r="K219" s="29"/>
    </row>
    <row r="220" spans="1:11" ht="14.45" thickBot="1">
      <c r="A220" s="59" t="s">
        <v>224</v>
      </c>
      <c r="B220" s="50">
        <v>1.9455252918287938E-3</v>
      </c>
      <c r="C220" s="33">
        <v>5.5555555555555558E-5</v>
      </c>
      <c r="D220" s="32">
        <v>3.2721076630081641E-6</v>
      </c>
      <c r="E220" s="29">
        <v>2.42202768546288E-5</v>
      </c>
      <c r="F220" s="29">
        <v>7.8523952338493906E-5</v>
      </c>
      <c r="G220" s="29">
        <v>8.0268929057127154E-5</v>
      </c>
      <c r="H220" s="41">
        <f t="shared" si="4"/>
        <v>3.3333333333333335E-3</v>
      </c>
      <c r="I220" s="29"/>
      <c r="K220" s="29"/>
    </row>
    <row r="221" spans="1:11" ht="14.45" thickBot="1">
      <c r="A221" s="60" t="s">
        <v>225</v>
      </c>
      <c r="B221" s="50">
        <v>2.1052631578947368E-3</v>
      </c>
      <c r="C221" s="33">
        <v>1.0204081632653061E-5</v>
      </c>
      <c r="D221" s="32">
        <v>3.5695719960089059E-6</v>
      </c>
      <c r="E221" s="29">
        <v>2.42202768546288E-5</v>
      </c>
      <c r="F221" s="29">
        <v>7.8523952338493906E-5</v>
      </c>
      <c r="G221" s="29">
        <v>8.0268929057127154E-5</v>
      </c>
      <c r="H221" s="41">
        <f t="shared" si="4"/>
        <v>3.3333333333333335E-3</v>
      </c>
      <c r="I221" s="29"/>
      <c r="K221" s="29"/>
    </row>
    <row r="222" spans="1:11" ht="14.45" thickBot="1">
      <c r="A222" s="60" t="s">
        <v>226</v>
      </c>
      <c r="B222" s="50">
        <v>7.0224719101123594E-4</v>
      </c>
      <c r="C222" s="33">
        <v>1.0204081632653061E-5</v>
      </c>
      <c r="D222" s="32">
        <v>1.1898573320029687E-6</v>
      </c>
      <c r="E222" s="29">
        <v>2.42202768546288E-5</v>
      </c>
      <c r="F222" s="29">
        <v>7.8523952338493906E-5</v>
      </c>
      <c r="G222" s="29">
        <v>8.0268929057127154E-5</v>
      </c>
      <c r="H222" s="41">
        <f t="shared" si="4"/>
        <v>3.3333333333333335E-3</v>
      </c>
      <c r="I222" s="29"/>
      <c r="K222" s="29"/>
    </row>
    <row r="223" spans="1:11" ht="14.45" thickBot="1">
      <c r="A223" s="59" t="s">
        <v>230</v>
      </c>
      <c r="B223" s="50">
        <v>1.9455252918287938E-3</v>
      </c>
      <c r="C223" s="33">
        <v>1.6393442622950821E-5</v>
      </c>
      <c r="D223" s="32">
        <v>3.2721076630081641E-6</v>
      </c>
      <c r="E223" s="29">
        <v>2.42202768546288E-5</v>
      </c>
      <c r="F223" s="29">
        <v>7.8523952338493906E-5</v>
      </c>
      <c r="G223" s="29">
        <v>8.0268929057127154E-5</v>
      </c>
      <c r="H223" s="41">
        <f t="shared" si="4"/>
        <v>3.3333333333333335E-3</v>
      </c>
      <c r="I223" s="29"/>
      <c r="K223" s="29"/>
    </row>
    <row r="224" spans="1:11" ht="14.45" thickBot="1">
      <c r="A224" s="60" t="s">
        <v>231</v>
      </c>
      <c r="B224" s="50">
        <v>2.1052631578947368E-3</v>
      </c>
      <c r="C224" s="33">
        <v>3.3333333333333333E-6</v>
      </c>
      <c r="D224" s="32">
        <v>3.5695719960089059E-6</v>
      </c>
      <c r="E224" s="29">
        <v>2.42202768546288E-5</v>
      </c>
      <c r="F224" s="29">
        <v>7.8523952338493906E-5</v>
      </c>
      <c r="G224" s="29">
        <v>8.0268929057127154E-5</v>
      </c>
      <c r="H224" s="41">
        <f t="shared" si="4"/>
        <v>3.3333333333333335E-3</v>
      </c>
      <c r="I224" s="29"/>
      <c r="K224" s="29"/>
    </row>
    <row r="225" spans="1:11" ht="14.45" thickBot="1">
      <c r="A225" s="60" t="s">
        <v>232</v>
      </c>
      <c r="B225" s="50">
        <v>7.0224719101123594E-4</v>
      </c>
      <c r="C225" s="33">
        <v>3.3333333333333333E-6</v>
      </c>
      <c r="D225" s="32">
        <v>1.1898573320029687E-6</v>
      </c>
      <c r="E225" s="29">
        <v>2.42202768546288E-5</v>
      </c>
      <c r="F225" s="29">
        <v>7.8523952338493906E-5</v>
      </c>
      <c r="G225" s="29">
        <v>8.0268929057127154E-5</v>
      </c>
      <c r="H225" s="41">
        <f t="shared" si="4"/>
        <v>3.3333333333333335E-3</v>
      </c>
      <c r="I225" s="29"/>
      <c r="K225" s="29"/>
    </row>
    <row r="226" spans="1:11" ht="14.45" thickBot="1">
      <c r="A226" s="59" t="s">
        <v>236</v>
      </c>
      <c r="B226" s="50">
        <v>1.9455252918287938E-3</v>
      </c>
      <c r="C226" s="33">
        <v>9.9999999999999995E-7</v>
      </c>
      <c r="D226" s="32">
        <v>3.2721076630081641E-6</v>
      </c>
      <c r="E226" s="29">
        <v>2.42202768546288E-5</v>
      </c>
      <c r="F226" s="29">
        <v>7.8523952338493906E-5</v>
      </c>
      <c r="G226" s="29">
        <v>8.0268929057127154E-5</v>
      </c>
      <c r="H226" s="41">
        <f t="shared" si="4"/>
        <v>3.3333333333333335E-3</v>
      </c>
      <c r="I226" s="29"/>
      <c r="K226" s="29"/>
    </row>
    <row r="227" spans="1:11" ht="14.45" thickBot="1">
      <c r="A227" s="60" t="s">
        <v>237</v>
      </c>
      <c r="B227" s="50">
        <v>2.1052631578947368E-3</v>
      </c>
      <c r="C227" s="33">
        <v>1.0989010989010989E-7</v>
      </c>
      <c r="D227" s="32">
        <v>3.5695719960089059E-6</v>
      </c>
      <c r="E227" s="29">
        <v>2.42202768546288E-5</v>
      </c>
      <c r="F227" s="29">
        <v>7.8523952338493906E-5</v>
      </c>
      <c r="G227" s="29">
        <v>8.0268929057127154E-5</v>
      </c>
      <c r="H227" s="41">
        <f t="shared" si="4"/>
        <v>3.3333333333333335E-3</v>
      </c>
      <c r="I227" s="29"/>
      <c r="K227" s="29"/>
    </row>
    <row r="228" spans="1:11" ht="14.45" thickBot="1">
      <c r="A228" s="60" t="s">
        <v>238</v>
      </c>
      <c r="B228" s="50">
        <v>7.0224719101123594E-4</v>
      </c>
      <c r="C228" s="33">
        <v>1.0989010989010989E-7</v>
      </c>
      <c r="D228" s="32">
        <v>1.1898573320029687E-6</v>
      </c>
      <c r="E228" s="29">
        <v>2.42202768546288E-5</v>
      </c>
      <c r="F228" s="29">
        <v>7.8523952338493906E-5</v>
      </c>
      <c r="G228" s="29">
        <v>8.0268929057127154E-5</v>
      </c>
      <c r="H228" s="41">
        <f t="shared" si="4"/>
        <v>3.3333333333333335E-3</v>
      </c>
      <c r="I228" s="29"/>
      <c r="K228" s="29"/>
    </row>
  </sheetData>
  <conditionalFormatting sqref="C55:C86 B3:B50 D3:K50 K214:K228 E214:G228 I214:I228">
    <cfRule type="cellIs" dxfId="1388" priority="23" operator="greaterThan">
      <formula>0.003333</formula>
    </cfRule>
  </conditionalFormatting>
  <conditionalFormatting sqref="D55:H55 D57:H57 D59:H59 D61:H61 D63:H63 D65:H65 D67:H67 D69:H69 D71:H71 D73:H73 D75:H75 D77:H77 D79:H79 D81:H81 D83:H83 D85:H85 D96:G96 E172:G190">
    <cfRule type="cellIs" dxfId="1387" priority="21" operator="greaterThan">
      <formula>$L$5</formula>
    </cfRule>
  </conditionalFormatting>
  <conditionalFormatting sqref="D56:H56 D58:H58 D60:H60 D62:H62 D64:H64 D66:H66 D68:H68 D70:H70 D72:H72 D74:H74 D76:H76 D78:H78 D80:H80 D82:H82 D84:H84 D86:H86">
    <cfRule type="cellIs" dxfId="1386" priority="20" operator="greaterThan">
      <formula>$L$5</formula>
    </cfRule>
  </conditionalFormatting>
  <conditionalFormatting sqref="B91:B96">
    <cfRule type="cellIs" dxfId="1385" priority="19" operator="greaterThan">
      <formula>0.003333</formula>
    </cfRule>
  </conditionalFormatting>
  <conditionalFormatting sqref="C3:C50">
    <cfRule type="cellIs" dxfId="1384" priority="13" operator="greaterThan">
      <formula>0.00333</formula>
    </cfRule>
  </conditionalFormatting>
  <conditionalFormatting sqref="C91:M95">
    <cfRule type="cellIs" dxfId="1383" priority="11" operator="greaterThan">
      <formula>0.00333</formula>
    </cfRule>
  </conditionalFormatting>
  <conditionalFormatting sqref="C123:C154">
    <cfRule type="cellIs" dxfId="1382" priority="10" operator="greaterThan">
      <formula>0.003333</formula>
    </cfRule>
  </conditionalFormatting>
  <conditionalFormatting sqref="D123:H123 D125:H125 D127:H127 D129:H129 D131:H131 D133:H133 D135:H135 D137:H137 D139:H139 D141:H141 D143:H143 D145:H145 D147:H147 D149:H149 D151:H151 D153:H153">
    <cfRule type="cellIs" dxfId="1381" priority="9" operator="greaterThan">
      <formula>$L$5</formula>
    </cfRule>
  </conditionalFormatting>
  <conditionalFormatting sqref="D124:H124 D126:H126 D128:H128 D130:H130 D132:H132 D134:H134 D136:H136 D138:H138 D140:H140 D142:H142 D144:H144 D146:H146 D148:H148 D150:H150 D152:H152 D154:H154">
    <cfRule type="cellIs" dxfId="1380" priority="8" operator="greaterThan">
      <formula>$L$5</formula>
    </cfRule>
  </conditionalFormatting>
  <conditionalFormatting sqref="B172:B195">
    <cfRule type="cellIs" dxfId="1379" priority="7" operator="greaterThan">
      <formula>0.003333</formula>
    </cfRule>
  </conditionalFormatting>
  <conditionalFormatting sqref="D172:D186">
    <cfRule type="cellIs" dxfId="1378" priority="6" operator="greaterThan">
      <formula>0.003333</formula>
    </cfRule>
  </conditionalFormatting>
  <conditionalFormatting sqref="B214:B228">
    <cfRule type="cellIs" dxfId="1377" priority="3" operator="greaterThan">
      <formula>0.003333</formula>
    </cfRule>
  </conditionalFormatting>
  <conditionalFormatting sqref="D214:D228">
    <cfRule type="cellIs" dxfId="1376" priority="2" operator="greaterThan">
      <formula>0.003333</formula>
    </cfRule>
  </conditionalFormatting>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A6A0A-D458-4755-A9DE-FC527FE9B96B}">
  <sheetPr>
    <tabColor theme="7" tint="0.39997558519241921"/>
  </sheetPr>
  <dimension ref="A1:N86"/>
  <sheetViews>
    <sheetView zoomScale="80" zoomScaleNormal="80" workbookViewId="0">
      <selection activeCell="L3" sqref="L3"/>
    </sheetView>
  </sheetViews>
  <sheetFormatPr defaultRowHeight="14.45"/>
  <cols>
    <col min="1" max="1" width="48" customWidth="1"/>
    <col min="2" max="2" width="11.85546875" style="31" customWidth="1"/>
    <col min="3" max="3" width="8.85546875" style="33" bestFit="1" customWidth="1"/>
    <col min="4" max="4" width="8.7109375" style="31"/>
    <col min="5" max="5" width="10" customWidth="1"/>
    <col min="7" max="7" width="10.28515625" customWidth="1"/>
    <col min="10" max="10" width="10.85546875" customWidth="1"/>
  </cols>
  <sheetData>
    <row r="1" spans="1:14" ht="17.45">
      <c r="A1" s="25" t="s">
        <v>201</v>
      </c>
      <c r="B1" s="63"/>
      <c r="N1" s="1" t="s">
        <v>297</v>
      </c>
    </row>
    <row r="2" spans="1:14" ht="65.45" thickBot="1">
      <c r="B2" s="64" t="s">
        <v>179</v>
      </c>
      <c r="C2" s="34" t="s">
        <v>202</v>
      </c>
      <c r="D2" s="26" t="s">
        <v>203</v>
      </c>
      <c r="E2" s="26" t="s">
        <v>204</v>
      </c>
      <c r="F2" s="26" t="s">
        <v>205</v>
      </c>
      <c r="G2" s="26" t="s">
        <v>206</v>
      </c>
      <c r="H2" s="26" t="s">
        <v>207</v>
      </c>
      <c r="I2" s="26" t="s">
        <v>208</v>
      </c>
      <c r="J2" s="26" t="s">
        <v>209</v>
      </c>
      <c r="K2" s="30" t="s">
        <v>210</v>
      </c>
      <c r="L2" s="58" t="s">
        <v>30</v>
      </c>
      <c r="N2" s="129" t="s">
        <v>298</v>
      </c>
    </row>
    <row r="3" spans="1:14" ht="15" thickBot="1">
      <c r="A3" s="59" t="s">
        <v>211</v>
      </c>
      <c r="B3" s="50">
        <v>1.9455252918287899E-3</v>
      </c>
      <c r="C3" s="55">
        <v>3.4482758620689653E-4</v>
      </c>
      <c r="D3" s="32">
        <v>3.2721076630081641E-6</v>
      </c>
      <c r="E3" s="29">
        <v>2.42202768546288E-5</v>
      </c>
      <c r="F3" s="29"/>
      <c r="G3" s="29">
        <v>7.8523952338493947E-5</v>
      </c>
      <c r="H3" s="29"/>
      <c r="I3" s="29"/>
      <c r="J3" s="29">
        <v>8.0268929057127154E-5</v>
      </c>
      <c r="K3" s="29"/>
      <c r="L3" s="49">
        <f>1/300</f>
        <v>3.3333333333333335E-3</v>
      </c>
    </row>
    <row r="4" spans="1:14" ht="15" thickBot="1">
      <c r="A4" s="60" t="s">
        <v>212</v>
      </c>
      <c r="B4" s="50">
        <v>2.1052631578947368E-3</v>
      </c>
      <c r="C4" s="55">
        <v>4.3478260869565219E-7</v>
      </c>
      <c r="D4" s="32">
        <v>3.5695719960089059E-6</v>
      </c>
      <c r="E4" s="29">
        <v>2.42202768546288E-5</v>
      </c>
      <c r="F4" s="29"/>
      <c r="G4" s="29">
        <v>7.8523952338493947E-5</v>
      </c>
      <c r="H4" s="29"/>
      <c r="I4" s="29"/>
      <c r="J4" s="29">
        <v>8.0268929057127154E-5</v>
      </c>
      <c r="K4" s="29"/>
      <c r="L4" s="49">
        <f>1/300</f>
        <v>3.3333333333333335E-3</v>
      </c>
    </row>
    <row r="5" spans="1:14" ht="15" thickBot="1">
      <c r="A5" s="60" t="s">
        <v>213</v>
      </c>
      <c r="B5" s="50">
        <v>7.0224719101123594E-4</v>
      </c>
      <c r="C5" s="55">
        <v>4.3478260869565219E-7</v>
      </c>
      <c r="D5" s="32">
        <v>1.1898573320029687E-6</v>
      </c>
      <c r="E5" s="29">
        <v>2.42202768546288E-5</v>
      </c>
      <c r="F5" s="29"/>
      <c r="G5" s="29">
        <v>7.8523952338493906E-5</v>
      </c>
      <c r="H5" s="29"/>
      <c r="I5" s="29"/>
      <c r="J5" s="29">
        <v>8.0268929057127154E-5</v>
      </c>
      <c r="K5" s="29"/>
      <c r="L5" s="49">
        <f t="shared" ref="L5:L26" si="0">1/300</f>
        <v>3.3333333333333335E-3</v>
      </c>
    </row>
    <row r="6" spans="1:14" ht="15" thickBot="1">
      <c r="A6" s="59" t="s">
        <v>218</v>
      </c>
      <c r="B6" s="50">
        <v>1.9455252918287938E-3</v>
      </c>
      <c r="C6" s="33">
        <v>6.2500000000000001E-5</v>
      </c>
      <c r="D6" s="32">
        <v>3.2721076630081641E-6</v>
      </c>
      <c r="E6" s="29">
        <v>2.42202768546288E-5</v>
      </c>
      <c r="F6" s="29"/>
      <c r="G6" s="29">
        <v>7.8523952338493906E-5</v>
      </c>
      <c r="H6" s="29"/>
      <c r="I6" s="29"/>
      <c r="J6" s="29">
        <v>8.0268929057127154E-5</v>
      </c>
      <c r="K6" s="29"/>
      <c r="L6" s="49">
        <f t="shared" si="0"/>
        <v>3.3333333333333335E-3</v>
      </c>
    </row>
    <row r="7" spans="1:14" ht="15" thickBot="1">
      <c r="A7" s="60" t="s">
        <v>219</v>
      </c>
      <c r="B7" s="50">
        <v>2.1052631578947368E-3</v>
      </c>
      <c r="C7" s="33">
        <v>1.0752688172043011E-7</v>
      </c>
      <c r="D7" s="32">
        <v>3.5695719960089059E-6</v>
      </c>
      <c r="E7" s="29">
        <v>2.42202768546288E-5</v>
      </c>
      <c r="F7" s="29"/>
      <c r="G7" s="29">
        <v>7.8523952338493906E-5</v>
      </c>
      <c r="H7" s="29"/>
      <c r="I7" s="29"/>
      <c r="J7" s="29">
        <v>8.0268929057127154E-5</v>
      </c>
      <c r="K7" s="29"/>
      <c r="L7" s="49">
        <f t="shared" si="0"/>
        <v>3.3333333333333335E-3</v>
      </c>
    </row>
    <row r="8" spans="1:14" ht="15" thickBot="1">
      <c r="A8" s="60" t="s">
        <v>220</v>
      </c>
      <c r="B8" s="50">
        <v>7.0224719101123594E-4</v>
      </c>
      <c r="C8" s="33">
        <v>1.0752688172043011E-7</v>
      </c>
      <c r="D8" s="32">
        <v>1.1898573320029687E-6</v>
      </c>
      <c r="E8" s="29">
        <v>2.42202768546288E-5</v>
      </c>
      <c r="F8" s="29"/>
      <c r="G8" s="29">
        <v>7.8523952338493906E-5</v>
      </c>
      <c r="H8" s="29"/>
      <c r="I8" s="29"/>
      <c r="J8" s="29">
        <v>8.0268929057127154E-5</v>
      </c>
      <c r="K8" s="29"/>
      <c r="L8" s="49">
        <f t="shared" si="0"/>
        <v>3.3333333333333335E-3</v>
      </c>
    </row>
    <row r="9" spans="1:14" ht="15" thickBot="1">
      <c r="A9" s="59" t="s">
        <v>224</v>
      </c>
      <c r="B9" s="50">
        <v>1.9455252918287938E-3</v>
      </c>
      <c r="C9" s="33">
        <v>1.5384615384615384E-5</v>
      </c>
      <c r="D9" s="32">
        <v>3.2721076630081641E-6</v>
      </c>
      <c r="E9" s="29">
        <v>2.42202768546288E-5</v>
      </c>
      <c r="F9" s="29"/>
      <c r="G9" s="29">
        <v>7.8523952338493906E-5</v>
      </c>
      <c r="H9" s="29"/>
      <c r="I9" s="29"/>
      <c r="J9" s="29">
        <v>8.0268929057127154E-5</v>
      </c>
      <c r="K9" s="29"/>
      <c r="L9" s="49">
        <f t="shared" si="0"/>
        <v>3.3333333333333335E-3</v>
      </c>
    </row>
    <row r="10" spans="1:14" ht="15" thickBot="1">
      <c r="A10" s="60" t="s">
        <v>225</v>
      </c>
      <c r="B10" s="50">
        <v>2.1052631578947368E-3</v>
      </c>
      <c r="C10" s="33">
        <v>3.1249999999999999E-8</v>
      </c>
      <c r="D10" s="32">
        <v>3.5695719960089059E-6</v>
      </c>
      <c r="E10" s="29">
        <v>2.42202768546288E-5</v>
      </c>
      <c r="F10" s="29"/>
      <c r="G10" s="29">
        <v>7.8523952338493906E-5</v>
      </c>
      <c r="H10" s="29"/>
      <c r="I10" s="29"/>
      <c r="J10" s="29">
        <v>8.0268929057127154E-5</v>
      </c>
      <c r="K10" s="29"/>
      <c r="L10" s="49">
        <f t="shared" si="0"/>
        <v>3.3333333333333335E-3</v>
      </c>
    </row>
    <row r="11" spans="1:14" ht="15" thickBot="1">
      <c r="A11" s="60" t="s">
        <v>226</v>
      </c>
      <c r="B11" s="50">
        <v>7.0224719101123594E-4</v>
      </c>
      <c r="C11" s="33">
        <v>3.1249999999999999E-8</v>
      </c>
      <c r="D11" s="32">
        <v>1.1898573320029687E-6</v>
      </c>
      <c r="E11" s="29">
        <v>2.42202768546288E-5</v>
      </c>
      <c r="F11" s="29"/>
      <c r="G11" s="29">
        <v>7.8523952338493906E-5</v>
      </c>
      <c r="H11" s="29"/>
      <c r="I11" s="29"/>
      <c r="J11" s="29">
        <v>8.0268929057127154E-5</v>
      </c>
      <c r="K11" s="29"/>
      <c r="L11" s="49">
        <f t="shared" si="0"/>
        <v>3.3333333333333335E-3</v>
      </c>
    </row>
    <row r="12" spans="1:14" ht="15" thickBot="1">
      <c r="A12" s="59" t="s">
        <v>230</v>
      </c>
      <c r="B12" s="50">
        <v>1.9455252918287938E-3</v>
      </c>
      <c r="C12" s="33">
        <v>4.5454545454545455E-6</v>
      </c>
      <c r="D12" s="32">
        <v>3.2721076630081641E-6</v>
      </c>
      <c r="E12" s="29">
        <v>2.42202768546288E-5</v>
      </c>
      <c r="F12" s="29"/>
      <c r="G12" s="29">
        <v>7.8523952338493906E-5</v>
      </c>
      <c r="H12" s="29"/>
      <c r="I12" s="29"/>
      <c r="J12" s="29">
        <v>8.0268929057127154E-5</v>
      </c>
      <c r="K12" s="29"/>
      <c r="L12" s="49">
        <f t="shared" si="0"/>
        <v>3.3333333333333335E-3</v>
      </c>
    </row>
    <row r="13" spans="1:14" ht="15" thickBot="1">
      <c r="A13" s="60" t="s">
        <v>231</v>
      </c>
      <c r="B13" s="50">
        <v>2.1052631578947368E-3</v>
      </c>
      <c r="C13" s="33">
        <v>1.0204081632653062E-8</v>
      </c>
      <c r="D13" s="32">
        <v>3.5695719960089059E-6</v>
      </c>
      <c r="E13" s="29">
        <v>2.42202768546288E-5</v>
      </c>
      <c r="F13" s="29"/>
      <c r="G13" s="29">
        <v>7.8523952338493906E-5</v>
      </c>
      <c r="H13" s="29"/>
      <c r="I13" s="29"/>
      <c r="J13" s="29">
        <v>8.0268929057127154E-5</v>
      </c>
      <c r="K13" s="29"/>
      <c r="L13" s="49">
        <f t="shared" si="0"/>
        <v>3.3333333333333335E-3</v>
      </c>
    </row>
    <row r="14" spans="1:14" ht="15" thickBot="1">
      <c r="A14" s="60" t="s">
        <v>232</v>
      </c>
      <c r="B14" s="50">
        <v>7.0224719101123594E-4</v>
      </c>
      <c r="C14" s="33">
        <v>1.0204081632653062E-8</v>
      </c>
      <c r="D14" s="32">
        <v>1.1898573320029687E-6</v>
      </c>
      <c r="E14" s="29">
        <v>2.42202768546288E-5</v>
      </c>
      <c r="F14" s="29"/>
      <c r="G14" s="29">
        <v>7.8523952338493906E-5</v>
      </c>
      <c r="H14" s="29"/>
      <c r="I14" s="29"/>
      <c r="J14" s="29">
        <v>8.0268929057127154E-5</v>
      </c>
      <c r="K14" s="29"/>
      <c r="L14" s="49">
        <f t="shared" si="0"/>
        <v>3.3333333333333335E-3</v>
      </c>
    </row>
    <row r="15" spans="1:14" ht="15" thickBot="1">
      <c r="A15" s="59" t="s">
        <v>236</v>
      </c>
      <c r="B15" s="50">
        <v>1.9455252918287938E-3</v>
      </c>
      <c r="C15" s="33">
        <v>1.3513513513513515E-7</v>
      </c>
      <c r="D15" s="32">
        <v>3.2721076630081641E-6</v>
      </c>
      <c r="E15" s="29">
        <v>2.42202768546288E-5</v>
      </c>
      <c r="F15" s="29"/>
      <c r="G15" s="29">
        <v>7.8523952338493906E-5</v>
      </c>
      <c r="H15" s="29"/>
      <c r="I15" s="29"/>
      <c r="J15" s="29">
        <v>8.0268929057127154E-5</v>
      </c>
      <c r="K15" s="29"/>
      <c r="L15" s="49">
        <f t="shared" si="0"/>
        <v>3.3333333333333335E-3</v>
      </c>
    </row>
    <row r="16" spans="1:14" ht="15" thickBot="1">
      <c r="A16" s="60" t="s">
        <v>237</v>
      </c>
      <c r="B16" s="50">
        <v>2.1052631578947368E-3</v>
      </c>
      <c r="C16" s="33">
        <v>3.3333333333333332E-10</v>
      </c>
      <c r="D16" s="32">
        <v>3.5695719960089059E-6</v>
      </c>
      <c r="E16" s="29">
        <v>2.42202768546288E-5</v>
      </c>
      <c r="F16" s="29"/>
      <c r="G16" s="29">
        <v>7.8523952338493906E-5</v>
      </c>
      <c r="H16" s="29"/>
      <c r="I16" s="29"/>
      <c r="J16" s="29">
        <v>8.0268929057127154E-5</v>
      </c>
      <c r="K16" s="29"/>
      <c r="L16" s="49">
        <f t="shared" si="0"/>
        <v>3.3333333333333335E-3</v>
      </c>
    </row>
    <row r="17" spans="1:12" ht="15" thickBot="1">
      <c r="A17" s="60" t="s">
        <v>238</v>
      </c>
      <c r="B17" s="50">
        <v>7.0224719101123594E-4</v>
      </c>
      <c r="C17" s="33">
        <v>3.3333333333333332E-10</v>
      </c>
      <c r="D17" s="32">
        <v>1.1898573320029687E-6</v>
      </c>
      <c r="E17" s="29">
        <v>2.42202768546288E-5</v>
      </c>
      <c r="F17" s="29"/>
      <c r="G17" s="29">
        <v>7.8523952338493906E-5</v>
      </c>
      <c r="H17" s="29"/>
      <c r="I17" s="29"/>
      <c r="J17" s="29">
        <v>8.0268929057127154E-5</v>
      </c>
      <c r="K17" s="29"/>
      <c r="L17" s="49">
        <f t="shared" si="0"/>
        <v>3.3333333333333335E-3</v>
      </c>
    </row>
    <row r="18" spans="1:12" ht="15" thickBot="1">
      <c r="A18" s="59" t="s">
        <v>242</v>
      </c>
      <c r="B18" s="50">
        <v>1.9455252918287938E-3</v>
      </c>
      <c r="C18" s="33">
        <v>5.2631578947368421E-9</v>
      </c>
      <c r="D18" s="32">
        <v>3.2721076630081641E-6</v>
      </c>
      <c r="E18" s="29">
        <v>2.42202768546288E-5</v>
      </c>
      <c r="F18" s="29"/>
      <c r="G18" s="29">
        <v>7.8523952338493906E-5</v>
      </c>
      <c r="H18" s="29"/>
      <c r="I18" s="29"/>
      <c r="J18" s="29">
        <v>8.0268929057127154E-5</v>
      </c>
      <c r="K18" s="29"/>
      <c r="L18" s="49">
        <f t="shared" si="0"/>
        <v>3.3333333333333335E-3</v>
      </c>
    </row>
    <row r="19" spans="1:12" ht="15" thickBot="1">
      <c r="A19" s="60" t="s">
        <v>243</v>
      </c>
      <c r="B19" s="50">
        <v>2.1052631578947368E-3</v>
      </c>
      <c r="C19" s="33">
        <v>1.0526315789473685E-11</v>
      </c>
      <c r="D19" s="32">
        <v>3.5695719960089059E-6</v>
      </c>
      <c r="E19" s="29">
        <v>2.42202768546288E-5</v>
      </c>
      <c r="F19" s="29"/>
      <c r="G19" s="29">
        <v>7.8523952338493906E-5</v>
      </c>
      <c r="H19" s="29"/>
      <c r="I19" s="29"/>
      <c r="J19" s="29">
        <v>8.0268929057127154E-5</v>
      </c>
      <c r="K19" s="29"/>
      <c r="L19" s="49">
        <f t="shared" si="0"/>
        <v>3.3333333333333335E-3</v>
      </c>
    </row>
    <row r="20" spans="1:12" ht="15" thickBot="1">
      <c r="A20" s="60" t="s">
        <v>244</v>
      </c>
      <c r="B20" s="50">
        <v>7.0224719101123594E-4</v>
      </c>
      <c r="C20" s="33">
        <v>1.0526315789473685E-11</v>
      </c>
      <c r="D20" s="32">
        <v>1.1898573320029687E-6</v>
      </c>
      <c r="E20" s="29">
        <v>2.42202768546288E-5</v>
      </c>
      <c r="F20" s="29"/>
      <c r="G20" s="29">
        <v>7.8523952338493906E-5</v>
      </c>
      <c r="H20" s="29"/>
      <c r="I20" s="29"/>
      <c r="J20" s="29">
        <v>8.0268929057127154E-5</v>
      </c>
      <c r="K20" s="29"/>
      <c r="L20" s="49">
        <f t="shared" si="0"/>
        <v>3.3333333333333335E-3</v>
      </c>
    </row>
    <row r="21" spans="1:12" ht="15" thickBot="1">
      <c r="A21" s="59" t="s">
        <v>248</v>
      </c>
      <c r="B21" s="50">
        <v>1.9455252918287938E-3</v>
      </c>
      <c r="C21" s="33">
        <v>1.8867924528301888E-9</v>
      </c>
      <c r="D21" s="32">
        <v>3.2721076630081641E-6</v>
      </c>
      <c r="E21" s="29">
        <v>2.42202768546288E-5</v>
      </c>
      <c r="F21" s="29"/>
      <c r="G21" s="29">
        <v>7.8523952338493906E-5</v>
      </c>
      <c r="H21" s="29"/>
      <c r="I21" s="29"/>
      <c r="J21" s="29">
        <v>8.0268929057127154E-5</v>
      </c>
      <c r="K21" s="29"/>
      <c r="L21" s="49">
        <f t="shared" si="0"/>
        <v>3.3333333333333335E-3</v>
      </c>
    </row>
    <row r="22" spans="1:12" ht="15" thickBot="1">
      <c r="A22" s="60" t="s">
        <v>249</v>
      </c>
      <c r="B22" s="50">
        <v>2.1052631578947368E-3</v>
      </c>
      <c r="C22" s="33">
        <v>3.1250000000000001E-12</v>
      </c>
      <c r="D22" s="32">
        <v>3.5695719960089059E-6</v>
      </c>
      <c r="E22" s="29">
        <v>2.42202768546288E-5</v>
      </c>
      <c r="F22" s="29"/>
      <c r="G22" s="29">
        <v>7.8523952338493906E-5</v>
      </c>
      <c r="H22" s="29"/>
      <c r="I22" s="29"/>
      <c r="J22" s="29">
        <v>8.0268929057127154E-5</v>
      </c>
      <c r="K22" s="29"/>
      <c r="L22" s="49">
        <f t="shared" si="0"/>
        <v>3.3333333333333335E-3</v>
      </c>
    </row>
    <row r="23" spans="1:12" ht="15" thickBot="1">
      <c r="A23" s="60" t="s">
        <v>250</v>
      </c>
      <c r="B23" s="50">
        <v>7.0224719101123594E-4</v>
      </c>
      <c r="C23" s="33">
        <v>3.1250000000000001E-12</v>
      </c>
      <c r="D23" s="32">
        <v>1.1898573320029687E-6</v>
      </c>
      <c r="E23" s="29">
        <v>2.42202768546288E-5</v>
      </c>
      <c r="F23" s="29"/>
      <c r="G23" s="29">
        <v>7.8523952338493906E-5</v>
      </c>
      <c r="H23" s="29"/>
      <c r="I23" s="29"/>
      <c r="J23" s="29">
        <v>8.0268929057127154E-5</v>
      </c>
      <c r="K23" s="29"/>
      <c r="L23" s="49">
        <f t="shared" si="0"/>
        <v>3.3333333333333335E-3</v>
      </c>
    </row>
    <row r="24" spans="1:12" ht="15" thickBot="1">
      <c r="A24" s="59" t="s">
        <v>254</v>
      </c>
      <c r="B24" s="50">
        <v>1.9455252918287938E-3</v>
      </c>
      <c r="C24" s="33">
        <v>7.142857142857143E-10</v>
      </c>
      <c r="D24" s="32">
        <v>3.2721076630081641E-6</v>
      </c>
      <c r="E24" s="29">
        <v>2.42202768546288E-5</v>
      </c>
      <c r="F24" s="29"/>
      <c r="G24" s="29">
        <v>7.8523952338493906E-5</v>
      </c>
      <c r="H24" s="29"/>
      <c r="I24" s="29"/>
      <c r="J24" s="29">
        <v>8.0268929057127154E-5</v>
      </c>
      <c r="K24" s="29"/>
      <c r="L24" s="49">
        <f t="shared" si="0"/>
        <v>3.3333333333333335E-3</v>
      </c>
    </row>
    <row r="25" spans="1:12" ht="15" thickBot="1">
      <c r="A25" s="60" t="s">
        <v>255</v>
      </c>
      <c r="B25" s="50">
        <v>2.1052631578947368E-3</v>
      </c>
      <c r="C25" s="33">
        <v>1.1627906976744186E-12</v>
      </c>
      <c r="D25" s="32">
        <v>3.5695719960089059E-6</v>
      </c>
      <c r="E25" s="29">
        <v>2.42202768546288E-5</v>
      </c>
      <c r="F25" s="29"/>
      <c r="G25" s="29">
        <v>7.8523952338493906E-5</v>
      </c>
      <c r="H25" s="29"/>
      <c r="I25" s="29"/>
      <c r="J25" s="29">
        <v>8.0268929057127154E-5</v>
      </c>
      <c r="K25" s="29"/>
      <c r="L25" s="49">
        <f t="shared" si="0"/>
        <v>3.3333333333333335E-3</v>
      </c>
    </row>
    <row r="26" spans="1:12" ht="15" thickBot="1">
      <c r="A26" s="60" t="s">
        <v>256</v>
      </c>
      <c r="B26" s="50">
        <v>7.0224719101123594E-4</v>
      </c>
      <c r="C26" s="33">
        <v>1.1627906976744186E-12</v>
      </c>
      <c r="D26" s="32">
        <v>1.1898573320029687E-6</v>
      </c>
      <c r="E26" s="29">
        <v>2.42202768546288E-5</v>
      </c>
      <c r="F26" s="29"/>
      <c r="G26" s="29">
        <v>7.8523952338493906E-5</v>
      </c>
      <c r="H26" s="29"/>
      <c r="I26" s="29"/>
      <c r="J26" s="29">
        <v>8.0268929057127154E-5</v>
      </c>
      <c r="K26" s="29"/>
      <c r="L26" s="49">
        <f t="shared" si="0"/>
        <v>3.3333333333333335E-3</v>
      </c>
    </row>
    <row r="28" spans="1:12">
      <c r="A28" s="91" t="s">
        <v>101</v>
      </c>
      <c r="B28" s="92">
        <v>1</v>
      </c>
      <c r="C28"/>
      <c r="D28"/>
    </row>
    <row r="29" spans="1:12">
      <c r="A29" s="91" t="s">
        <v>102</v>
      </c>
      <c r="B29" s="92">
        <v>2</v>
      </c>
      <c r="C29"/>
      <c r="D29"/>
    </row>
    <row r="30" spans="1:12">
      <c r="A30" s="91" t="s">
        <v>105</v>
      </c>
      <c r="B30" s="92">
        <v>3</v>
      </c>
      <c r="C30"/>
      <c r="D30"/>
    </row>
    <row r="31" spans="1:12">
      <c r="A31" s="91" t="s">
        <v>99</v>
      </c>
      <c r="B31" s="92">
        <v>4</v>
      </c>
      <c r="C31"/>
      <c r="D31"/>
    </row>
    <row r="32" spans="1:12">
      <c r="B32"/>
      <c r="C32"/>
      <c r="D32"/>
    </row>
    <row r="33" spans="1:13">
      <c r="B33" t="s">
        <v>181</v>
      </c>
      <c r="C33" t="s">
        <v>181</v>
      </c>
      <c r="D33" t="s">
        <v>181</v>
      </c>
      <c r="E33">
        <v>1</v>
      </c>
      <c r="F33" t="s">
        <v>182</v>
      </c>
      <c r="G33">
        <v>4</v>
      </c>
    </row>
    <row r="34" spans="1:13" ht="51.95">
      <c r="B34" s="44" t="s">
        <v>299</v>
      </c>
      <c r="C34" s="44" t="s">
        <v>300</v>
      </c>
      <c r="D34" s="44" t="s">
        <v>301</v>
      </c>
      <c r="E34" s="44" t="s">
        <v>302</v>
      </c>
      <c r="F34" s="47" t="s">
        <v>123</v>
      </c>
      <c r="G34" s="44" t="s">
        <v>124</v>
      </c>
    </row>
    <row r="37" spans="1:13" ht="17.45">
      <c r="A37" s="25" t="s">
        <v>201</v>
      </c>
      <c r="B37" s="63"/>
    </row>
    <row r="38" spans="1:13" ht="65.45" thickBot="1">
      <c r="B38" s="34" t="s">
        <v>303</v>
      </c>
      <c r="C38" s="26" t="s">
        <v>304</v>
      </c>
      <c r="D38" s="26" t="s">
        <v>276</v>
      </c>
      <c r="E38" s="26" t="s">
        <v>277</v>
      </c>
      <c r="F38" s="26" t="s">
        <v>279</v>
      </c>
      <c r="G38" s="26" t="s">
        <v>280</v>
      </c>
      <c r="H38" s="26" t="s">
        <v>281</v>
      </c>
      <c r="I38" s="26" t="s">
        <v>284</v>
      </c>
      <c r="J38" s="30" t="s">
        <v>285</v>
      </c>
      <c r="K38" s="58" t="s">
        <v>30</v>
      </c>
    </row>
    <row r="39" spans="1:13">
      <c r="A39" s="59" t="s">
        <v>211</v>
      </c>
      <c r="B39" s="55">
        <v>3.4482758620689653E-4</v>
      </c>
      <c r="C39" s="32">
        <v>3.2721076630081641E-6</v>
      </c>
      <c r="D39" s="29">
        <v>2.42202768546288E-5</v>
      </c>
      <c r="E39" s="29">
        <v>1.3959813749065595E-3</v>
      </c>
      <c r="F39" s="29">
        <v>7.8523952338493947E-5</v>
      </c>
      <c r="G39" s="29">
        <v>2.5127664748318063E-3</v>
      </c>
      <c r="H39" s="29">
        <v>1.5634991398953463E-3</v>
      </c>
      <c r="I39" s="29">
        <v>8.0268929057127154E-5</v>
      </c>
      <c r="J39" s="29">
        <v>1.3959813749065595E-3</v>
      </c>
      <c r="K39" s="49">
        <f>1/300</f>
        <v>3.3333333333333335E-3</v>
      </c>
    </row>
    <row r="40" spans="1:13">
      <c r="A40" s="60" t="s">
        <v>212</v>
      </c>
      <c r="B40" s="55">
        <v>4.3478260869565219E-7</v>
      </c>
      <c r="C40" s="32">
        <v>3.5695719960089059E-6</v>
      </c>
      <c r="D40" s="29">
        <v>2.42202768546288E-5</v>
      </c>
      <c r="E40" s="29">
        <v>1.3959813749065595E-3</v>
      </c>
      <c r="F40" s="29">
        <v>7.8523952338493947E-5</v>
      </c>
      <c r="G40" s="29">
        <v>2.5127664748318063E-3</v>
      </c>
      <c r="H40" s="29">
        <v>1.5634991398953463E-3</v>
      </c>
      <c r="I40" s="29">
        <v>8.0268929057127154E-5</v>
      </c>
      <c r="J40" s="29">
        <v>1.3959813749065595E-3</v>
      </c>
      <c r="K40" s="49">
        <f>1/300</f>
        <v>3.3333333333333335E-3</v>
      </c>
    </row>
    <row r="41" spans="1:13">
      <c r="A41" s="60" t="s">
        <v>213</v>
      </c>
      <c r="B41" s="55">
        <v>4.3478260869565219E-7</v>
      </c>
      <c r="C41" s="32">
        <v>1.1898573320029687E-6</v>
      </c>
      <c r="D41" s="29">
        <v>2.42202768546288E-5</v>
      </c>
      <c r="E41" s="29">
        <v>1.3959813749065599E-3</v>
      </c>
      <c r="F41" s="29">
        <v>7.8523952338493906E-5</v>
      </c>
      <c r="G41" s="29">
        <v>2.5127664748318102E-3</v>
      </c>
      <c r="H41" s="29">
        <v>1.56349913989535E-3</v>
      </c>
      <c r="I41" s="29">
        <v>8.0268929057127154E-5</v>
      </c>
      <c r="J41" s="29">
        <v>1.3959813749065599E-3</v>
      </c>
      <c r="K41" s="49">
        <f t="shared" ref="K41:K86" si="1">1/300</f>
        <v>3.3333333333333335E-3</v>
      </c>
    </row>
    <row r="42" spans="1:13">
      <c r="A42" s="60" t="s">
        <v>214</v>
      </c>
      <c r="B42" s="55">
        <v>1.5151515150436181E-14</v>
      </c>
      <c r="C42" s="32">
        <v>1.249350198603117E-4</v>
      </c>
      <c r="D42" s="29">
        <v>2.42202768546288E-5</v>
      </c>
      <c r="E42" s="29">
        <v>1.3959813749065599E-3</v>
      </c>
      <c r="F42" s="29">
        <v>7.8523952338493906E-5</v>
      </c>
      <c r="G42" s="29">
        <v>2.5127664748318102E-3</v>
      </c>
      <c r="H42" s="29">
        <v>1.56349913989535E-3</v>
      </c>
      <c r="I42" s="29">
        <v>8.0268929057127154E-5</v>
      </c>
      <c r="J42" s="29">
        <v>1.3959813749065599E-3</v>
      </c>
      <c r="K42" s="49">
        <f t="shared" si="1"/>
        <v>3.3333333333333335E-3</v>
      </c>
    </row>
    <row r="43" spans="1:13">
      <c r="A43" s="61" t="s">
        <v>216</v>
      </c>
      <c r="B43" s="55">
        <v>9.0908181827272629E-9</v>
      </c>
      <c r="C43" s="32">
        <v>1.487321665003711E-3</v>
      </c>
      <c r="D43" s="29">
        <v>2.42202768546288E-5</v>
      </c>
      <c r="E43" s="29">
        <v>1.3959813749065599E-3</v>
      </c>
      <c r="F43" s="29">
        <v>7.8523952338493906E-5</v>
      </c>
      <c r="G43" s="29">
        <v>2.5127664748318102E-3</v>
      </c>
      <c r="H43" s="29">
        <v>1.56349913989535E-3</v>
      </c>
      <c r="I43" s="29">
        <v>8.0268929057127154E-5</v>
      </c>
      <c r="J43" s="29">
        <v>1.3959813749065599E-3</v>
      </c>
      <c r="K43" s="49">
        <f t="shared" si="1"/>
        <v>3.3333333333333335E-3</v>
      </c>
    </row>
    <row r="44" spans="1:13" ht="15" thickBot="1">
      <c r="A44" s="62" t="s">
        <v>217</v>
      </c>
      <c r="B44" s="55">
        <v>3.3211557622052473E-5</v>
      </c>
      <c r="C44" s="32">
        <v>2.2309824975055658E-5</v>
      </c>
      <c r="D44" s="29">
        <v>2.42202768546288E-5</v>
      </c>
      <c r="E44" s="29">
        <v>1.3959813749065599E-3</v>
      </c>
      <c r="F44" s="29">
        <v>7.8523952338493906E-5</v>
      </c>
      <c r="G44" s="29">
        <v>2.5127664748318102E-3</v>
      </c>
      <c r="H44" s="29">
        <v>1.56349913989535E-3</v>
      </c>
      <c r="I44" s="29">
        <v>8.0268929057127154E-5</v>
      </c>
      <c r="J44" s="29">
        <v>1.3959813749065599E-3</v>
      </c>
      <c r="K44" s="49">
        <f t="shared" si="1"/>
        <v>3.3333333333333335E-3</v>
      </c>
    </row>
    <row r="45" spans="1:13">
      <c r="A45" s="59" t="s">
        <v>218</v>
      </c>
      <c r="B45" s="33">
        <v>6.2500000000000001E-5</v>
      </c>
      <c r="C45" s="32">
        <v>3.2721076630081641E-6</v>
      </c>
      <c r="D45" s="29">
        <v>2.42202768546288E-5</v>
      </c>
      <c r="E45" s="29">
        <v>1.3959813749065599E-3</v>
      </c>
      <c r="F45" s="29">
        <v>7.8523952338493906E-5</v>
      </c>
      <c r="G45" s="29">
        <v>2.5127664748318102E-3</v>
      </c>
      <c r="H45" s="29">
        <v>1.56349913989535E-3</v>
      </c>
      <c r="I45" s="29">
        <v>8.0268929057127154E-5</v>
      </c>
      <c r="J45" s="29">
        <v>1.3959813749065599E-3</v>
      </c>
      <c r="K45" s="49">
        <f t="shared" si="1"/>
        <v>3.3333333333333335E-3</v>
      </c>
    </row>
    <row r="46" spans="1:13">
      <c r="A46" s="60" t="s">
        <v>219</v>
      </c>
      <c r="B46" s="33">
        <v>1.0752688172043011E-7</v>
      </c>
      <c r="C46" s="32">
        <v>3.5695719960089059E-6</v>
      </c>
      <c r="D46" s="29">
        <v>2.42202768546288E-5</v>
      </c>
      <c r="E46" s="29">
        <v>1.3959813749065599E-3</v>
      </c>
      <c r="F46" s="29">
        <v>7.8523952338493906E-5</v>
      </c>
      <c r="G46" s="29">
        <v>2.5127664748318102E-3</v>
      </c>
      <c r="H46" s="29">
        <v>1.56349913989535E-3</v>
      </c>
      <c r="I46" s="29">
        <v>8.0268929057127154E-5</v>
      </c>
      <c r="J46" s="29">
        <v>1.3959813749065599E-3</v>
      </c>
      <c r="K46" s="49">
        <f t="shared" si="1"/>
        <v>3.3333333333333335E-3</v>
      </c>
      <c r="M46" t="s">
        <v>305</v>
      </c>
    </row>
    <row r="47" spans="1:13">
      <c r="A47" s="60" t="s">
        <v>220</v>
      </c>
      <c r="B47" s="33">
        <v>1.0752688172043011E-7</v>
      </c>
      <c r="C47" s="32">
        <v>1.1898573320029687E-6</v>
      </c>
      <c r="D47" s="29">
        <v>2.42202768546288E-5</v>
      </c>
      <c r="E47" s="29">
        <v>1.3959813749065599E-3</v>
      </c>
      <c r="F47" s="29">
        <v>7.8523952338493906E-5</v>
      </c>
      <c r="G47" s="29">
        <v>2.5127664748318102E-3</v>
      </c>
      <c r="H47" s="29">
        <v>1.56349913989535E-3</v>
      </c>
      <c r="I47" s="29">
        <v>8.0268929057127154E-5</v>
      </c>
      <c r="J47" s="29">
        <v>1.3959813749065599E-3</v>
      </c>
      <c r="K47" s="49">
        <f t="shared" si="1"/>
        <v>3.3333333333333335E-3</v>
      </c>
    </row>
    <row r="48" spans="1:13">
      <c r="A48" s="60" t="s">
        <v>221</v>
      </c>
      <c r="B48" s="33">
        <v>9.0909066942155076E-12</v>
      </c>
      <c r="C48" s="32">
        <v>1.249350198603117E-4</v>
      </c>
      <c r="D48" s="29">
        <v>2.42202768546288E-5</v>
      </c>
      <c r="E48" s="29">
        <v>1.3959813749065599E-3</v>
      </c>
      <c r="F48" s="29">
        <v>7.8523952338493906E-5</v>
      </c>
      <c r="G48" s="29">
        <v>2.5127664748318102E-3</v>
      </c>
      <c r="H48" s="29">
        <v>1.56349913989535E-3</v>
      </c>
      <c r="I48" s="29">
        <v>8.0268929057127154E-5</v>
      </c>
      <c r="J48" s="29">
        <v>1.3959813749065599E-3</v>
      </c>
      <c r="K48" s="49">
        <f t="shared" si="1"/>
        <v>3.3333333333333335E-3</v>
      </c>
    </row>
    <row r="49" spans="1:11">
      <c r="A49" s="61" t="s">
        <v>222</v>
      </c>
      <c r="B49" s="33">
        <v>4.9947555067179462E-7</v>
      </c>
      <c r="C49" s="32">
        <v>1.487321665003711E-3</v>
      </c>
      <c r="D49" s="29">
        <v>2.42202768546288E-5</v>
      </c>
      <c r="E49" s="29">
        <v>1.3959813749065599E-3</v>
      </c>
      <c r="F49" s="29">
        <v>7.8523952338493906E-5</v>
      </c>
      <c r="G49" s="29">
        <v>2.5127664748318102E-3</v>
      </c>
      <c r="H49" s="29">
        <v>1.56349913989535E-3</v>
      </c>
      <c r="I49" s="29">
        <v>8.0268929057127154E-5</v>
      </c>
      <c r="J49" s="29">
        <v>1.3959813749065599E-3</v>
      </c>
      <c r="K49" s="49">
        <f t="shared" si="1"/>
        <v>3.3333333333333335E-3</v>
      </c>
    </row>
    <row r="50" spans="1:11" ht="15" thickBot="1">
      <c r="A50" s="62" t="s">
        <v>223</v>
      </c>
      <c r="B50" s="33">
        <v>1.4570887367040653E-5</v>
      </c>
      <c r="C50" s="32">
        <v>2.2309824975055658E-5</v>
      </c>
      <c r="D50" s="29">
        <v>2.42202768546288E-5</v>
      </c>
      <c r="E50" s="29">
        <v>1.3959813749065599E-3</v>
      </c>
      <c r="F50" s="29">
        <v>7.8523952338493906E-5</v>
      </c>
      <c r="G50" s="29">
        <v>2.5127664748318102E-3</v>
      </c>
      <c r="H50" s="29">
        <v>1.56349913989535E-3</v>
      </c>
      <c r="I50" s="29">
        <v>8.0268929057127154E-5</v>
      </c>
      <c r="J50" s="29">
        <v>1.3959813749065599E-3</v>
      </c>
      <c r="K50" s="49">
        <f t="shared" si="1"/>
        <v>3.3333333333333335E-3</v>
      </c>
    </row>
    <row r="51" spans="1:11">
      <c r="A51" s="59" t="s">
        <v>224</v>
      </c>
      <c r="B51" s="33">
        <v>1.5384615384615384E-5</v>
      </c>
      <c r="C51" s="32">
        <v>3.2721076630081641E-6</v>
      </c>
      <c r="D51" s="29">
        <v>2.42202768546288E-5</v>
      </c>
      <c r="E51" s="29">
        <v>1.3959813749065599E-3</v>
      </c>
      <c r="F51" s="29">
        <v>7.8523952338493906E-5</v>
      </c>
      <c r="G51" s="29">
        <v>2.5127664748318102E-3</v>
      </c>
      <c r="H51" s="29">
        <v>1.56349913989535E-3</v>
      </c>
      <c r="I51" s="29">
        <v>8.0268929057127154E-5</v>
      </c>
      <c r="J51" s="29">
        <v>1.3959813749065599E-3</v>
      </c>
      <c r="K51" s="49">
        <f t="shared" si="1"/>
        <v>3.3333333333333335E-3</v>
      </c>
    </row>
    <row r="52" spans="1:11">
      <c r="A52" s="60" t="s">
        <v>225</v>
      </c>
      <c r="B52" s="33">
        <v>3.1249999999999999E-8</v>
      </c>
      <c r="C52" s="32">
        <v>3.5695719960089059E-6</v>
      </c>
      <c r="D52" s="29">
        <v>2.42202768546288E-5</v>
      </c>
      <c r="E52" s="29">
        <v>1.3959813749065599E-3</v>
      </c>
      <c r="F52" s="29">
        <v>7.8523952338493906E-5</v>
      </c>
      <c r="G52" s="29">
        <v>2.5127664748318102E-3</v>
      </c>
      <c r="H52" s="29">
        <v>1.56349913989535E-3</v>
      </c>
      <c r="I52" s="29">
        <v>8.0268929057127154E-5</v>
      </c>
      <c r="J52" s="29">
        <v>1.3959813749065599E-3</v>
      </c>
      <c r="K52" s="49">
        <f t="shared" si="1"/>
        <v>3.3333333333333335E-3</v>
      </c>
    </row>
    <row r="53" spans="1:11">
      <c r="A53" s="60" t="s">
        <v>226</v>
      </c>
      <c r="B53" s="33">
        <v>3.1249999999999999E-8</v>
      </c>
      <c r="C53" s="32">
        <v>1.1898573320029687E-6</v>
      </c>
      <c r="D53" s="29">
        <v>2.42202768546288E-5</v>
      </c>
      <c r="E53" s="29">
        <v>1.3959813749065599E-3</v>
      </c>
      <c r="F53" s="29">
        <v>7.8523952338493906E-5</v>
      </c>
      <c r="G53" s="29">
        <v>2.5127664748318102E-3</v>
      </c>
      <c r="H53" s="29">
        <v>1.56349913989535E-3</v>
      </c>
      <c r="I53" s="29">
        <v>8.0268929057127154E-5</v>
      </c>
      <c r="J53" s="29">
        <v>1.3959813749065599E-3</v>
      </c>
      <c r="K53" s="49">
        <f t="shared" si="1"/>
        <v>3.3333333333333335E-3</v>
      </c>
    </row>
    <row r="54" spans="1:11">
      <c r="A54" s="60" t="s">
        <v>227</v>
      </c>
      <c r="B54" s="33">
        <v>1.7856728325949576E-10</v>
      </c>
      <c r="C54" s="32">
        <v>1.249350198603117E-4</v>
      </c>
      <c r="D54" s="29">
        <v>2.42202768546288E-5</v>
      </c>
      <c r="E54" s="29">
        <v>1.3959813749065599E-3</v>
      </c>
      <c r="F54" s="29">
        <v>7.8523952338493906E-5</v>
      </c>
      <c r="G54" s="29">
        <v>2.5127664748318102E-3</v>
      </c>
      <c r="H54" s="29">
        <v>1.56349913989535E-3</v>
      </c>
      <c r="I54" s="29">
        <v>8.0268929057127154E-5</v>
      </c>
      <c r="J54" s="29">
        <v>1.3959813749065599E-3</v>
      </c>
      <c r="K54" s="49">
        <f t="shared" si="1"/>
        <v>3.3333333333333335E-3</v>
      </c>
    </row>
    <row r="55" spans="1:11">
      <c r="A55" s="61" t="s">
        <v>228</v>
      </c>
      <c r="B55" s="33">
        <v>3.5410764872521247E-6</v>
      </c>
      <c r="C55" s="32">
        <v>1.487321665003711E-3</v>
      </c>
      <c r="D55" s="29">
        <v>2.42202768546288E-5</v>
      </c>
      <c r="E55" s="29">
        <v>1.3959813749065599E-3</v>
      </c>
      <c r="F55" s="29">
        <v>7.8523952338493906E-5</v>
      </c>
      <c r="G55" s="29">
        <v>2.5127664748318102E-3</v>
      </c>
      <c r="H55" s="29">
        <v>1.56349913989535E-3</v>
      </c>
      <c r="I55" s="29">
        <v>8.0268929057127154E-5</v>
      </c>
      <c r="J55" s="29">
        <v>1.3959813749065599E-3</v>
      </c>
      <c r="K55" s="49">
        <f t="shared" si="1"/>
        <v>3.3333333333333335E-3</v>
      </c>
    </row>
    <row r="56" spans="1:11" ht="15" thickBot="1">
      <c r="A56" s="62" t="s">
        <v>229</v>
      </c>
      <c r="B56" s="33">
        <v>2.0491803278688525E-5</v>
      </c>
      <c r="C56" s="32">
        <v>2.2309824975055658E-5</v>
      </c>
      <c r="D56" s="29">
        <v>2.42202768546288E-5</v>
      </c>
      <c r="E56" s="29">
        <v>1.3959813749065599E-3</v>
      </c>
      <c r="F56" s="29">
        <v>7.8523952338493906E-5</v>
      </c>
      <c r="G56" s="29">
        <v>2.5127664748318102E-3</v>
      </c>
      <c r="H56" s="29">
        <v>1.56349913989535E-3</v>
      </c>
      <c r="I56" s="29">
        <v>8.0268929057127154E-5</v>
      </c>
      <c r="J56" s="29">
        <v>1.3959813749065599E-3</v>
      </c>
      <c r="K56" s="49">
        <f t="shared" si="1"/>
        <v>3.3333333333333335E-3</v>
      </c>
    </row>
    <row r="57" spans="1:11">
      <c r="A57" s="59" t="s">
        <v>230</v>
      </c>
      <c r="B57" s="33">
        <v>4.5454545454545455E-6</v>
      </c>
      <c r="C57" s="32">
        <v>3.2721076630081641E-6</v>
      </c>
      <c r="D57" s="29">
        <v>2.42202768546288E-5</v>
      </c>
      <c r="E57" s="29">
        <v>1.3959813749065599E-3</v>
      </c>
      <c r="F57" s="29">
        <v>7.8523952338493906E-5</v>
      </c>
      <c r="G57" s="29">
        <v>2.5127664748318102E-3</v>
      </c>
      <c r="H57" s="29">
        <v>1.56349913989535E-3</v>
      </c>
      <c r="I57" s="29">
        <v>8.0268929057127154E-5</v>
      </c>
      <c r="J57" s="29">
        <v>1.3959813749065599E-3</v>
      </c>
      <c r="K57" s="49">
        <f t="shared" si="1"/>
        <v>3.3333333333333335E-3</v>
      </c>
    </row>
    <row r="58" spans="1:11">
      <c r="A58" s="60" t="s">
        <v>231</v>
      </c>
      <c r="B58" s="33">
        <v>1.0204081632653062E-8</v>
      </c>
      <c r="C58" s="32">
        <v>3.5695719960089059E-6</v>
      </c>
      <c r="D58" s="29">
        <v>2.42202768546288E-5</v>
      </c>
      <c r="E58" s="29">
        <v>1.3959813749065599E-3</v>
      </c>
      <c r="F58" s="29">
        <v>7.8523952338493906E-5</v>
      </c>
      <c r="G58" s="29">
        <v>2.5127664748318102E-3</v>
      </c>
      <c r="H58" s="29">
        <v>1.56349913989535E-3</v>
      </c>
      <c r="I58" s="29">
        <v>8.0268929057127154E-5</v>
      </c>
      <c r="J58" s="29">
        <v>1.3959813749065599E-3</v>
      </c>
      <c r="K58" s="49">
        <f t="shared" si="1"/>
        <v>3.3333333333333335E-3</v>
      </c>
    </row>
    <row r="59" spans="1:11">
      <c r="A59" s="60" t="s">
        <v>232</v>
      </c>
      <c r="B59" s="33">
        <v>1.0204081632653062E-8</v>
      </c>
      <c r="C59" s="32">
        <v>1.1898573320029687E-6</v>
      </c>
      <c r="D59" s="29">
        <v>2.42202768546288E-5</v>
      </c>
      <c r="E59" s="29">
        <v>1.3959813749065599E-3</v>
      </c>
      <c r="F59" s="29">
        <v>7.8523952338493906E-5</v>
      </c>
      <c r="G59" s="29">
        <v>2.5127664748318102E-3</v>
      </c>
      <c r="H59" s="29">
        <v>1.56349913989535E-3</v>
      </c>
      <c r="I59" s="29">
        <v>8.0268929057127154E-5</v>
      </c>
      <c r="J59" s="29">
        <v>1.3959813749065599E-3</v>
      </c>
      <c r="K59" s="49">
        <f t="shared" si="1"/>
        <v>3.3333333333333335E-3</v>
      </c>
    </row>
    <row r="60" spans="1:11">
      <c r="A60" s="60" t="s">
        <v>233</v>
      </c>
      <c r="B60" s="33">
        <v>8.3302788977374964E-10</v>
      </c>
      <c r="C60" s="32">
        <v>1.249350198603117E-4</v>
      </c>
      <c r="D60" s="29">
        <v>2.42202768546288E-5</v>
      </c>
      <c r="E60" s="29">
        <v>1.3959813749065599E-3</v>
      </c>
      <c r="F60" s="29">
        <v>7.8523952338493906E-5</v>
      </c>
      <c r="G60" s="29">
        <v>2.5127664748318102E-3</v>
      </c>
      <c r="H60" s="29">
        <v>1.56349913989535E-3</v>
      </c>
      <c r="I60" s="29">
        <v>8.0268929057127154E-5</v>
      </c>
      <c r="J60" s="29">
        <v>1.3959813749065599E-3</v>
      </c>
      <c r="K60" s="49">
        <f t="shared" si="1"/>
        <v>3.3333333333333335E-3</v>
      </c>
    </row>
    <row r="61" spans="1:11">
      <c r="A61" s="61" t="s">
        <v>234</v>
      </c>
      <c r="B61" s="33">
        <v>8.1632653061224483E-6</v>
      </c>
      <c r="C61" s="32">
        <v>1.487321665003711E-3</v>
      </c>
      <c r="D61" s="29">
        <v>2.42202768546288E-5</v>
      </c>
      <c r="E61" s="29">
        <v>1.3959813749065599E-3</v>
      </c>
      <c r="F61" s="29">
        <v>7.8523952338493906E-5</v>
      </c>
      <c r="G61" s="29">
        <v>2.5127664748318102E-3</v>
      </c>
      <c r="H61" s="29">
        <v>1.56349913989535E-3</v>
      </c>
      <c r="I61" s="29">
        <v>8.0268929057127154E-5</v>
      </c>
      <c r="J61" s="29">
        <v>1.3959813749065599E-3</v>
      </c>
      <c r="K61" s="49">
        <f t="shared" si="1"/>
        <v>3.3333333333333335E-3</v>
      </c>
    </row>
    <row r="62" spans="1:11" ht="15" thickBot="1">
      <c r="A62" s="62" t="s">
        <v>235</v>
      </c>
      <c r="B62" s="33">
        <v>2.1141649048625792E-5</v>
      </c>
      <c r="C62" s="32">
        <v>2.2309824975055658E-5</v>
      </c>
      <c r="D62" s="29">
        <v>2.42202768546288E-5</v>
      </c>
      <c r="E62" s="29">
        <v>1.3959813749065599E-3</v>
      </c>
      <c r="F62" s="29">
        <v>7.8523952338493906E-5</v>
      </c>
      <c r="G62" s="29">
        <v>2.5127664748318102E-3</v>
      </c>
      <c r="H62" s="29">
        <v>1.56349913989535E-3</v>
      </c>
      <c r="I62" s="29">
        <v>8.0268929057127154E-5</v>
      </c>
      <c r="J62" s="29">
        <v>1.3959813749065599E-3</v>
      </c>
      <c r="K62" s="49">
        <f t="shared" si="1"/>
        <v>3.3333333333333335E-3</v>
      </c>
    </row>
    <row r="63" spans="1:11">
      <c r="A63" s="59" t="s">
        <v>236</v>
      </c>
      <c r="B63" s="33">
        <v>1.3513513513513515E-7</v>
      </c>
      <c r="C63" s="32">
        <v>3.2721076630081641E-6</v>
      </c>
      <c r="D63" s="29">
        <v>2.42202768546288E-5</v>
      </c>
      <c r="E63" s="29">
        <v>1.3959813749065599E-3</v>
      </c>
      <c r="F63" s="29">
        <v>7.8523952338493906E-5</v>
      </c>
      <c r="G63" s="29">
        <v>2.5127664748318102E-3</v>
      </c>
      <c r="H63" s="29">
        <v>1.56349913989535E-3</v>
      </c>
      <c r="I63" s="29">
        <v>8.0268929057127154E-5</v>
      </c>
      <c r="J63" s="29">
        <v>1.3959813749065599E-3</v>
      </c>
      <c r="K63" s="49">
        <f t="shared" si="1"/>
        <v>3.3333333333333335E-3</v>
      </c>
    </row>
    <row r="64" spans="1:11">
      <c r="A64" s="60" t="s">
        <v>237</v>
      </c>
      <c r="B64" s="33">
        <v>3.3333333333333332E-10</v>
      </c>
      <c r="C64" s="32">
        <v>3.5695719960089059E-6</v>
      </c>
      <c r="D64" s="29">
        <v>2.42202768546288E-5</v>
      </c>
      <c r="E64" s="29">
        <v>1.3959813749065599E-3</v>
      </c>
      <c r="F64" s="29">
        <v>7.8523952338493906E-5</v>
      </c>
      <c r="G64" s="29">
        <v>2.5127664748318102E-3</v>
      </c>
      <c r="H64" s="29">
        <v>1.56349913989535E-3</v>
      </c>
      <c r="I64" s="29">
        <v>8.0268929057127154E-5</v>
      </c>
      <c r="J64" s="29">
        <v>1.3959813749065599E-3</v>
      </c>
      <c r="K64" s="49">
        <f t="shared" si="1"/>
        <v>3.3333333333333335E-3</v>
      </c>
    </row>
    <row r="65" spans="1:11">
      <c r="A65" s="60" t="s">
        <v>238</v>
      </c>
      <c r="B65" s="33">
        <v>3.3333333333333332E-10</v>
      </c>
      <c r="C65" s="32">
        <v>1.1898573320029687E-6</v>
      </c>
      <c r="D65" s="29">
        <v>2.42202768546288E-5</v>
      </c>
      <c r="E65" s="29">
        <v>1.3959813749065599E-3</v>
      </c>
      <c r="F65" s="29">
        <v>7.8523952338493906E-5</v>
      </c>
      <c r="G65" s="29">
        <v>2.5127664748318102E-3</v>
      </c>
      <c r="H65" s="29">
        <v>1.56349913989535E-3</v>
      </c>
      <c r="I65" s="29">
        <v>8.0268929057127154E-5</v>
      </c>
      <c r="J65" s="29">
        <v>1.3959813749065599E-3</v>
      </c>
      <c r="K65" s="49">
        <f t="shared" si="1"/>
        <v>3.3333333333333335E-3</v>
      </c>
    </row>
    <row r="66" spans="1:11">
      <c r="A66" s="60" t="s">
        <v>239</v>
      </c>
      <c r="B66" s="33">
        <v>4.5207956600361661E-10</v>
      </c>
      <c r="C66" s="32">
        <v>1.249350198603117E-4</v>
      </c>
      <c r="D66" s="29">
        <v>2.42202768546288E-5</v>
      </c>
      <c r="E66" s="29">
        <v>1.3959813749065599E-3</v>
      </c>
      <c r="F66" s="29">
        <v>7.8523952338493906E-5</v>
      </c>
      <c r="G66" s="29">
        <v>2.5127664748318102E-3</v>
      </c>
      <c r="H66" s="29">
        <v>1.56349913989535E-3</v>
      </c>
      <c r="I66" s="29">
        <v>8.0268929057127154E-5</v>
      </c>
      <c r="J66" s="29">
        <v>1.3959813749065599E-3</v>
      </c>
      <c r="K66" s="49">
        <f t="shared" si="1"/>
        <v>3.3333333333333335E-3</v>
      </c>
    </row>
    <row r="67" spans="1:11">
      <c r="A67" s="61" t="s">
        <v>240</v>
      </c>
      <c r="B67" s="33">
        <v>1.321003963011889E-6</v>
      </c>
      <c r="C67" s="32">
        <v>1.487321665003711E-3</v>
      </c>
      <c r="D67" s="29">
        <v>2.42202768546288E-5</v>
      </c>
      <c r="E67" s="29">
        <v>1.3959813749065599E-3</v>
      </c>
      <c r="F67" s="29">
        <v>7.8523952338493906E-5</v>
      </c>
      <c r="G67" s="29">
        <v>2.5127664748318102E-3</v>
      </c>
      <c r="H67" s="29">
        <v>1.56349913989535E-3</v>
      </c>
      <c r="I67" s="29">
        <v>8.0268929057127154E-5</v>
      </c>
      <c r="J67" s="29">
        <v>1.3959813749065599E-3</v>
      </c>
      <c r="K67" s="49">
        <f t="shared" si="1"/>
        <v>3.3333333333333335E-3</v>
      </c>
    </row>
    <row r="68" spans="1:11" ht="15" thickBot="1">
      <c r="A68" s="62" t="s">
        <v>241</v>
      </c>
      <c r="B68" s="33">
        <v>1.7857142857142857E-6</v>
      </c>
      <c r="C68" s="32">
        <v>2.2309824975055658E-5</v>
      </c>
      <c r="D68" s="29">
        <v>2.42202768546288E-5</v>
      </c>
      <c r="E68" s="29">
        <v>1.3959813749065599E-3</v>
      </c>
      <c r="F68" s="29">
        <v>7.8523952338493906E-5</v>
      </c>
      <c r="G68" s="29">
        <v>2.5127664748318102E-3</v>
      </c>
      <c r="H68" s="29">
        <v>1.56349913989535E-3</v>
      </c>
      <c r="I68" s="29">
        <v>8.0268929057127154E-5</v>
      </c>
      <c r="J68" s="29">
        <v>1.3959813749065599E-3</v>
      </c>
      <c r="K68" s="49">
        <f t="shared" si="1"/>
        <v>3.3333333333333335E-3</v>
      </c>
    </row>
    <row r="69" spans="1:11">
      <c r="A69" s="59" t="s">
        <v>242</v>
      </c>
      <c r="B69" s="33">
        <v>5.2631578947368421E-9</v>
      </c>
      <c r="C69" s="32">
        <v>3.2721076630081641E-6</v>
      </c>
      <c r="D69" s="29">
        <v>2.42202768546288E-5</v>
      </c>
      <c r="E69" s="29">
        <v>1.3959813749065599E-3</v>
      </c>
      <c r="F69" s="29">
        <v>7.8523952338493906E-5</v>
      </c>
      <c r="G69" s="29">
        <v>2.5127664748318102E-3</v>
      </c>
      <c r="H69" s="29">
        <v>1.56349913989535E-3</v>
      </c>
      <c r="I69" s="29">
        <v>8.0268929057127154E-5</v>
      </c>
      <c r="J69" s="29">
        <v>1.3959813749065599E-3</v>
      </c>
      <c r="K69" s="49">
        <f t="shared" si="1"/>
        <v>3.3333333333333335E-3</v>
      </c>
    </row>
    <row r="70" spans="1:11">
      <c r="A70" s="60" t="s">
        <v>243</v>
      </c>
      <c r="B70" s="33">
        <v>1.0526315789473685E-11</v>
      </c>
      <c r="C70" s="32">
        <v>3.5695719960089059E-6</v>
      </c>
      <c r="D70" s="29">
        <v>2.42202768546288E-5</v>
      </c>
      <c r="E70" s="29">
        <v>1.3959813749065599E-3</v>
      </c>
      <c r="F70" s="29">
        <v>7.8523952338493906E-5</v>
      </c>
      <c r="G70" s="29">
        <v>2.5127664748318102E-3</v>
      </c>
      <c r="H70" s="29">
        <v>1.56349913989535E-3</v>
      </c>
      <c r="I70" s="29">
        <v>8.0268929057127154E-5</v>
      </c>
      <c r="J70" s="29">
        <v>1.3959813749065599E-3</v>
      </c>
      <c r="K70" s="49">
        <f t="shared" si="1"/>
        <v>3.3333333333333335E-3</v>
      </c>
    </row>
    <row r="71" spans="1:11">
      <c r="A71" s="60" t="s">
        <v>244</v>
      </c>
      <c r="B71" s="33">
        <v>1.0526315789473685E-11</v>
      </c>
      <c r="C71" s="32">
        <v>1.1898573320029687E-6</v>
      </c>
      <c r="D71" s="29">
        <v>2.42202768546288E-5</v>
      </c>
      <c r="E71" s="29">
        <v>1.3959813749065599E-3</v>
      </c>
      <c r="F71" s="29">
        <v>7.8523952338493906E-5</v>
      </c>
      <c r="G71" s="29">
        <v>2.5127664748318102E-3</v>
      </c>
      <c r="H71" s="29">
        <v>1.56349913989535E-3</v>
      </c>
      <c r="I71" s="29">
        <v>8.0268929057127154E-5</v>
      </c>
      <c r="J71" s="29">
        <v>1.3959813749065599E-3</v>
      </c>
      <c r="K71" s="49">
        <f t="shared" si="1"/>
        <v>3.3333333333333335E-3</v>
      </c>
    </row>
    <row r="72" spans="1:11">
      <c r="A72" s="60" t="s">
        <v>245</v>
      </c>
      <c r="B72" s="33">
        <v>1.5087507543753772E-11</v>
      </c>
      <c r="C72" s="32">
        <v>1.249350198603117E-4</v>
      </c>
      <c r="D72" s="29">
        <v>2.42202768546288E-5</v>
      </c>
      <c r="E72" s="29">
        <v>1.3959813749065599E-3</v>
      </c>
      <c r="F72" s="29">
        <v>7.8523952338493906E-5</v>
      </c>
      <c r="G72" s="29">
        <v>2.5127664748318102E-3</v>
      </c>
      <c r="H72" s="29">
        <v>1.56349913989535E-3</v>
      </c>
      <c r="I72" s="29">
        <v>8.0268929057127154E-5</v>
      </c>
      <c r="J72" s="29">
        <v>1.3959813749065599E-3</v>
      </c>
      <c r="K72" s="49">
        <f t="shared" si="1"/>
        <v>3.3333333333333335E-3</v>
      </c>
    </row>
    <row r="73" spans="1:11">
      <c r="A73" s="61" t="s">
        <v>246</v>
      </c>
      <c r="B73" s="33">
        <v>4.2016806722689076E-8</v>
      </c>
      <c r="C73" s="32">
        <v>1.487321665003711E-3</v>
      </c>
      <c r="D73" s="29">
        <v>2.42202768546288E-5</v>
      </c>
      <c r="E73" s="29">
        <v>1.3959813749065599E-3</v>
      </c>
      <c r="F73" s="29">
        <v>7.8523952338493906E-5</v>
      </c>
      <c r="G73" s="29">
        <v>2.5127664748318102E-3</v>
      </c>
      <c r="H73" s="29">
        <v>1.56349913989535E-3</v>
      </c>
      <c r="I73" s="29">
        <v>8.0268929057127154E-5</v>
      </c>
      <c r="J73" s="29">
        <v>1.3959813749065599E-3</v>
      </c>
      <c r="K73" s="49">
        <f t="shared" si="1"/>
        <v>3.3333333333333335E-3</v>
      </c>
    </row>
    <row r="74" spans="1:11" ht="15" thickBot="1">
      <c r="A74" s="62" t="s">
        <v>247</v>
      </c>
      <c r="B74" s="33">
        <v>7.8740157480314959E-8</v>
      </c>
      <c r="C74" s="32">
        <v>2.2309824975055658E-5</v>
      </c>
      <c r="D74" s="29">
        <v>2.42202768546288E-5</v>
      </c>
      <c r="E74" s="29">
        <v>1.3959813749065599E-3</v>
      </c>
      <c r="F74" s="29">
        <v>7.8523952338493906E-5</v>
      </c>
      <c r="G74" s="29">
        <v>2.5127664748318102E-3</v>
      </c>
      <c r="H74" s="29">
        <v>1.56349913989535E-3</v>
      </c>
      <c r="I74" s="29">
        <v>8.0268929057127154E-5</v>
      </c>
      <c r="J74" s="29">
        <v>1.3959813749065599E-3</v>
      </c>
      <c r="K74" s="49">
        <f t="shared" si="1"/>
        <v>3.3333333333333335E-3</v>
      </c>
    </row>
    <row r="75" spans="1:11">
      <c r="A75" s="59" t="s">
        <v>248</v>
      </c>
      <c r="B75" s="33">
        <v>1.8867924528301888E-9</v>
      </c>
      <c r="C75" s="32">
        <v>3.2721076630081641E-6</v>
      </c>
      <c r="D75" s="29">
        <v>2.42202768546288E-5</v>
      </c>
      <c r="E75" s="29">
        <v>1.3959813749065599E-3</v>
      </c>
      <c r="F75" s="29">
        <v>7.8523952338493906E-5</v>
      </c>
      <c r="G75" s="29">
        <v>2.5127664748318102E-3</v>
      </c>
      <c r="H75" s="29">
        <v>1.56349913989535E-3</v>
      </c>
      <c r="I75" s="29">
        <v>8.0268929057127154E-5</v>
      </c>
      <c r="J75" s="29">
        <v>1.3959813749065599E-3</v>
      </c>
      <c r="K75" s="49">
        <f t="shared" si="1"/>
        <v>3.3333333333333335E-3</v>
      </c>
    </row>
    <row r="76" spans="1:11">
      <c r="A76" s="60" t="s">
        <v>249</v>
      </c>
      <c r="B76" s="33">
        <v>3.1250000000000001E-12</v>
      </c>
      <c r="C76" s="32">
        <v>3.5695719960089059E-6</v>
      </c>
      <c r="D76" s="29">
        <v>2.42202768546288E-5</v>
      </c>
      <c r="E76" s="29">
        <v>1.3959813749065599E-3</v>
      </c>
      <c r="F76" s="29">
        <v>7.8523952338493906E-5</v>
      </c>
      <c r="G76" s="29">
        <v>2.5127664748318102E-3</v>
      </c>
      <c r="H76" s="29">
        <v>1.56349913989535E-3</v>
      </c>
      <c r="I76" s="29">
        <v>8.0268929057127154E-5</v>
      </c>
      <c r="J76" s="29">
        <v>1.3959813749065599E-3</v>
      </c>
      <c r="K76" s="49">
        <f t="shared" si="1"/>
        <v>3.3333333333333335E-3</v>
      </c>
    </row>
    <row r="77" spans="1:11">
      <c r="A77" s="60" t="s">
        <v>250</v>
      </c>
      <c r="B77" s="33">
        <v>3.1250000000000001E-12</v>
      </c>
      <c r="C77" s="32">
        <v>1.1898573320029687E-6</v>
      </c>
      <c r="D77" s="29">
        <v>2.42202768546288E-5</v>
      </c>
      <c r="E77" s="29">
        <v>1.3959813749065599E-3</v>
      </c>
      <c r="F77" s="29">
        <v>7.8523952338493906E-5</v>
      </c>
      <c r="G77" s="29">
        <v>2.5127664748318102E-3</v>
      </c>
      <c r="H77" s="29">
        <v>1.56349913989535E-3</v>
      </c>
      <c r="I77" s="29">
        <v>8.0268929057127154E-5</v>
      </c>
      <c r="J77" s="29">
        <v>1.3959813749065599E-3</v>
      </c>
      <c r="K77" s="49">
        <f t="shared" si="1"/>
        <v>3.3333333333333335E-3</v>
      </c>
    </row>
    <row r="78" spans="1:11">
      <c r="A78" s="60" t="s">
        <v>251</v>
      </c>
      <c r="B78" s="33">
        <v>4.5296009421569959E-12</v>
      </c>
      <c r="C78" s="32">
        <v>1.249350198603117E-4</v>
      </c>
      <c r="D78" s="29">
        <v>2.42202768546288E-5</v>
      </c>
      <c r="E78" s="29">
        <v>1.3959813749065599E-3</v>
      </c>
      <c r="F78" s="29">
        <v>7.8523952338493906E-5</v>
      </c>
      <c r="G78" s="29">
        <v>2.5127664748318102E-3</v>
      </c>
      <c r="H78" s="29">
        <v>1.56349913989535E-3</v>
      </c>
      <c r="I78" s="29">
        <v>8.0268929057127154E-5</v>
      </c>
      <c r="J78" s="29">
        <v>1.3959813749065599E-3</v>
      </c>
      <c r="K78" s="49">
        <f t="shared" si="1"/>
        <v>3.3333333333333335E-3</v>
      </c>
    </row>
    <row r="79" spans="1:11">
      <c r="A79" s="61" t="s">
        <v>252</v>
      </c>
      <c r="B79" s="33">
        <v>1.3831258644536653E-8</v>
      </c>
      <c r="C79" s="32">
        <v>1.487321665003711E-3</v>
      </c>
      <c r="D79" s="29">
        <v>2.42202768546288E-5</v>
      </c>
      <c r="E79" s="29">
        <v>1.3959813749065599E-3</v>
      </c>
      <c r="F79" s="29">
        <v>7.8523952338493906E-5</v>
      </c>
      <c r="G79" s="29">
        <v>2.5127664748318102E-3</v>
      </c>
      <c r="H79" s="29">
        <v>1.56349913989535E-3</v>
      </c>
      <c r="I79" s="29">
        <v>8.0268929057127154E-5</v>
      </c>
      <c r="J79" s="29">
        <v>1.3959813749065599E-3</v>
      </c>
      <c r="K79" s="49">
        <f t="shared" si="1"/>
        <v>3.3333333333333335E-3</v>
      </c>
    </row>
    <row r="80" spans="1:11" ht="15" thickBot="1">
      <c r="A80" s="62" t="s">
        <v>253</v>
      </c>
      <c r="B80" s="33">
        <v>2.4999999999999999E-8</v>
      </c>
      <c r="C80" s="32">
        <v>2.2309824975055658E-5</v>
      </c>
      <c r="D80" s="29">
        <v>2.42202768546288E-5</v>
      </c>
      <c r="E80" s="29">
        <v>1.3959813749065599E-3</v>
      </c>
      <c r="F80" s="29">
        <v>7.8523952338493906E-5</v>
      </c>
      <c r="G80" s="29">
        <v>2.5127664748318102E-3</v>
      </c>
      <c r="H80" s="29">
        <v>1.56349913989535E-3</v>
      </c>
      <c r="I80" s="29">
        <v>8.0268929057127154E-5</v>
      </c>
      <c r="J80" s="29">
        <v>1.3959813749065599E-3</v>
      </c>
      <c r="K80" s="49">
        <f t="shared" si="1"/>
        <v>3.3333333333333335E-3</v>
      </c>
    </row>
    <row r="81" spans="1:11">
      <c r="A81" s="59" t="s">
        <v>254</v>
      </c>
      <c r="B81" s="33">
        <v>7.142857142857143E-10</v>
      </c>
      <c r="C81" s="32">
        <v>3.2721076630081641E-6</v>
      </c>
      <c r="D81" s="29">
        <v>2.42202768546288E-5</v>
      </c>
      <c r="E81" s="29">
        <v>1.3959813749065599E-3</v>
      </c>
      <c r="F81" s="29">
        <v>7.8523952338493906E-5</v>
      </c>
      <c r="G81" s="29">
        <v>2.5127664748318102E-3</v>
      </c>
      <c r="H81" s="29">
        <v>1.56349913989535E-3</v>
      </c>
      <c r="I81" s="29">
        <v>8.0268929057127154E-5</v>
      </c>
      <c r="J81" s="29">
        <v>1.3959813749065599E-3</v>
      </c>
      <c r="K81" s="49">
        <f t="shared" si="1"/>
        <v>3.3333333333333335E-3</v>
      </c>
    </row>
    <row r="82" spans="1:11">
      <c r="A82" s="60" t="s">
        <v>255</v>
      </c>
      <c r="B82" s="33">
        <v>1.1627906976744186E-12</v>
      </c>
      <c r="C82" s="32">
        <v>3.5695719960089059E-6</v>
      </c>
      <c r="D82" s="29">
        <v>2.42202768546288E-5</v>
      </c>
      <c r="E82" s="29">
        <v>1.3959813749065599E-3</v>
      </c>
      <c r="F82" s="29">
        <v>7.8523952338493906E-5</v>
      </c>
      <c r="G82" s="29">
        <v>2.5127664748318102E-3</v>
      </c>
      <c r="H82" s="29">
        <v>1.56349913989535E-3</v>
      </c>
      <c r="I82" s="29">
        <v>8.0268929057127154E-5</v>
      </c>
      <c r="J82" s="29">
        <v>1.3959813749065599E-3</v>
      </c>
      <c r="K82" s="49">
        <f t="shared" si="1"/>
        <v>3.3333333333333335E-3</v>
      </c>
    </row>
    <row r="83" spans="1:11">
      <c r="A83" s="60" t="s">
        <v>256</v>
      </c>
      <c r="B83" s="33">
        <v>1.1627906976744186E-12</v>
      </c>
      <c r="C83" s="32">
        <v>1.1898573320029687E-6</v>
      </c>
      <c r="D83" s="29">
        <v>2.42202768546288E-5</v>
      </c>
      <c r="E83" s="29">
        <v>1.3959813749065599E-3</v>
      </c>
      <c r="F83" s="29">
        <v>7.8523952338493906E-5</v>
      </c>
      <c r="G83" s="29">
        <v>2.5127664748318102E-3</v>
      </c>
      <c r="H83" s="29">
        <v>1.56349913989535E-3</v>
      </c>
      <c r="I83" s="29">
        <v>8.0268929057127154E-5</v>
      </c>
      <c r="J83" s="29">
        <v>1.3959813749065599E-3</v>
      </c>
      <c r="K83" s="49">
        <f t="shared" si="1"/>
        <v>3.3333333333333335E-3</v>
      </c>
    </row>
    <row r="84" spans="1:11">
      <c r="A84" s="60" t="s">
        <v>257</v>
      </c>
      <c r="B84" s="33">
        <v>1.7787264318747776E-12</v>
      </c>
      <c r="C84" s="32">
        <v>1.249350198603117E-4</v>
      </c>
      <c r="D84" s="29">
        <v>2.42202768546288E-5</v>
      </c>
      <c r="E84" s="29">
        <v>1.3959813749065599E-3</v>
      </c>
      <c r="F84" s="29">
        <v>7.8523952338493906E-5</v>
      </c>
      <c r="G84" s="29">
        <v>2.5127664748318102E-3</v>
      </c>
      <c r="H84" s="29">
        <v>1.56349913989535E-3</v>
      </c>
      <c r="I84" s="29">
        <v>8.0268929057127154E-5</v>
      </c>
      <c r="J84" s="29">
        <v>1.3959813749065599E-3</v>
      </c>
      <c r="K84" s="49">
        <f t="shared" si="1"/>
        <v>3.3333333333333335E-3</v>
      </c>
    </row>
    <row r="85" spans="1:11">
      <c r="A85" s="61" t="s">
        <v>258</v>
      </c>
      <c r="B85" s="33">
        <v>5.2083333333333336E-9</v>
      </c>
      <c r="C85" s="32">
        <v>1.487321665003711E-3</v>
      </c>
      <c r="D85" s="29">
        <v>2.42202768546288E-5</v>
      </c>
      <c r="E85" s="29">
        <v>1.3959813749065599E-3</v>
      </c>
      <c r="F85" s="29">
        <v>7.8523952338493906E-5</v>
      </c>
      <c r="G85" s="29">
        <v>2.5127664748318102E-3</v>
      </c>
      <c r="H85" s="29">
        <v>1.56349913989535E-3</v>
      </c>
      <c r="I85" s="29">
        <v>8.0268929057127154E-5</v>
      </c>
      <c r="J85" s="29">
        <v>1.3959813749065599E-3</v>
      </c>
      <c r="K85" s="49">
        <f t="shared" si="1"/>
        <v>3.3333333333333335E-3</v>
      </c>
    </row>
    <row r="86" spans="1:11" ht="15" thickBot="1">
      <c r="A86" s="62" t="s">
        <v>259</v>
      </c>
      <c r="B86" s="33">
        <v>8.9285714285714279E-9</v>
      </c>
      <c r="C86" s="32">
        <v>2.2309824975055658E-5</v>
      </c>
      <c r="D86" s="29">
        <v>2.42202768546288E-5</v>
      </c>
      <c r="E86" s="29">
        <v>1.3959813749065599E-3</v>
      </c>
      <c r="F86" s="29">
        <v>7.8523952338493906E-5</v>
      </c>
      <c r="G86" s="29">
        <v>2.5127664748318102E-3</v>
      </c>
      <c r="H86" s="29">
        <v>1.56349913989535E-3</v>
      </c>
      <c r="I86" s="29">
        <v>8.0268929057127154E-5</v>
      </c>
      <c r="J86" s="29">
        <v>1.3959813749065599E-3</v>
      </c>
      <c r="K86" s="49">
        <f t="shared" si="1"/>
        <v>3.3333333333333335E-3</v>
      </c>
    </row>
  </sheetData>
  <conditionalFormatting sqref="B3:K26 B39:J86">
    <cfRule type="cellIs" dxfId="1375" priority="2" operator="greaterThan">
      <formula>0.003333</formula>
    </cfRule>
  </conditionalFormatting>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8C7AB-6252-4D45-A8E4-3EC89B79768E}">
  <sheetPr>
    <tabColor theme="7" tint="0.39997558519241921"/>
  </sheetPr>
  <dimension ref="A1:J50"/>
  <sheetViews>
    <sheetView topLeftCell="A18" workbookViewId="0">
      <selection activeCell="C25" sqref="C25:C26"/>
    </sheetView>
  </sheetViews>
  <sheetFormatPr defaultRowHeight="14.45"/>
  <cols>
    <col min="1" max="1" width="53.5703125" customWidth="1"/>
    <col min="2" max="2" width="9" bestFit="1" customWidth="1"/>
    <col min="3" max="4" width="8.85546875" style="31" bestFit="1" customWidth="1"/>
    <col min="5" max="7" width="8.85546875" bestFit="1" customWidth="1"/>
    <col min="8" max="8" width="10" customWidth="1"/>
  </cols>
  <sheetData>
    <row r="1" spans="1:10" ht="17.45">
      <c r="A1" s="25" t="s">
        <v>306</v>
      </c>
    </row>
    <row r="2" spans="1:10" ht="65.099999999999994">
      <c r="A2" s="48"/>
      <c r="B2" s="26" t="s">
        <v>307</v>
      </c>
      <c r="C2" s="26" t="s">
        <v>296</v>
      </c>
      <c r="D2" s="26" t="s">
        <v>304</v>
      </c>
      <c r="E2" s="26" t="s">
        <v>308</v>
      </c>
      <c r="F2" s="26" t="s">
        <v>284</v>
      </c>
      <c r="G2" s="26" t="s">
        <v>309</v>
      </c>
      <c r="H2" s="58" t="s">
        <v>310</v>
      </c>
      <c r="I2" s="58" t="s">
        <v>311</v>
      </c>
      <c r="J2" s="1" t="s">
        <v>215</v>
      </c>
    </row>
    <row r="3" spans="1:10">
      <c r="A3" s="44" t="s">
        <v>312</v>
      </c>
      <c r="B3" s="53">
        <v>1.9000000000000001E-4</v>
      </c>
      <c r="C3" s="43">
        <v>1.5E-5</v>
      </c>
      <c r="D3" s="56">
        <v>4.6140192249005224E-5</v>
      </c>
      <c r="E3" s="46">
        <v>7.1301369863013692E-8</v>
      </c>
      <c r="F3" s="46">
        <v>2.3630136986301366E-7</v>
      </c>
      <c r="G3" s="46">
        <v>2.3116438356164381E-7</v>
      </c>
      <c r="H3" s="49">
        <v>9.9999999999999995E-7</v>
      </c>
      <c r="I3" s="49">
        <v>1E-4</v>
      </c>
    </row>
    <row r="4" spans="1:10">
      <c r="A4" s="44" t="s">
        <v>313</v>
      </c>
      <c r="B4" s="53">
        <v>1.0000000000000001E-5</v>
      </c>
      <c r="C4" s="43">
        <v>1.9999999999999999E-6</v>
      </c>
      <c r="D4" s="56">
        <v>2.5108848805272612E-6</v>
      </c>
      <c r="E4" s="46">
        <v>7.1301369863013692E-8</v>
      </c>
      <c r="F4" s="46">
        <v>2.3630136986301366E-7</v>
      </c>
      <c r="G4" s="46">
        <v>2.3116438356164381E-7</v>
      </c>
      <c r="H4" s="49">
        <v>9.9999999999999995E-7</v>
      </c>
      <c r="I4" s="49">
        <v>1E-4</v>
      </c>
    </row>
    <row r="5" spans="1:10">
      <c r="A5" s="44" t="s">
        <v>314</v>
      </c>
      <c r="B5" s="53">
        <v>3.4000000000000001E-6</v>
      </c>
      <c r="C5" s="43">
        <v>1.9999999999999999E-6</v>
      </c>
      <c r="D5" s="56">
        <v>8.3696162684242034E-7</v>
      </c>
      <c r="E5" s="46">
        <v>7.1301369863013692E-8</v>
      </c>
      <c r="F5" s="46">
        <v>2.3630136986301366E-7</v>
      </c>
      <c r="G5" s="46">
        <v>2.3116438356164381E-7</v>
      </c>
      <c r="H5" s="49">
        <v>9.9999999999999995E-7</v>
      </c>
      <c r="I5" s="49">
        <v>1E-4</v>
      </c>
    </row>
    <row r="6" spans="1:10" ht="26.1">
      <c r="A6" s="44" t="s">
        <v>315</v>
      </c>
      <c r="B6" s="54">
        <v>3.4000000000000002E-4</v>
      </c>
      <c r="C6" s="43">
        <v>3.2000000220000001E-5</v>
      </c>
      <c r="D6" s="56">
        <v>8.584221813768414E-5</v>
      </c>
      <c r="E6" s="46">
        <v>7.1301369863013692E-8</v>
      </c>
      <c r="F6" s="46">
        <v>2.3630136986301366E-7</v>
      </c>
      <c r="G6" s="46">
        <v>2.3116438356164381E-7</v>
      </c>
      <c r="H6" s="49">
        <v>9.9999999999999995E-7</v>
      </c>
      <c r="I6" s="49">
        <v>1E-4</v>
      </c>
    </row>
    <row r="7" spans="1:10">
      <c r="A7" s="47" t="s">
        <v>216</v>
      </c>
      <c r="B7" s="53">
        <v>1.5E-3</v>
      </c>
      <c r="C7" s="43">
        <v>3.6000290000000001E-5</v>
      </c>
      <c r="D7" s="56">
        <v>3.7019456571876276E-4</v>
      </c>
      <c r="E7" s="46">
        <v>7.1301369863013692E-8</v>
      </c>
      <c r="F7" s="46">
        <v>2.3630136986301366E-7</v>
      </c>
      <c r="G7" s="46">
        <v>2.3116438356164381E-7</v>
      </c>
      <c r="H7" s="49">
        <v>9.9999999999999995E-7</v>
      </c>
      <c r="I7" s="49">
        <v>1E-4</v>
      </c>
    </row>
    <row r="8" spans="1:10" ht="15" thickBot="1">
      <c r="A8" s="44" t="s">
        <v>316</v>
      </c>
      <c r="B8" s="53">
        <v>6.9999999999999994E-5</v>
      </c>
      <c r="C8" s="43">
        <v>3.813E-4</v>
      </c>
      <c r="D8" s="57">
        <v>1.7168443627536828E-5</v>
      </c>
      <c r="E8" s="46">
        <v>7.1301369863013692E-8</v>
      </c>
      <c r="F8" s="46">
        <v>2.3630136986301366E-7</v>
      </c>
      <c r="G8" s="46">
        <v>2.3116438356164381E-7</v>
      </c>
      <c r="H8" s="49">
        <v>9.9999999999999995E-7</v>
      </c>
      <c r="I8" s="49">
        <v>1E-4</v>
      </c>
    </row>
    <row r="9" spans="1:10">
      <c r="A9" s="44" t="s">
        <v>317</v>
      </c>
      <c r="B9" s="53">
        <v>1.9000000000000001E-4</v>
      </c>
      <c r="C9" s="43">
        <v>3.1E-6</v>
      </c>
      <c r="D9" s="56">
        <v>4.6140192249005224E-5</v>
      </c>
      <c r="E9" s="46">
        <v>7.1301369863013692E-8</v>
      </c>
      <c r="F9" s="46">
        <v>2.3630136986301366E-7</v>
      </c>
      <c r="G9" s="46">
        <v>2.3116438356164381E-7</v>
      </c>
      <c r="H9" s="49">
        <v>9.9999999999999995E-7</v>
      </c>
      <c r="I9" s="49">
        <v>1E-4</v>
      </c>
    </row>
    <row r="10" spans="1:10">
      <c r="A10" s="44" t="s">
        <v>318</v>
      </c>
      <c r="B10" s="53">
        <v>1.0000000000000001E-5</v>
      </c>
      <c r="C10" s="43">
        <v>4.9999999999999998E-7</v>
      </c>
      <c r="D10" s="56">
        <v>2.5108848805272612E-6</v>
      </c>
      <c r="E10" s="46">
        <v>7.1301369863013692E-8</v>
      </c>
      <c r="F10" s="46">
        <v>2.3630136986301366E-7</v>
      </c>
      <c r="G10" s="46">
        <v>2.3116438356164381E-7</v>
      </c>
      <c r="H10" s="49">
        <v>9.9999999999999995E-7</v>
      </c>
      <c r="I10" s="49">
        <v>1E-4</v>
      </c>
    </row>
    <row r="11" spans="1:10">
      <c r="A11" s="44" t="s">
        <v>319</v>
      </c>
      <c r="B11" s="53">
        <v>3.4000000000000001E-6</v>
      </c>
      <c r="C11" s="43">
        <v>4.9999999999999998E-7</v>
      </c>
      <c r="D11" s="56">
        <v>8.3696162684242034E-7</v>
      </c>
      <c r="E11" s="46">
        <v>7.1301369863013692E-8</v>
      </c>
      <c r="F11" s="46">
        <v>2.3630136986301366E-7</v>
      </c>
      <c r="G11" s="46">
        <v>2.3116438356164381E-7</v>
      </c>
      <c r="H11" s="49">
        <v>9.9999999999999995E-7</v>
      </c>
      <c r="I11" s="49">
        <v>1E-4</v>
      </c>
    </row>
    <row r="12" spans="1:10" ht="26.1">
      <c r="A12" s="44" t="s">
        <v>320</v>
      </c>
      <c r="B12" s="54">
        <v>3.4000000000000002E-4</v>
      </c>
      <c r="C12" s="43">
        <v>6.400012E-6</v>
      </c>
      <c r="D12" s="56">
        <v>8.584221813768414E-5</v>
      </c>
      <c r="E12" s="46">
        <v>7.1301369863013692E-8</v>
      </c>
      <c r="F12" s="46">
        <v>2.3630136986301366E-7</v>
      </c>
      <c r="G12" s="46">
        <v>2.3116438356164381E-7</v>
      </c>
      <c r="H12" s="49">
        <v>9.9999999999999995E-7</v>
      </c>
      <c r="I12" s="49">
        <v>1E-4</v>
      </c>
    </row>
    <row r="13" spans="1:10">
      <c r="A13" s="47" t="s">
        <v>222</v>
      </c>
      <c r="B13" s="53">
        <v>1.5E-3</v>
      </c>
      <c r="C13" s="43">
        <v>1.4021E-5</v>
      </c>
      <c r="D13" s="56">
        <v>3.7019456571876276E-4</v>
      </c>
      <c r="E13" s="46">
        <v>7.1301369863013692E-8</v>
      </c>
      <c r="F13" s="46">
        <v>2.3630136986301366E-7</v>
      </c>
      <c r="G13" s="46">
        <v>2.3116438356164381E-7</v>
      </c>
      <c r="H13" s="49">
        <v>9.9999999999999995E-7</v>
      </c>
      <c r="I13" s="49">
        <v>1E-4</v>
      </c>
    </row>
    <row r="14" spans="1:10" ht="15" thickBot="1">
      <c r="A14" s="44" t="s">
        <v>321</v>
      </c>
      <c r="B14" s="53">
        <v>6.9999999999999994E-5</v>
      </c>
      <c r="C14" s="43">
        <v>7.963999999999999E-5</v>
      </c>
      <c r="D14" s="57">
        <v>1.7168443627536828E-5</v>
      </c>
      <c r="E14" s="46">
        <v>7.1301369863013692E-8</v>
      </c>
      <c r="F14" s="46">
        <v>2.3630136986301366E-7</v>
      </c>
      <c r="G14" s="46">
        <v>2.3116438356164381E-7</v>
      </c>
      <c r="H14" s="49">
        <v>9.9999999999999995E-7</v>
      </c>
      <c r="I14" s="49">
        <v>1E-4</v>
      </c>
    </row>
    <row r="15" spans="1:10">
      <c r="A15" s="44" t="s">
        <v>322</v>
      </c>
      <c r="B15" s="53">
        <v>1.9000000000000001E-4</v>
      </c>
      <c r="C15" s="43">
        <v>7.8000000000000005E-7</v>
      </c>
      <c r="D15" s="56">
        <v>4.6140192249005224E-5</v>
      </c>
      <c r="E15" s="46">
        <v>7.1301369863013692E-8</v>
      </c>
      <c r="F15" s="46">
        <v>2.3630136986301366E-7</v>
      </c>
      <c r="G15" s="46">
        <v>2.3116438356164381E-7</v>
      </c>
      <c r="H15" s="49">
        <v>9.9999999999999995E-7</v>
      </c>
      <c r="I15" s="49">
        <v>1E-4</v>
      </c>
    </row>
    <row r="16" spans="1:10">
      <c r="A16" s="44" t="s">
        <v>323</v>
      </c>
      <c r="B16" s="53">
        <v>1.0000000000000001E-5</v>
      </c>
      <c r="C16" s="43">
        <v>1.4999999999999999E-7</v>
      </c>
      <c r="D16" s="56">
        <v>2.5108848805272612E-6</v>
      </c>
      <c r="E16" s="46">
        <v>7.1301369863013692E-8</v>
      </c>
      <c r="F16" s="46">
        <v>2.3630136986301366E-7</v>
      </c>
      <c r="G16" s="46">
        <v>2.3116438356164381E-7</v>
      </c>
      <c r="H16" s="49">
        <v>9.9999999999999995E-7</v>
      </c>
      <c r="I16" s="49">
        <v>1E-4</v>
      </c>
    </row>
    <row r="17" spans="1:9">
      <c r="A17" s="44" t="s">
        <v>324</v>
      </c>
      <c r="B17" s="53">
        <v>3.4000000000000001E-6</v>
      </c>
      <c r="C17" s="43">
        <v>1.4999999999999999E-7</v>
      </c>
      <c r="D17" s="56">
        <v>8.3696162684242034E-7</v>
      </c>
      <c r="E17" s="46">
        <v>7.1301369863013692E-8</v>
      </c>
      <c r="F17" s="46">
        <v>2.3630136986301366E-7</v>
      </c>
      <c r="G17" s="46">
        <v>2.3116438356164381E-7</v>
      </c>
      <c r="H17" s="49">
        <v>9.9999999999999995E-7</v>
      </c>
      <c r="I17" s="49">
        <v>1E-4</v>
      </c>
    </row>
    <row r="18" spans="1:9" ht="26.1">
      <c r="A18" s="44" t="s">
        <v>325</v>
      </c>
      <c r="B18" s="54">
        <v>3.4000000000000002E-4</v>
      </c>
      <c r="C18" s="43">
        <v>1.600093E-6</v>
      </c>
      <c r="D18" s="56">
        <v>8.584221813768414E-5</v>
      </c>
      <c r="E18" s="46">
        <v>7.1301369863013692E-8</v>
      </c>
      <c r="F18" s="46">
        <v>2.3630136986301366E-7</v>
      </c>
      <c r="G18" s="46">
        <v>2.3116438356164381E-7</v>
      </c>
      <c r="H18" s="49">
        <v>9.9999999999999995E-7</v>
      </c>
      <c r="I18" s="49">
        <v>1E-4</v>
      </c>
    </row>
    <row r="19" spans="1:9">
      <c r="A19" s="47" t="s">
        <v>228</v>
      </c>
      <c r="B19" s="53">
        <v>1.5E-3</v>
      </c>
      <c r="C19" s="43">
        <v>1.006E-5</v>
      </c>
      <c r="D19" s="56">
        <v>3.7019456571876276E-4</v>
      </c>
      <c r="E19" s="46">
        <v>7.1301369863013692E-8</v>
      </c>
      <c r="F19" s="46">
        <v>2.3630136986301366E-7</v>
      </c>
      <c r="G19" s="46">
        <v>2.3116438356164381E-7</v>
      </c>
      <c r="H19" s="49">
        <v>9.9999999999999995E-7</v>
      </c>
      <c r="I19" s="49">
        <v>1E-4</v>
      </c>
    </row>
    <row r="20" spans="1:9" ht="15" thickBot="1">
      <c r="A20" s="44" t="s">
        <v>326</v>
      </c>
      <c r="B20" s="53">
        <v>6.9999999999999994E-5</v>
      </c>
      <c r="C20" s="43">
        <v>2.1000000000000002E-5</v>
      </c>
      <c r="D20" s="57">
        <v>1.7168443627536828E-5</v>
      </c>
      <c r="E20" s="46">
        <v>7.1301369863013692E-8</v>
      </c>
      <c r="F20" s="46">
        <v>2.3630136986301366E-7</v>
      </c>
      <c r="G20" s="46">
        <v>2.3116438356164381E-7</v>
      </c>
      <c r="H20" s="49">
        <v>9.9999999999999995E-7</v>
      </c>
      <c r="I20" s="49">
        <v>1E-4</v>
      </c>
    </row>
    <row r="21" spans="1:9">
      <c r="A21" s="44" t="s">
        <v>327</v>
      </c>
      <c r="B21" s="53">
        <v>1.9000000000000001E-4</v>
      </c>
      <c r="C21" s="43">
        <v>2.3999999999999998E-7</v>
      </c>
      <c r="D21" s="56">
        <v>4.6140192249005224E-5</v>
      </c>
      <c r="E21" s="46">
        <v>7.1301369863013692E-8</v>
      </c>
      <c r="F21" s="46">
        <v>2.3630136986301366E-7</v>
      </c>
      <c r="G21" s="46">
        <v>2.3116438356164381E-7</v>
      </c>
      <c r="H21" s="49">
        <v>9.9999999999999995E-7</v>
      </c>
      <c r="I21" s="49">
        <v>1E-4</v>
      </c>
    </row>
    <row r="22" spans="1:9">
      <c r="A22" s="44" t="s">
        <v>328</v>
      </c>
      <c r="B22" s="53">
        <v>1.0000000000000001E-5</v>
      </c>
      <c r="C22" s="43">
        <v>4.8E-8</v>
      </c>
      <c r="D22" s="56">
        <v>2.5108848805272612E-6</v>
      </c>
      <c r="E22" s="46">
        <v>7.1301369863013692E-8</v>
      </c>
      <c r="F22" s="46">
        <v>2.3630136986301366E-7</v>
      </c>
      <c r="G22" s="46">
        <v>2.3116438356164381E-7</v>
      </c>
      <c r="H22" s="49">
        <v>9.9999999999999995E-7</v>
      </c>
      <c r="I22" s="49">
        <v>1E-4</v>
      </c>
    </row>
    <row r="23" spans="1:9">
      <c r="A23" s="44" t="s">
        <v>329</v>
      </c>
      <c r="B23" s="53">
        <v>3.4000000000000001E-6</v>
      </c>
      <c r="C23" s="43">
        <v>4.8E-8</v>
      </c>
      <c r="D23" s="56">
        <v>8.3696162684242034E-7</v>
      </c>
      <c r="E23" s="46">
        <v>7.1301369863013692E-8</v>
      </c>
      <c r="F23" s="46">
        <v>2.3630136986301366E-7</v>
      </c>
      <c r="G23" s="46">
        <v>2.3116438356164381E-7</v>
      </c>
      <c r="H23" s="49">
        <v>9.9999999999999995E-7</v>
      </c>
      <c r="I23" s="49">
        <v>1E-4</v>
      </c>
    </row>
    <row r="24" spans="1:9" ht="26.1">
      <c r="A24" s="44" t="s">
        <v>330</v>
      </c>
      <c r="B24" s="54">
        <v>3.4000000000000002E-4</v>
      </c>
      <c r="C24" s="43">
        <v>5.1014000000000004E-7</v>
      </c>
      <c r="D24" s="56">
        <v>8.584221813768414E-5</v>
      </c>
      <c r="E24" s="46">
        <v>7.1301369863013692E-8</v>
      </c>
      <c r="F24" s="46">
        <v>2.3630136986301366E-7</v>
      </c>
      <c r="G24" s="46">
        <v>2.3116438356164381E-7</v>
      </c>
      <c r="H24" s="49">
        <v>9.9999999999999995E-7</v>
      </c>
      <c r="I24" s="49">
        <v>1E-4</v>
      </c>
    </row>
    <row r="25" spans="1:9">
      <c r="A25" s="47" t="s">
        <v>234</v>
      </c>
      <c r="B25" s="53">
        <v>1.5E-3</v>
      </c>
      <c r="C25" s="43">
        <v>9.4599999999999992E-6</v>
      </c>
      <c r="D25" s="56">
        <v>3.7019456571876276E-4</v>
      </c>
      <c r="E25" s="46">
        <v>7.1301369863013692E-8</v>
      </c>
      <c r="F25" s="46">
        <v>2.3630136986301366E-7</v>
      </c>
      <c r="G25" s="46">
        <v>2.3116438356164381E-7</v>
      </c>
      <c r="H25" s="49">
        <v>9.9999999999999995E-7</v>
      </c>
      <c r="I25" s="49">
        <v>1E-4</v>
      </c>
    </row>
    <row r="26" spans="1:9" ht="15" thickBot="1">
      <c r="A26" s="44" t="s">
        <v>331</v>
      </c>
      <c r="B26" s="53">
        <v>6.9999999999999994E-5</v>
      </c>
      <c r="C26" s="43">
        <v>7.2000000000000005E-6</v>
      </c>
      <c r="D26" s="57">
        <v>1.7168443627536828E-5</v>
      </c>
      <c r="E26" s="46">
        <v>7.1301369863013692E-8</v>
      </c>
      <c r="F26" s="46">
        <v>2.3630136986301366E-7</v>
      </c>
      <c r="G26" s="46">
        <v>2.3116438356164381E-7</v>
      </c>
      <c r="H26" s="49">
        <v>9.9999999999999995E-7</v>
      </c>
      <c r="I26" s="49">
        <v>1E-4</v>
      </c>
    </row>
    <row r="27" spans="1:9">
      <c r="A27" s="44" t="s">
        <v>332</v>
      </c>
      <c r="B27" s="53">
        <v>1.9000000000000001E-4</v>
      </c>
      <c r="C27" s="43">
        <v>1.4E-8</v>
      </c>
      <c r="D27" s="56">
        <v>4.6140192249005224E-5</v>
      </c>
      <c r="E27" s="46">
        <v>7.1301369863013692E-8</v>
      </c>
      <c r="F27" s="46">
        <v>2.3630136986301366E-7</v>
      </c>
      <c r="G27" s="46">
        <v>2.3116438356164381E-7</v>
      </c>
      <c r="H27" s="49">
        <v>9.9999999999999995E-7</v>
      </c>
      <c r="I27" s="49">
        <v>1E-4</v>
      </c>
    </row>
    <row r="28" spans="1:9" ht="26.1">
      <c r="A28" s="44" t="s">
        <v>333</v>
      </c>
      <c r="B28" s="53">
        <v>1.0000000000000001E-5</v>
      </c>
      <c r="C28" s="43">
        <v>1.6000000000000001E-9</v>
      </c>
      <c r="D28" s="56">
        <v>2.5108848805272612E-6</v>
      </c>
      <c r="E28" s="46">
        <v>7.1301369863013692E-8</v>
      </c>
      <c r="F28" s="46">
        <v>2.3630136986301366E-7</v>
      </c>
      <c r="G28" s="46">
        <v>2.3116438356164381E-7</v>
      </c>
      <c r="H28" s="49">
        <v>9.9999999999999995E-7</v>
      </c>
      <c r="I28" s="49">
        <v>1E-4</v>
      </c>
    </row>
    <row r="29" spans="1:9" ht="26.1">
      <c r="A29" s="44" t="s">
        <v>334</v>
      </c>
      <c r="B29" s="53">
        <v>3.4000000000000001E-6</v>
      </c>
      <c r="C29" s="43">
        <v>1.6000000000000001E-9</v>
      </c>
      <c r="D29" s="56">
        <v>8.3696162684242034E-7</v>
      </c>
      <c r="E29" s="46">
        <v>7.1301369863013692E-8</v>
      </c>
      <c r="F29" s="46">
        <v>2.3630136986301366E-7</v>
      </c>
      <c r="G29" s="46">
        <v>2.3116438356164381E-7</v>
      </c>
      <c r="H29" s="49">
        <v>9.9999999999999995E-7</v>
      </c>
      <c r="I29" s="49">
        <v>1E-4</v>
      </c>
    </row>
    <row r="30" spans="1:9" ht="26.1">
      <c r="A30" s="44" t="s">
        <v>335</v>
      </c>
      <c r="B30" s="54">
        <v>3.4000000000000002E-4</v>
      </c>
      <c r="C30" s="43">
        <v>1.8021999999999998E-8</v>
      </c>
      <c r="D30" s="56">
        <v>8.584221813768414E-5</v>
      </c>
      <c r="E30" s="46">
        <v>7.1301369863013692E-8</v>
      </c>
      <c r="F30" s="46">
        <v>2.3630136986301366E-7</v>
      </c>
      <c r="G30" s="46">
        <v>2.3116438356164381E-7</v>
      </c>
      <c r="H30" s="49">
        <v>9.9999999999999995E-7</v>
      </c>
      <c r="I30" s="49">
        <v>1E-4</v>
      </c>
    </row>
    <row r="31" spans="1:9">
      <c r="A31" s="47" t="s">
        <v>240</v>
      </c>
      <c r="B31" s="53">
        <v>1.5E-3</v>
      </c>
      <c r="C31" s="43">
        <v>6.7000000000000004E-7</v>
      </c>
      <c r="D31" s="56">
        <v>3.7019456571876276E-4</v>
      </c>
      <c r="E31" s="46">
        <v>7.1301369863013692E-8</v>
      </c>
      <c r="F31" s="46">
        <v>2.3630136986301366E-7</v>
      </c>
      <c r="G31" s="46">
        <v>2.3116438356164381E-7</v>
      </c>
      <c r="H31" s="49">
        <v>9.9999999999999995E-7</v>
      </c>
      <c r="I31" s="49">
        <v>1E-4</v>
      </c>
    </row>
    <row r="32" spans="1:9" ht="15" thickBot="1">
      <c r="A32" s="44" t="s">
        <v>336</v>
      </c>
      <c r="B32" s="53">
        <v>6.9999999999999994E-5</v>
      </c>
      <c r="C32" s="43">
        <v>5.2E-7</v>
      </c>
      <c r="D32" s="57">
        <v>1.7168443627536828E-5</v>
      </c>
      <c r="E32" s="46">
        <v>7.1301369863013692E-8</v>
      </c>
      <c r="F32" s="46">
        <v>2.3630136986301366E-7</v>
      </c>
      <c r="G32" s="46">
        <v>2.3116438356164381E-7</v>
      </c>
      <c r="H32" s="49">
        <v>9.9999999999999995E-7</v>
      </c>
      <c r="I32" s="49">
        <v>1E-4</v>
      </c>
    </row>
    <row r="33" spans="1:9">
      <c r="A33" s="44" t="s">
        <v>337</v>
      </c>
      <c r="B33" s="53">
        <v>1.9000000000000001E-4</v>
      </c>
      <c r="C33" s="43">
        <v>2.8000000000000002E-10</v>
      </c>
      <c r="D33" s="56">
        <v>4.6140192249005224E-5</v>
      </c>
      <c r="E33" s="46">
        <v>7.1301369863013692E-8</v>
      </c>
      <c r="F33" s="46">
        <v>2.3630136986301366E-7</v>
      </c>
      <c r="G33" s="46">
        <v>2.3116438356164381E-7</v>
      </c>
      <c r="H33" s="49">
        <v>9.9999999999999995E-7</v>
      </c>
      <c r="I33" s="49">
        <v>1E-4</v>
      </c>
    </row>
    <row r="34" spans="1:9">
      <c r="A34" s="44" t="s">
        <v>338</v>
      </c>
      <c r="B34" s="53">
        <v>1.0000000000000001E-5</v>
      </c>
      <c r="C34" s="43">
        <v>4.8999999999999999E-11</v>
      </c>
      <c r="D34" s="56">
        <v>2.5108848805272612E-6</v>
      </c>
      <c r="E34" s="46">
        <v>7.1301369863013692E-8</v>
      </c>
      <c r="F34" s="46">
        <v>2.3630136986301366E-7</v>
      </c>
      <c r="G34" s="46">
        <v>2.3116438356164381E-7</v>
      </c>
      <c r="H34" s="49">
        <v>9.9999999999999995E-7</v>
      </c>
      <c r="I34" s="49">
        <v>1E-4</v>
      </c>
    </row>
    <row r="35" spans="1:9">
      <c r="A35" s="44" t="s">
        <v>339</v>
      </c>
      <c r="B35" s="53">
        <v>3.4000000000000001E-6</v>
      </c>
      <c r="C35" s="43">
        <v>4.8999999999999999E-11</v>
      </c>
      <c r="D35" s="56">
        <v>8.3696162684242034E-7</v>
      </c>
      <c r="E35" s="46">
        <v>7.1301369863013692E-8</v>
      </c>
      <c r="F35" s="46">
        <v>2.3630136986301366E-7</v>
      </c>
      <c r="G35" s="46">
        <v>2.3116438356164381E-7</v>
      </c>
      <c r="H35" s="49">
        <v>9.9999999999999995E-7</v>
      </c>
      <c r="I35" s="49">
        <v>1E-4</v>
      </c>
    </row>
    <row r="36" spans="1:9" ht="26.1">
      <c r="A36" s="44" t="s">
        <v>340</v>
      </c>
      <c r="B36" s="54">
        <v>3.4000000000000002E-4</v>
      </c>
      <c r="C36" s="43">
        <v>6.2050000000000008E-10</v>
      </c>
      <c r="D36" s="56">
        <v>8.584221813768414E-5</v>
      </c>
      <c r="E36" s="46">
        <v>7.1301369863013692E-8</v>
      </c>
      <c r="F36" s="46">
        <v>2.3630136986301366E-7</v>
      </c>
      <c r="G36" s="46">
        <v>2.3116438356164381E-7</v>
      </c>
      <c r="H36" s="49">
        <v>9.9999999999999995E-7</v>
      </c>
      <c r="I36" s="49">
        <v>1E-4</v>
      </c>
    </row>
    <row r="37" spans="1:9">
      <c r="A37" s="47" t="s">
        <v>246</v>
      </c>
      <c r="B37" s="53">
        <v>1.5E-3</v>
      </c>
      <c r="C37" s="43">
        <v>2.18E-8</v>
      </c>
      <c r="D37" s="56">
        <v>3.7019456571876276E-4</v>
      </c>
      <c r="E37" s="46">
        <v>7.1301369863013692E-8</v>
      </c>
      <c r="F37" s="46">
        <v>2.3630136986301366E-7</v>
      </c>
      <c r="G37" s="46">
        <v>2.3116438356164381E-7</v>
      </c>
      <c r="H37" s="49">
        <v>9.9999999999999995E-7</v>
      </c>
      <c r="I37" s="49">
        <v>1E-4</v>
      </c>
    </row>
    <row r="38" spans="1:9" ht="15" thickBot="1">
      <c r="A38" s="44" t="s">
        <v>341</v>
      </c>
      <c r="B38" s="53">
        <v>6.9999999999999994E-5</v>
      </c>
      <c r="C38" s="43">
        <v>1.4599999999999998E-8</v>
      </c>
      <c r="D38" s="57">
        <v>1.7168443627536828E-5</v>
      </c>
      <c r="E38" s="46">
        <v>7.1301369863013692E-8</v>
      </c>
      <c r="F38" s="46">
        <v>2.3630136986301366E-7</v>
      </c>
      <c r="G38" s="46">
        <v>2.3116438356164381E-7</v>
      </c>
      <c r="H38" s="49">
        <v>9.9999999999999995E-7</v>
      </c>
      <c r="I38" s="49">
        <v>1E-4</v>
      </c>
    </row>
    <row r="39" spans="1:9">
      <c r="A39" s="44" t="s">
        <v>342</v>
      </c>
      <c r="B39" s="53">
        <v>1.9000000000000001E-4</v>
      </c>
      <c r="C39" s="43">
        <v>9.4999999999999995E-11</v>
      </c>
      <c r="D39" s="56">
        <v>4.6140192249005224E-5</v>
      </c>
      <c r="E39" s="46">
        <v>7.1301369863013692E-8</v>
      </c>
      <c r="F39" s="46">
        <v>2.3630136986301366E-7</v>
      </c>
      <c r="G39" s="46">
        <v>2.3116438356164381E-7</v>
      </c>
      <c r="H39" s="49">
        <v>9.9999999999999995E-7</v>
      </c>
      <c r="I39" s="49">
        <v>1E-4</v>
      </c>
    </row>
    <row r="40" spans="1:9">
      <c r="A40" s="44" t="s">
        <v>343</v>
      </c>
      <c r="B40" s="53">
        <v>1.0000000000000001E-5</v>
      </c>
      <c r="C40" s="43">
        <v>1.5E-11</v>
      </c>
      <c r="D40" s="56">
        <v>2.5108848805272612E-6</v>
      </c>
      <c r="E40" s="46">
        <v>7.1301369863013692E-8</v>
      </c>
      <c r="F40" s="46">
        <v>2.3630136986301366E-7</v>
      </c>
      <c r="G40" s="46">
        <v>2.3116438356164381E-7</v>
      </c>
      <c r="H40" s="49">
        <v>9.9999999999999995E-7</v>
      </c>
      <c r="I40" s="49">
        <v>1E-4</v>
      </c>
    </row>
    <row r="41" spans="1:9">
      <c r="A41" s="44" t="s">
        <v>344</v>
      </c>
      <c r="B41" s="53">
        <v>3.4000000000000001E-6</v>
      </c>
      <c r="C41" s="43">
        <v>1.5E-11</v>
      </c>
      <c r="D41" s="56">
        <v>8.3696162684242034E-7</v>
      </c>
      <c r="E41" s="46">
        <v>7.1301369863013692E-8</v>
      </c>
      <c r="F41" s="46">
        <v>2.3630136986301366E-7</v>
      </c>
      <c r="G41" s="46">
        <v>2.3116438356164381E-7</v>
      </c>
      <c r="H41" s="49">
        <v>9.9999999999999995E-7</v>
      </c>
      <c r="I41" s="49">
        <v>1E-4</v>
      </c>
    </row>
    <row r="42" spans="1:9" ht="26.1">
      <c r="A42" s="44" t="s">
        <v>345</v>
      </c>
      <c r="B42" s="54">
        <v>3.4000000000000002E-4</v>
      </c>
      <c r="C42" s="43">
        <v>2.1016E-10</v>
      </c>
      <c r="D42" s="56">
        <v>8.584221813768414E-5</v>
      </c>
      <c r="E42" s="46">
        <v>7.1301369863013692E-8</v>
      </c>
      <c r="F42" s="46">
        <v>2.3630136986301366E-7</v>
      </c>
      <c r="G42" s="46">
        <v>2.3116438356164381E-7</v>
      </c>
      <c r="H42" s="49">
        <v>9.9999999999999995E-7</v>
      </c>
      <c r="I42" s="49">
        <v>1E-4</v>
      </c>
    </row>
    <row r="43" spans="1:9">
      <c r="A43" s="47" t="s">
        <v>240</v>
      </c>
      <c r="B43" s="53">
        <v>1.5E-3</v>
      </c>
      <c r="C43" s="43">
        <v>8.7600000000000004E-9</v>
      </c>
      <c r="D43" s="56">
        <v>3.7019456571876276E-4</v>
      </c>
      <c r="E43" s="46">
        <v>7.1301369863013692E-8</v>
      </c>
      <c r="F43" s="46">
        <v>2.3630136986301366E-7</v>
      </c>
      <c r="G43" s="46">
        <v>2.3116438356164381E-7</v>
      </c>
      <c r="H43" s="49">
        <v>9.9999999999999995E-7</v>
      </c>
      <c r="I43" s="49">
        <v>1E-4</v>
      </c>
    </row>
    <row r="44" spans="1:9" ht="15" thickBot="1">
      <c r="A44" s="44" t="s">
        <v>346</v>
      </c>
      <c r="B44" s="53">
        <v>6.9999999999999994E-5</v>
      </c>
      <c r="C44" s="43">
        <v>4.3999999999999997E-9</v>
      </c>
      <c r="D44" s="57">
        <v>1.7168443627536828E-5</v>
      </c>
      <c r="E44" s="46">
        <v>7.1301369863013692E-8</v>
      </c>
      <c r="F44" s="46">
        <v>2.3630136986301366E-7</v>
      </c>
      <c r="G44" s="46">
        <v>2.3116438356164381E-7</v>
      </c>
      <c r="H44" s="49">
        <v>9.9999999999999995E-7</v>
      </c>
      <c r="I44" s="49">
        <v>1E-4</v>
      </c>
    </row>
    <row r="45" spans="1:9">
      <c r="A45" s="44" t="s">
        <v>347</v>
      </c>
      <c r="B45" s="53">
        <v>1.9000000000000001E-4</v>
      </c>
      <c r="C45" s="43">
        <v>3.5000000000000002E-11</v>
      </c>
      <c r="D45" s="56">
        <v>4.6140192249005224E-5</v>
      </c>
      <c r="E45" s="46">
        <v>7.1301369863013692E-8</v>
      </c>
      <c r="F45" s="46">
        <v>2.3630136986301366E-7</v>
      </c>
      <c r="G45" s="46">
        <v>2.3116438356164381E-7</v>
      </c>
      <c r="H45" s="49">
        <v>9.9999999999999995E-7</v>
      </c>
      <c r="I45" s="49">
        <v>1E-4</v>
      </c>
    </row>
    <row r="46" spans="1:9">
      <c r="A46" s="44" t="s">
        <v>348</v>
      </c>
      <c r="B46" s="53">
        <v>1.0000000000000001E-5</v>
      </c>
      <c r="C46" s="43">
        <v>5.3999999999999996E-12</v>
      </c>
      <c r="D46" s="56">
        <v>2.5108848805272612E-6</v>
      </c>
      <c r="E46" s="46">
        <v>7.1301369863013692E-8</v>
      </c>
      <c r="F46" s="46">
        <v>2.3630136986301366E-7</v>
      </c>
      <c r="G46" s="46">
        <v>2.3116438356164381E-7</v>
      </c>
      <c r="H46" s="49">
        <v>9.9999999999999995E-7</v>
      </c>
      <c r="I46" s="49">
        <v>1E-4</v>
      </c>
    </row>
    <row r="47" spans="1:9" ht="26.1">
      <c r="A47" s="44" t="s">
        <v>349</v>
      </c>
      <c r="B47" s="53">
        <v>3.4000000000000001E-6</v>
      </c>
      <c r="C47" s="43">
        <v>5.3999999999999996E-12</v>
      </c>
      <c r="D47" s="56">
        <v>8.3696162684242034E-7</v>
      </c>
      <c r="E47" s="46">
        <v>7.1301369863013692E-8</v>
      </c>
      <c r="F47" s="46">
        <v>2.3630136986301366E-7</v>
      </c>
      <c r="G47" s="46">
        <v>2.3116438356164381E-7</v>
      </c>
      <c r="H47" s="49">
        <v>9.9999999999999995E-7</v>
      </c>
      <c r="I47" s="49">
        <v>1E-4</v>
      </c>
    </row>
    <row r="48" spans="1:9" ht="26.1">
      <c r="A48" s="44" t="s">
        <v>350</v>
      </c>
      <c r="B48" s="54">
        <v>3.4000000000000002E-4</v>
      </c>
      <c r="C48" s="43">
        <v>8.0062999999999993E-11</v>
      </c>
      <c r="D48" s="56">
        <v>8.584221813768414E-5</v>
      </c>
      <c r="E48" s="46">
        <v>7.1301369863013692E-8</v>
      </c>
      <c r="F48" s="46">
        <v>2.3630136986301366E-7</v>
      </c>
      <c r="G48" s="46">
        <v>2.3116438356164381E-7</v>
      </c>
      <c r="H48" s="49">
        <v>9.9999999999999995E-7</v>
      </c>
      <c r="I48" s="49">
        <v>1E-4</v>
      </c>
    </row>
    <row r="49" spans="1:9">
      <c r="A49" s="47" t="s">
        <v>258</v>
      </c>
      <c r="B49" s="53">
        <v>1.5E-3</v>
      </c>
      <c r="C49" s="43">
        <v>3.22E-9</v>
      </c>
      <c r="D49" s="56">
        <v>3.7019456571876276E-4</v>
      </c>
      <c r="E49" s="46">
        <v>7.1301369863013692E-8</v>
      </c>
      <c r="F49" s="46">
        <v>2.3630136986301366E-7</v>
      </c>
      <c r="G49" s="46">
        <v>2.3116438356164381E-7</v>
      </c>
      <c r="H49" s="49">
        <v>9.9999999999999995E-7</v>
      </c>
      <c r="I49" s="49">
        <v>1E-4</v>
      </c>
    </row>
    <row r="50" spans="1:9" ht="15" thickBot="1">
      <c r="A50" s="44" t="s">
        <v>351</v>
      </c>
      <c r="B50" s="53">
        <v>6.9999999999999994E-5</v>
      </c>
      <c r="C50" s="43">
        <v>1.6000000000000001E-9</v>
      </c>
      <c r="D50" s="57">
        <v>1.7168443627536828E-5</v>
      </c>
      <c r="E50" s="46">
        <v>7.1301369863013692E-8</v>
      </c>
      <c r="F50" s="46">
        <v>2.3630136986301366E-7</v>
      </c>
      <c r="G50" s="46">
        <v>2.3116438356164381E-7</v>
      </c>
      <c r="H50" s="49">
        <v>9.9999999999999995E-7</v>
      </c>
      <c r="I50" s="49">
        <v>1E-4</v>
      </c>
    </row>
  </sheetData>
  <conditionalFormatting sqref="E33">
    <cfRule type="cellIs" dxfId="1374" priority="896" operator="lessThan">
      <formula>0.000001</formula>
    </cfRule>
    <cfRule type="cellIs" dxfId="1373" priority="897" operator="greaterThan">
      <formula>0.000001</formula>
    </cfRule>
  </conditionalFormatting>
  <conditionalFormatting sqref="E33">
    <cfRule type="cellIs" dxfId="1372" priority="895" operator="greaterThan">
      <formula>0.000001</formula>
    </cfRule>
  </conditionalFormatting>
  <conditionalFormatting sqref="E45">
    <cfRule type="cellIs" dxfId="1371" priority="893" operator="lessThan">
      <formula>0.000001</formula>
    </cfRule>
    <cfRule type="cellIs" dxfId="1370" priority="894" operator="greaterThan">
      <formula>0.000001</formula>
    </cfRule>
  </conditionalFormatting>
  <conditionalFormatting sqref="E45">
    <cfRule type="cellIs" dxfId="1369" priority="892" operator="greaterThan">
      <formula>0.000001</formula>
    </cfRule>
  </conditionalFormatting>
  <conditionalFormatting sqref="E39">
    <cfRule type="cellIs" dxfId="1368" priority="890" operator="lessThan">
      <formula>0.000001</formula>
    </cfRule>
    <cfRule type="cellIs" dxfId="1367" priority="891" operator="greaterThan">
      <formula>0.000001</formula>
    </cfRule>
  </conditionalFormatting>
  <conditionalFormatting sqref="E39">
    <cfRule type="cellIs" dxfId="1366" priority="889" operator="greaterThan">
      <formula>0.000001</formula>
    </cfRule>
  </conditionalFormatting>
  <conditionalFormatting sqref="E27">
    <cfRule type="cellIs" dxfId="1365" priority="887" operator="lessThan">
      <formula>0.000001</formula>
    </cfRule>
    <cfRule type="cellIs" dxfId="1364" priority="888" operator="greaterThan">
      <formula>0.000001</formula>
    </cfRule>
  </conditionalFormatting>
  <conditionalFormatting sqref="E27">
    <cfRule type="cellIs" dxfId="1363" priority="886" operator="greaterThan">
      <formula>0.000001</formula>
    </cfRule>
  </conditionalFormatting>
  <conditionalFormatting sqref="F27">
    <cfRule type="cellIs" dxfId="1362" priority="884" operator="lessThan">
      <formula>0.000001</formula>
    </cfRule>
    <cfRule type="cellIs" dxfId="1361" priority="885" operator="greaterThan">
      <formula>0.000001</formula>
    </cfRule>
  </conditionalFormatting>
  <conditionalFormatting sqref="F27">
    <cfRule type="cellIs" dxfId="1360" priority="883" operator="greaterThan">
      <formula>0.000001</formula>
    </cfRule>
  </conditionalFormatting>
  <conditionalFormatting sqref="F33">
    <cfRule type="cellIs" dxfId="1359" priority="881" operator="lessThan">
      <formula>0.000001</formula>
    </cfRule>
    <cfRule type="cellIs" dxfId="1358" priority="882" operator="greaterThan">
      <formula>0.000001</formula>
    </cfRule>
  </conditionalFormatting>
  <conditionalFormatting sqref="F33">
    <cfRule type="cellIs" dxfId="1357" priority="880" operator="greaterThan">
      <formula>0.000001</formula>
    </cfRule>
  </conditionalFormatting>
  <conditionalFormatting sqref="F39">
    <cfRule type="cellIs" dxfId="1356" priority="878" operator="lessThan">
      <formula>0.000001</formula>
    </cfRule>
    <cfRule type="cellIs" dxfId="1355" priority="879" operator="greaterThan">
      <formula>0.000001</formula>
    </cfRule>
  </conditionalFormatting>
  <conditionalFormatting sqref="F39">
    <cfRule type="cellIs" dxfId="1354" priority="877" operator="greaterThan">
      <formula>0.000001</formula>
    </cfRule>
  </conditionalFormatting>
  <conditionalFormatting sqref="F45">
    <cfRule type="cellIs" dxfId="1353" priority="875" operator="lessThan">
      <formula>0.000001</formula>
    </cfRule>
    <cfRule type="cellIs" dxfId="1352" priority="876" operator="greaterThan">
      <formula>0.000001</formula>
    </cfRule>
  </conditionalFormatting>
  <conditionalFormatting sqref="F45">
    <cfRule type="cellIs" dxfId="1351" priority="874" operator="greaterThan">
      <formula>0.000001</formula>
    </cfRule>
  </conditionalFormatting>
  <conditionalFormatting sqref="G27">
    <cfRule type="cellIs" dxfId="1350" priority="872" operator="lessThan">
      <formula>0.000001</formula>
    </cfRule>
    <cfRule type="cellIs" dxfId="1349" priority="873" operator="greaterThan">
      <formula>0.000001</formula>
    </cfRule>
  </conditionalFormatting>
  <conditionalFormatting sqref="G27">
    <cfRule type="cellIs" dxfId="1348" priority="871" operator="greaterThan">
      <formula>0.000001</formula>
    </cfRule>
  </conditionalFormatting>
  <conditionalFormatting sqref="G33">
    <cfRule type="cellIs" dxfId="1347" priority="869" operator="lessThan">
      <formula>0.000001</formula>
    </cfRule>
    <cfRule type="cellIs" dxfId="1346" priority="870" operator="greaterThan">
      <formula>0.000001</formula>
    </cfRule>
  </conditionalFormatting>
  <conditionalFormatting sqref="G33">
    <cfRule type="cellIs" dxfId="1345" priority="868" operator="greaterThan">
      <formula>0.000001</formula>
    </cfRule>
  </conditionalFormatting>
  <conditionalFormatting sqref="G39">
    <cfRule type="cellIs" dxfId="1344" priority="866" operator="lessThan">
      <formula>0.000001</formula>
    </cfRule>
    <cfRule type="cellIs" dxfId="1343" priority="867" operator="greaterThan">
      <formula>0.000001</formula>
    </cfRule>
  </conditionalFormatting>
  <conditionalFormatting sqref="G39">
    <cfRule type="cellIs" dxfId="1342" priority="865" operator="greaterThan">
      <formula>0.000001</formula>
    </cfRule>
  </conditionalFormatting>
  <conditionalFormatting sqref="G45">
    <cfRule type="cellIs" dxfId="1341" priority="863" operator="lessThan">
      <formula>0.000001</formula>
    </cfRule>
    <cfRule type="cellIs" dxfId="1340" priority="864" operator="greaterThan">
      <formula>0.000001</formula>
    </cfRule>
  </conditionalFormatting>
  <conditionalFormatting sqref="G45">
    <cfRule type="cellIs" dxfId="1339" priority="862" operator="greaterThan">
      <formula>0.000001</formula>
    </cfRule>
  </conditionalFormatting>
  <conditionalFormatting sqref="E28">
    <cfRule type="cellIs" dxfId="1338" priority="860" operator="lessThan">
      <formula>0.000001</formula>
    </cfRule>
    <cfRule type="cellIs" dxfId="1337" priority="861" operator="greaterThan">
      <formula>0.000001</formula>
    </cfRule>
  </conditionalFormatting>
  <conditionalFormatting sqref="E28">
    <cfRule type="cellIs" dxfId="1336" priority="859" operator="greaterThan">
      <formula>0.000001</formula>
    </cfRule>
  </conditionalFormatting>
  <conditionalFormatting sqref="F28">
    <cfRule type="cellIs" dxfId="1335" priority="857" operator="lessThan">
      <formula>0.000001</formula>
    </cfRule>
    <cfRule type="cellIs" dxfId="1334" priority="858" operator="greaterThan">
      <formula>0.000001</formula>
    </cfRule>
  </conditionalFormatting>
  <conditionalFormatting sqref="F28">
    <cfRule type="cellIs" dxfId="1333" priority="856" operator="greaterThan">
      <formula>0.000001</formula>
    </cfRule>
  </conditionalFormatting>
  <conditionalFormatting sqref="G28">
    <cfRule type="cellIs" dxfId="1332" priority="854" operator="lessThan">
      <formula>0.000001</formula>
    </cfRule>
    <cfRule type="cellIs" dxfId="1331" priority="855" operator="greaterThan">
      <formula>0.000001</formula>
    </cfRule>
  </conditionalFormatting>
  <conditionalFormatting sqref="G28">
    <cfRule type="cellIs" dxfId="1330" priority="853" operator="greaterThan">
      <formula>0.000001</formula>
    </cfRule>
  </conditionalFormatting>
  <conditionalFormatting sqref="E29">
    <cfRule type="cellIs" dxfId="1329" priority="851" operator="lessThan">
      <formula>0.000001</formula>
    </cfRule>
    <cfRule type="cellIs" dxfId="1328" priority="852" operator="greaterThan">
      <formula>0.000001</formula>
    </cfRule>
  </conditionalFormatting>
  <conditionalFormatting sqref="E29">
    <cfRule type="cellIs" dxfId="1327" priority="850" operator="greaterThan">
      <formula>0.000001</formula>
    </cfRule>
  </conditionalFormatting>
  <conditionalFormatting sqref="F29">
    <cfRule type="cellIs" dxfId="1326" priority="848" operator="lessThan">
      <formula>0.000001</formula>
    </cfRule>
    <cfRule type="cellIs" dxfId="1325" priority="849" operator="greaterThan">
      <formula>0.000001</formula>
    </cfRule>
  </conditionalFormatting>
  <conditionalFormatting sqref="F29">
    <cfRule type="cellIs" dxfId="1324" priority="847" operator="greaterThan">
      <formula>0.000001</formula>
    </cfRule>
  </conditionalFormatting>
  <conditionalFormatting sqref="G29">
    <cfRule type="cellIs" dxfId="1323" priority="845" operator="lessThan">
      <formula>0.000001</formula>
    </cfRule>
    <cfRule type="cellIs" dxfId="1322" priority="846" operator="greaterThan">
      <formula>0.000001</formula>
    </cfRule>
  </conditionalFormatting>
  <conditionalFormatting sqref="G29">
    <cfRule type="cellIs" dxfId="1321" priority="844" operator="greaterThan">
      <formula>0.000001</formula>
    </cfRule>
  </conditionalFormatting>
  <conditionalFormatting sqref="E30">
    <cfRule type="cellIs" dxfId="1320" priority="842" operator="lessThan">
      <formula>0.000001</formula>
    </cfRule>
    <cfRule type="cellIs" dxfId="1319" priority="843" operator="greaterThan">
      <formula>0.000001</formula>
    </cfRule>
  </conditionalFormatting>
  <conditionalFormatting sqref="E30">
    <cfRule type="cellIs" dxfId="1318" priority="841" operator="greaterThan">
      <formula>0.000001</formula>
    </cfRule>
  </conditionalFormatting>
  <conditionalFormatting sqref="F30">
    <cfRule type="cellIs" dxfId="1317" priority="839" operator="lessThan">
      <formula>0.000001</formula>
    </cfRule>
    <cfRule type="cellIs" dxfId="1316" priority="840" operator="greaterThan">
      <formula>0.000001</formula>
    </cfRule>
  </conditionalFormatting>
  <conditionalFormatting sqref="F30">
    <cfRule type="cellIs" dxfId="1315" priority="838" operator="greaterThan">
      <formula>0.000001</formula>
    </cfRule>
  </conditionalFormatting>
  <conditionalFormatting sqref="G30">
    <cfRule type="cellIs" dxfId="1314" priority="836" operator="lessThan">
      <formula>0.000001</formula>
    </cfRule>
    <cfRule type="cellIs" dxfId="1313" priority="837" operator="greaterThan">
      <formula>0.000001</formula>
    </cfRule>
  </conditionalFormatting>
  <conditionalFormatting sqref="G30">
    <cfRule type="cellIs" dxfId="1312" priority="835" operator="greaterThan">
      <formula>0.000001</formula>
    </cfRule>
  </conditionalFormatting>
  <conditionalFormatting sqref="E31">
    <cfRule type="cellIs" dxfId="1311" priority="833" operator="lessThan">
      <formula>0.000001</formula>
    </cfRule>
    <cfRule type="cellIs" dxfId="1310" priority="834" operator="greaterThan">
      <formula>0.000001</formula>
    </cfRule>
  </conditionalFormatting>
  <conditionalFormatting sqref="E31">
    <cfRule type="cellIs" dxfId="1309" priority="832" operator="greaterThan">
      <formula>0.000001</formula>
    </cfRule>
  </conditionalFormatting>
  <conditionalFormatting sqref="F31">
    <cfRule type="cellIs" dxfId="1308" priority="830" operator="lessThan">
      <formula>0.000001</formula>
    </cfRule>
    <cfRule type="cellIs" dxfId="1307" priority="831" operator="greaterThan">
      <formula>0.000001</formula>
    </cfRule>
  </conditionalFormatting>
  <conditionalFormatting sqref="F31">
    <cfRule type="cellIs" dxfId="1306" priority="829" operator="greaterThan">
      <formula>0.000001</formula>
    </cfRule>
  </conditionalFormatting>
  <conditionalFormatting sqref="G31">
    <cfRule type="cellIs" dxfId="1305" priority="827" operator="lessThan">
      <formula>0.000001</formula>
    </cfRule>
    <cfRule type="cellIs" dxfId="1304" priority="828" operator="greaterThan">
      <formula>0.000001</formula>
    </cfRule>
  </conditionalFormatting>
  <conditionalFormatting sqref="G31">
    <cfRule type="cellIs" dxfId="1303" priority="826" operator="greaterThan">
      <formula>0.000001</formula>
    </cfRule>
  </conditionalFormatting>
  <conditionalFormatting sqref="E34">
    <cfRule type="cellIs" dxfId="1302" priority="824" operator="lessThan">
      <formula>0.000001</formula>
    </cfRule>
    <cfRule type="cellIs" dxfId="1301" priority="825" operator="greaterThan">
      <formula>0.000001</formula>
    </cfRule>
  </conditionalFormatting>
  <conditionalFormatting sqref="E34">
    <cfRule type="cellIs" dxfId="1300" priority="823" operator="greaterThan">
      <formula>0.000001</formula>
    </cfRule>
  </conditionalFormatting>
  <conditionalFormatting sqref="F34">
    <cfRule type="cellIs" dxfId="1299" priority="821" operator="lessThan">
      <formula>0.000001</formula>
    </cfRule>
    <cfRule type="cellIs" dxfId="1298" priority="822" operator="greaterThan">
      <formula>0.000001</formula>
    </cfRule>
  </conditionalFormatting>
  <conditionalFormatting sqref="F34">
    <cfRule type="cellIs" dxfId="1297" priority="820" operator="greaterThan">
      <formula>0.000001</formula>
    </cfRule>
  </conditionalFormatting>
  <conditionalFormatting sqref="G34">
    <cfRule type="cellIs" dxfId="1296" priority="818" operator="lessThan">
      <formula>0.000001</formula>
    </cfRule>
    <cfRule type="cellIs" dxfId="1295" priority="819" operator="greaterThan">
      <formula>0.000001</formula>
    </cfRule>
  </conditionalFormatting>
  <conditionalFormatting sqref="G34">
    <cfRule type="cellIs" dxfId="1294" priority="817" operator="greaterThan">
      <formula>0.000001</formula>
    </cfRule>
  </conditionalFormatting>
  <conditionalFormatting sqref="E35">
    <cfRule type="cellIs" dxfId="1293" priority="815" operator="lessThan">
      <formula>0.000001</formula>
    </cfRule>
    <cfRule type="cellIs" dxfId="1292" priority="816" operator="greaterThan">
      <formula>0.000001</formula>
    </cfRule>
  </conditionalFormatting>
  <conditionalFormatting sqref="E35">
    <cfRule type="cellIs" dxfId="1291" priority="814" operator="greaterThan">
      <formula>0.000001</formula>
    </cfRule>
  </conditionalFormatting>
  <conditionalFormatting sqref="F35">
    <cfRule type="cellIs" dxfId="1290" priority="812" operator="lessThan">
      <formula>0.000001</formula>
    </cfRule>
    <cfRule type="cellIs" dxfId="1289" priority="813" operator="greaterThan">
      <formula>0.000001</formula>
    </cfRule>
  </conditionalFormatting>
  <conditionalFormatting sqref="F35">
    <cfRule type="cellIs" dxfId="1288" priority="811" operator="greaterThan">
      <formula>0.000001</formula>
    </cfRule>
  </conditionalFormatting>
  <conditionalFormatting sqref="G35">
    <cfRule type="cellIs" dxfId="1287" priority="809" operator="lessThan">
      <formula>0.000001</formula>
    </cfRule>
    <cfRule type="cellIs" dxfId="1286" priority="810" operator="greaterThan">
      <formula>0.000001</formula>
    </cfRule>
  </conditionalFormatting>
  <conditionalFormatting sqref="G35">
    <cfRule type="cellIs" dxfId="1285" priority="808" operator="greaterThan">
      <formula>0.000001</formula>
    </cfRule>
  </conditionalFormatting>
  <conditionalFormatting sqref="E36">
    <cfRule type="cellIs" dxfId="1284" priority="806" operator="lessThan">
      <formula>0.000001</formula>
    </cfRule>
    <cfRule type="cellIs" dxfId="1283" priority="807" operator="greaterThan">
      <formula>0.000001</formula>
    </cfRule>
  </conditionalFormatting>
  <conditionalFormatting sqref="E36">
    <cfRule type="cellIs" dxfId="1282" priority="805" operator="greaterThan">
      <formula>0.000001</formula>
    </cfRule>
  </conditionalFormatting>
  <conditionalFormatting sqref="F36">
    <cfRule type="cellIs" dxfId="1281" priority="803" operator="lessThan">
      <formula>0.000001</formula>
    </cfRule>
    <cfRule type="cellIs" dxfId="1280" priority="804" operator="greaterThan">
      <formula>0.000001</formula>
    </cfRule>
  </conditionalFormatting>
  <conditionalFormatting sqref="F36">
    <cfRule type="cellIs" dxfId="1279" priority="802" operator="greaterThan">
      <formula>0.000001</formula>
    </cfRule>
  </conditionalFormatting>
  <conditionalFormatting sqref="G36">
    <cfRule type="cellIs" dxfId="1278" priority="800" operator="lessThan">
      <formula>0.000001</formula>
    </cfRule>
    <cfRule type="cellIs" dxfId="1277" priority="801" operator="greaterThan">
      <formula>0.000001</formula>
    </cfRule>
  </conditionalFormatting>
  <conditionalFormatting sqref="G36">
    <cfRule type="cellIs" dxfId="1276" priority="799" operator="greaterThan">
      <formula>0.000001</formula>
    </cfRule>
  </conditionalFormatting>
  <conditionalFormatting sqref="E38">
    <cfRule type="cellIs" dxfId="1275" priority="797" operator="lessThan">
      <formula>0.000001</formula>
    </cfRule>
    <cfRule type="cellIs" dxfId="1274" priority="798" operator="greaterThan">
      <formula>0.000001</formula>
    </cfRule>
  </conditionalFormatting>
  <conditionalFormatting sqref="E38">
    <cfRule type="cellIs" dxfId="1273" priority="796" operator="greaterThan">
      <formula>0.000001</formula>
    </cfRule>
  </conditionalFormatting>
  <conditionalFormatting sqref="F38">
    <cfRule type="cellIs" dxfId="1272" priority="794" operator="lessThan">
      <formula>0.000001</formula>
    </cfRule>
    <cfRule type="cellIs" dxfId="1271" priority="795" operator="greaterThan">
      <formula>0.000001</formula>
    </cfRule>
  </conditionalFormatting>
  <conditionalFormatting sqref="F38">
    <cfRule type="cellIs" dxfId="1270" priority="793" operator="greaterThan">
      <formula>0.000001</formula>
    </cfRule>
  </conditionalFormatting>
  <conditionalFormatting sqref="G38">
    <cfRule type="cellIs" dxfId="1269" priority="791" operator="lessThan">
      <formula>0.000001</formula>
    </cfRule>
    <cfRule type="cellIs" dxfId="1268" priority="792" operator="greaterThan">
      <formula>0.000001</formula>
    </cfRule>
  </conditionalFormatting>
  <conditionalFormatting sqref="G38">
    <cfRule type="cellIs" dxfId="1267" priority="790" operator="greaterThan">
      <formula>0.000001</formula>
    </cfRule>
  </conditionalFormatting>
  <conditionalFormatting sqref="E40">
    <cfRule type="cellIs" dxfId="1266" priority="788" operator="lessThan">
      <formula>0.000001</formula>
    </cfRule>
    <cfRule type="cellIs" dxfId="1265" priority="789" operator="greaterThan">
      <formula>0.000001</formula>
    </cfRule>
  </conditionalFormatting>
  <conditionalFormatting sqref="E40">
    <cfRule type="cellIs" dxfId="1264" priority="787" operator="greaterThan">
      <formula>0.000001</formula>
    </cfRule>
  </conditionalFormatting>
  <conditionalFormatting sqref="F40">
    <cfRule type="cellIs" dxfId="1263" priority="785" operator="lessThan">
      <formula>0.000001</formula>
    </cfRule>
    <cfRule type="cellIs" dxfId="1262" priority="786" operator="greaterThan">
      <formula>0.000001</formula>
    </cfRule>
  </conditionalFormatting>
  <conditionalFormatting sqref="F40">
    <cfRule type="cellIs" dxfId="1261" priority="784" operator="greaterThan">
      <formula>0.000001</formula>
    </cfRule>
  </conditionalFormatting>
  <conditionalFormatting sqref="G40">
    <cfRule type="cellIs" dxfId="1260" priority="782" operator="lessThan">
      <formula>0.000001</formula>
    </cfRule>
    <cfRule type="cellIs" dxfId="1259" priority="783" operator="greaterThan">
      <formula>0.000001</formula>
    </cfRule>
  </conditionalFormatting>
  <conditionalFormatting sqref="G40">
    <cfRule type="cellIs" dxfId="1258" priority="781" operator="greaterThan">
      <formula>0.000001</formula>
    </cfRule>
  </conditionalFormatting>
  <conditionalFormatting sqref="E41">
    <cfRule type="cellIs" dxfId="1257" priority="779" operator="lessThan">
      <formula>0.000001</formula>
    </cfRule>
    <cfRule type="cellIs" dxfId="1256" priority="780" operator="greaterThan">
      <formula>0.000001</formula>
    </cfRule>
  </conditionalFormatting>
  <conditionalFormatting sqref="E41">
    <cfRule type="cellIs" dxfId="1255" priority="778" operator="greaterThan">
      <formula>0.000001</formula>
    </cfRule>
  </conditionalFormatting>
  <conditionalFormatting sqref="F41">
    <cfRule type="cellIs" dxfId="1254" priority="776" operator="lessThan">
      <formula>0.000001</formula>
    </cfRule>
    <cfRule type="cellIs" dxfId="1253" priority="777" operator="greaterThan">
      <formula>0.000001</formula>
    </cfRule>
  </conditionalFormatting>
  <conditionalFormatting sqref="F41">
    <cfRule type="cellIs" dxfId="1252" priority="775" operator="greaterThan">
      <formula>0.000001</formula>
    </cfRule>
  </conditionalFormatting>
  <conditionalFormatting sqref="G41">
    <cfRule type="cellIs" dxfId="1251" priority="773" operator="lessThan">
      <formula>0.000001</formula>
    </cfRule>
    <cfRule type="cellIs" dxfId="1250" priority="774" operator="greaterThan">
      <formula>0.000001</formula>
    </cfRule>
  </conditionalFormatting>
  <conditionalFormatting sqref="G41">
    <cfRule type="cellIs" dxfId="1249" priority="772" operator="greaterThan">
      <formula>0.000001</formula>
    </cfRule>
  </conditionalFormatting>
  <conditionalFormatting sqref="E42">
    <cfRule type="cellIs" dxfId="1248" priority="770" operator="lessThan">
      <formula>0.000001</formula>
    </cfRule>
    <cfRule type="cellIs" dxfId="1247" priority="771" operator="greaterThan">
      <formula>0.000001</formula>
    </cfRule>
  </conditionalFormatting>
  <conditionalFormatting sqref="E42">
    <cfRule type="cellIs" dxfId="1246" priority="769" operator="greaterThan">
      <formula>0.000001</formula>
    </cfRule>
  </conditionalFormatting>
  <conditionalFormatting sqref="F42">
    <cfRule type="cellIs" dxfId="1245" priority="767" operator="lessThan">
      <formula>0.000001</formula>
    </cfRule>
    <cfRule type="cellIs" dxfId="1244" priority="768" operator="greaterThan">
      <formula>0.000001</formula>
    </cfRule>
  </conditionalFormatting>
  <conditionalFormatting sqref="F42">
    <cfRule type="cellIs" dxfId="1243" priority="766" operator="greaterThan">
      <formula>0.000001</formula>
    </cfRule>
  </conditionalFormatting>
  <conditionalFormatting sqref="G42">
    <cfRule type="cellIs" dxfId="1242" priority="764" operator="lessThan">
      <formula>0.000001</formula>
    </cfRule>
    <cfRule type="cellIs" dxfId="1241" priority="765" operator="greaterThan">
      <formula>0.000001</formula>
    </cfRule>
  </conditionalFormatting>
  <conditionalFormatting sqref="G42">
    <cfRule type="cellIs" dxfId="1240" priority="763" operator="greaterThan">
      <formula>0.000001</formula>
    </cfRule>
  </conditionalFormatting>
  <conditionalFormatting sqref="E44">
    <cfRule type="cellIs" dxfId="1239" priority="761" operator="lessThan">
      <formula>0.000001</formula>
    </cfRule>
    <cfRule type="cellIs" dxfId="1238" priority="762" operator="greaterThan">
      <formula>0.000001</formula>
    </cfRule>
  </conditionalFormatting>
  <conditionalFormatting sqref="E44">
    <cfRule type="cellIs" dxfId="1237" priority="760" operator="greaterThan">
      <formula>0.000001</formula>
    </cfRule>
  </conditionalFormatting>
  <conditionalFormatting sqref="F44">
    <cfRule type="cellIs" dxfId="1236" priority="758" operator="lessThan">
      <formula>0.000001</formula>
    </cfRule>
    <cfRule type="cellIs" dxfId="1235" priority="759" operator="greaterThan">
      <formula>0.000001</formula>
    </cfRule>
  </conditionalFormatting>
  <conditionalFormatting sqref="F44">
    <cfRule type="cellIs" dxfId="1234" priority="757" operator="greaterThan">
      <formula>0.000001</formula>
    </cfRule>
  </conditionalFormatting>
  <conditionalFormatting sqref="G44">
    <cfRule type="cellIs" dxfId="1233" priority="755" operator="lessThan">
      <formula>0.000001</formula>
    </cfRule>
    <cfRule type="cellIs" dxfId="1232" priority="756" operator="greaterThan">
      <formula>0.000001</formula>
    </cfRule>
  </conditionalFormatting>
  <conditionalFormatting sqref="G44">
    <cfRule type="cellIs" dxfId="1231" priority="754" operator="greaterThan">
      <formula>0.000001</formula>
    </cfRule>
  </conditionalFormatting>
  <conditionalFormatting sqref="E46">
    <cfRule type="cellIs" dxfId="1230" priority="752" operator="lessThan">
      <formula>0.000001</formula>
    </cfRule>
    <cfRule type="cellIs" dxfId="1229" priority="753" operator="greaterThan">
      <formula>0.000001</formula>
    </cfRule>
  </conditionalFormatting>
  <conditionalFormatting sqref="E46">
    <cfRule type="cellIs" dxfId="1228" priority="751" operator="greaterThan">
      <formula>0.000001</formula>
    </cfRule>
  </conditionalFormatting>
  <conditionalFormatting sqref="F46">
    <cfRule type="cellIs" dxfId="1227" priority="749" operator="lessThan">
      <formula>0.000001</formula>
    </cfRule>
    <cfRule type="cellIs" dxfId="1226" priority="750" operator="greaterThan">
      <formula>0.000001</formula>
    </cfRule>
  </conditionalFormatting>
  <conditionalFormatting sqref="F46">
    <cfRule type="cellIs" dxfId="1225" priority="748" operator="greaterThan">
      <formula>0.000001</formula>
    </cfRule>
  </conditionalFormatting>
  <conditionalFormatting sqref="G46">
    <cfRule type="cellIs" dxfId="1224" priority="746" operator="lessThan">
      <formula>0.000001</formula>
    </cfRule>
    <cfRule type="cellIs" dxfId="1223" priority="747" operator="greaterThan">
      <formula>0.000001</formula>
    </cfRule>
  </conditionalFormatting>
  <conditionalFormatting sqref="G46">
    <cfRule type="cellIs" dxfId="1222" priority="745" operator="greaterThan">
      <formula>0.000001</formula>
    </cfRule>
  </conditionalFormatting>
  <conditionalFormatting sqref="E47">
    <cfRule type="cellIs" dxfId="1221" priority="743" operator="lessThan">
      <formula>0.000001</formula>
    </cfRule>
    <cfRule type="cellIs" dxfId="1220" priority="744" operator="greaterThan">
      <formula>0.000001</formula>
    </cfRule>
  </conditionalFormatting>
  <conditionalFormatting sqref="E47">
    <cfRule type="cellIs" dxfId="1219" priority="742" operator="greaterThan">
      <formula>0.000001</formula>
    </cfRule>
  </conditionalFormatting>
  <conditionalFormatting sqref="F47">
    <cfRule type="cellIs" dxfId="1218" priority="740" operator="lessThan">
      <formula>0.000001</formula>
    </cfRule>
    <cfRule type="cellIs" dxfId="1217" priority="741" operator="greaterThan">
      <formula>0.000001</formula>
    </cfRule>
  </conditionalFormatting>
  <conditionalFormatting sqref="F47">
    <cfRule type="cellIs" dxfId="1216" priority="739" operator="greaterThan">
      <formula>0.000001</formula>
    </cfRule>
  </conditionalFormatting>
  <conditionalFormatting sqref="G47">
    <cfRule type="cellIs" dxfId="1215" priority="737" operator="lessThan">
      <formula>0.000001</formula>
    </cfRule>
    <cfRule type="cellIs" dxfId="1214" priority="738" operator="greaterThan">
      <formula>0.000001</formula>
    </cfRule>
  </conditionalFormatting>
  <conditionalFormatting sqref="G47">
    <cfRule type="cellIs" dxfId="1213" priority="736" operator="greaterThan">
      <formula>0.000001</formula>
    </cfRule>
  </conditionalFormatting>
  <conditionalFormatting sqref="E48">
    <cfRule type="cellIs" dxfId="1212" priority="734" operator="lessThan">
      <formula>0.000001</formula>
    </cfRule>
    <cfRule type="cellIs" dxfId="1211" priority="735" operator="greaterThan">
      <formula>0.000001</formula>
    </cfRule>
  </conditionalFormatting>
  <conditionalFormatting sqref="E48">
    <cfRule type="cellIs" dxfId="1210" priority="733" operator="greaterThan">
      <formula>0.000001</formula>
    </cfRule>
  </conditionalFormatting>
  <conditionalFormatting sqref="F48">
    <cfRule type="cellIs" dxfId="1209" priority="731" operator="lessThan">
      <formula>0.000001</formula>
    </cfRule>
    <cfRule type="cellIs" dxfId="1208" priority="732" operator="greaterThan">
      <formula>0.000001</formula>
    </cfRule>
  </conditionalFormatting>
  <conditionalFormatting sqref="F48">
    <cfRule type="cellIs" dxfId="1207" priority="730" operator="greaterThan">
      <formula>0.000001</formula>
    </cfRule>
  </conditionalFormatting>
  <conditionalFormatting sqref="G48">
    <cfRule type="cellIs" dxfId="1206" priority="728" operator="lessThan">
      <formula>0.000001</formula>
    </cfRule>
    <cfRule type="cellIs" dxfId="1205" priority="729" operator="greaterThan">
      <formula>0.000001</formula>
    </cfRule>
  </conditionalFormatting>
  <conditionalFormatting sqref="G48">
    <cfRule type="cellIs" dxfId="1204" priority="727" operator="greaterThan">
      <formula>0.000001</formula>
    </cfRule>
  </conditionalFormatting>
  <conditionalFormatting sqref="E50">
    <cfRule type="cellIs" dxfId="1203" priority="725" operator="lessThan">
      <formula>0.000001</formula>
    </cfRule>
    <cfRule type="cellIs" dxfId="1202" priority="726" operator="greaterThan">
      <formula>0.000001</formula>
    </cfRule>
  </conditionalFormatting>
  <conditionalFormatting sqref="E50">
    <cfRule type="cellIs" dxfId="1201" priority="724" operator="greaterThan">
      <formula>0.000001</formula>
    </cfRule>
  </conditionalFormatting>
  <conditionalFormatting sqref="F50">
    <cfRule type="cellIs" dxfId="1200" priority="722" operator="lessThan">
      <formula>0.000001</formula>
    </cfRule>
    <cfRule type="cellIs" dxfId="1199" priority="723" operator="greaterThan">
      <formula>0.000001</formula>
    </cfRule>
  </conditionalFormatting>
  <conditionalFormatting sqref="F50">
    <cfRule type="cellIs" dxfId="1198" priority="721" operator="greaterThan">
      <formula>0.000001</formula>
    </cfRule>
  </conditionalFormatting>
  <conditionalFormatting sqref="G50">
    <cfRule type="cellIs" dxfId="1197" priority="719" operator="lessThan">
      <formula>0.000001</formula>
    </cfRule>
    <cfRule type="cellIs" dxfId="1196" priority="720" operator="greaterThan">
      <formula>0.000001</formula>
    </cfRule>
  </conditionalFormatting>
  <conditionalFormatting sqref="G50">
    <cfRule type="cellIs" dxfId="1195" priority="718" operator="greaterThan">
      <formula>0.000001</formula>
    </cfRule>
  </conditionalFormatting>
  <conditionalFormatting sqref="E3">
    <cfRule type="cellIs" dxfId="1194" priority="707" operator="lessThan">
      <formula>0.000001</formula>
    </cfRule>
    <cfRule type="cellIs" dxfId="1193" priority="708" operator="greaterThan">
      <formula>0.000001</formula>
    </cfRule>
  </conditionalFormatting>
  <conditionalFormatting sqref="E3">
    <cfRule type="cellIs" dxfId="1192" priority="706" operator="greaterThan">
      <formula>0.000001</formula>
    </cfRule>
  </conditionalFormatting>
  <conditionalFormatting sqref="F3">
    <cfRule type="cellIs" dxfId="1191" priority="704" operator="lessThan">
      <formula>0.000001</formula>
    </cfRule>
    <cfRule type="cellIs" dxfId="1190" priority="705" operator="greaterThan">
      <formula>0.000001</formula>
    </cfRule>
  </conditionalFormatting>
  <conditionalFormatting sqref="F3">
    <cfRule type="cellIs" dxfId="1189" priority="703" operator="greaterThan">
      <formula>0.000001</formula>
    </cfRule>
  </conditionalFormatting>
  <conditionalFormatting sqref="G3">
    <cfRule type="cellIs" dxfId="1188" priority="701" operator="lessThan">
      <formula>0.000001</formula>
    </cfRule>
    <cfRule type="cellIs" dxfId="1187" priority="702" operator="greaterThan">
      <formula>0.000001</formula>
    </cfRule>
  </conditionalFormatting>
  <conditionalFormatting sqref="G3">
    <cfRule type="cellIs" dxfId="1186" priority="700" operator="greaterThan">
      <formula>0.000001</formula>
    </cfRule>
  </conditionalFormatting>
  <conditionalFormatting sqref="E4">
    <cfRule type="cellIs" dxfId="1185" priority="698" operator="lessThan">
      <formula>0.000001</formula>
    </cfRule>
    <cfRule type="cellIs" dxfId="1184" priority="699" operator="greaterThan">
      <formula>0.000001</formula>
    </cfRule>
  </conditionalFormatting>
  <conditionalFormatting sqref="E4">
    <cfRule type="cellIs" dxfId="1183" priority="697" operator="greaterThan">
      <formula>0.000001</formula>
    </cfRule>
  </conditionalFormatting>
  <conditionalFormatting sqref="F4">
    <cfRule type="cellIs" dxfId="1182" priority="695" operator="lessThan">
      <formula>0.000001</formula>
    </cfRule>
    <cfRule type="cellIs" dxfId="1181" priority="696" operator="greaterThan">
      <formula>0.000001</formula>
    </cfRule>
  </conditionalFormatting>
  <conditionalFormatting sqref="F4">
    <cfRule type="cellIs" dxfId="1180" priority="694" operator="greaterThan">
      <formula>0.000001</formula>
    </cfRule>
  </conditionalFormatting>
  <conditionalFormatting sqref="G4">
    <cfRule type="cellIs" dxfId="1179" priority="692" operator="lessThan">
      <formula>0.000001</formula>
    </cfRule>
    <cfRule type="cellIs" dxfId="1178" priority="693" operator="greaterThan">
      <formula>0.000001</formula>
    </cfRule>
  </conditionalFormatting>
  <conditionalFormatting sqref="G4">
    <cfRule type="cellIs" dxfId="1177" priority="691" operator="greaterThan">
      <formula>0.000001</formula>
    </cfRule>
  </conditionalFormatting>
  <conditionalFormatting sqref="E5">
    <cfRule type="cellIs" dxfId="1176" priority="689" operator="lessThan">
      <formula>0.000001</formula>
    </cfRule>
    <cfRule type="cellIs" dxfId="1175" priority="690" operator="greaterThan">
      <formula>0.000001</formula>
    </cfRule>
  </conditionalFormatting>
  <conditionalFormatting sqref="E5">
    <cfRule type="cellIs" dxfId="1174" priority="688" operator="greaterThan">
      <formula>0.000001</formula>
    </cfRule>
  </conditionalFormatting>
  <conditionalFormatting sqref="F5">
    <cfRule type="cellIs" dxfId="1173" priority="686" operator="lessThan">
      <formula>0.000001</formula>
    </cfRule>
    <cfRule type="cellIs" dxfId="1172" priority="687" operator="greaterThan">
      <formula>0.000001</formula>
    </cfRule>
  </conditionalFormatting>
  <conditionalFormatting sqref="F5">
    <cfRule type="cellIs" dxfId="1171" priority="685" operator="greaterThan">
      <formula>0.000001</formula>
    </cfRule>
  </conditionalFormatting>
  <conditionalFormatting sqref="G5">
    <cfRule type="cellIs" dxfId="1170" priority="683" operator="lessThan">
      <formula>0.000001</formula>
    </cfRule>
    <cfRule type="cellIs" dxfId="1169" priority="684" operator="greaterThan">
      <formula>0.000001</formula>
    </cfRule>
  </conditionalFormatting>
  <conditionalFormatting sqref="G5">
    <cfRule type="cellIs" dxfId="1168" priority="682" operator="greaterThan">
      <formula>0.000001</formula>
    </cfRule>
  </conditionalFormatting>
  <conditionalFormatting sqref="E6">
    <cfRule type="cellIs" dxfId="1167" priority="680" operator="lessThan">
      <formula>0.000001</formula>
    </cfRule>
    <cfRule type="cellIs" dxfId="1166" priority="681" operator="greaterThan">
      <formula>0.000001</formula>
    </cfRule>
  </conditionalFormatting>
  <conditionalFormatting sqref="E6">
    <cfRule type="cellIs" dxfId="1165" priority="679" operator="greaterThan">
      <formula>0.000001</formula>
    </cfRule>
  </conditionalFormatting>
  <conditionalFormatting sqref="F6">
    <cfRule type="cellIs" dxfId="1164" priority="677" operator="lessThan">
      <formula>0.000001</formula>
    </cfRule>
    <cfRule type="cellIs" dxfId="1163" priority="678" operator="greaterThan">
      <formula>0.000001</formula>
    </cfRule>
  </conditionalFormatting>
  <conditionalFormatting sqref="F6">
    <cfRule type="cellIs" dxfId="1162" priority="676" operator="greaterThan">
      <formula>0.000001</formula>
    </cfRule>
  </conditionalFormatting>
  <conditionalFormatting sqref="G6">
    <cfRule type="cellIs" dxfId="1161" priority="674" operator="lessThan">
      <formula>0.000001</formula>
    </cfRule>
    <cfRule type="cellIs" dxfId="1160" priority="675" operator="greaterThan">
      <formula>0.000001</formula>
    </cfRule>
  </conditionalFormatting>
  <conditionalFormatting sqref="G6">
    <cfRule type="cellIs" dxfId="1159" priority="673" operator="greaterThan">
      <formula>0.000001</formula>
    </cfRule>
  </conditionalFormatting>
  <conditionalFormatting sqref="E7:E8">
    <cfRule type="cellIs" dxfId="1158" priority="671" operator="lessThan">
      <formula>0.000001</formula>
    </cfRule>
    <cfRule type="cellIs" dxfId="1157" priority="672" operator="greaterThan">
      <formula>0.000001</formula>
    </cfRule>
  </conditionalFormatting>
  <conditionalFormatting sqref="E7:E8">
    <cfRule type="cellIs" dxfId="1156" priority="670" operator="greaterThan">
      <formula>0.000001</formula>
    </cfRule>
  </conditionalFormatting>
  <conditionalFormatting sqref="F7:F8">
    <cfRule type="cellIs" dxfId="1155" priority="668" operator="lessThan">
      <formula>0.000001</formula>
    </cfRule>
    <cfRule type="cellIs" dxfId="1154" priority="669" operator="greaterThan">
      <formula>0.000001</formula>
    </cfRule>
  </conditionalFormatting>
  <conditionalFormatting sqref="F7:F8">
    <cfRule type="cellIs" dxfId="1153" priority="667" operator="greaterThan">
      <formula>0.000001</formula>
    </cfRule>
  </conditionalFormatting>
  <conditionalFormatting sqref="G7:G8">
    <cfRule type="cellIs" dxfId="1152" priority="665" operator="lessThan">
      <formula>0.000001</formula>
    </cfRule>
    <cfRule type="cellIs" dxfId="1151" priority="666" operator="greaterThan">
      <formula>0.000001</formula>
    </cfRule>
  </conditionalFormatting>
  <conditionalFormatting sqref="G7:G8">
    <cfRule type="cellIs" dxfId="1150" priority="664" operator="greaterThan">
      <formula>0.000001</formula>
    </cfRule>
  </conditionalFormatting>
  <conditionalFormatting sqref="E9">
    <cfRule type="cellIs" dxfId="1149" priority="662" operator="lessThan">
      <formula>0.000001</formula>
    </cfRule>
    <cfRule type="cellIs" dxfId="1148" priority="663" operator="greaterThan">
      <formula>0.000001</formula>
    </cfRule>
  </conditionalFormatting>
  <conditionalFormatting sqref="E9">
    <cfRule type="cellIs" dxfId="1147" priority="661" operator="greaterThan">
      <formula>0.000001</formula>
    </cfRule>
  </conditionalFormatting>
  <conditionalFormatting sqref="F9">
    <cfRule type="cellIs" dxfId="1146" priority="659" operator="lessThan">
      <formula>0.000001</formula>
    </cfRule>
    <cfRule type="cellIs" dxfId="1145" priority="660" operator="greaterThan">
      <formula>0.000001</formula>
    </cfRule>
  </conditionalFormatting>
  <conditionalFormatting sqref="F9">
    <cfRule type="cellIs" dxfId="1144" priority="658" operator="greaterThan">
      <formula>0.000001</formula>
    </cfRule>
  </conditionalFormatting>
  <conditionalFormatting sqref="G9">
    <cfRule type="cellIs" dxfId="1143" priority="656" operator="lessThan">
      <formula>0.000001</formula>
    </cfRule>
    <cfRule type="cellIs" dxfId="1142" priority="657" operator="greaterThan">
      <formula>0.000001</formula>
    </cfRule>
  </conditionalFormatting>
  <conditionalFormatting sqref="G9">
    <cfRule type="cellIs" dxfId="1141" priority="655" operator="greaterThan">
      <formula>0.000001</formula>
    </cfRule>
  </conditionalFormatting>
  <conditionalFormatting sqref="E10">
    <cfRule type="cellIs" dxfId="1140" priority="653" operator="lessThan">
      <formula>0.000001</formula>
    </cfRule>
    <cfRule type="cellIs" dxfId="1139" priority="654" operator="greaterThan">
      <formula>0.000001</formula>
    </cfRule>
  </conditionalFormatting>
  <conditionalFormatting sqref="E10">
    <cfRule type="cellIs" dxfId="1138" priority="652" operator="greaterThan">
      <formula>0.000001</formula>
    </cfRule>
  </conditionalFormatting>
  <conditionalFormatting sqref="F10">
    <cfRule type="cellIs" dxfId="1137" priority="650" operator="lessThan">
      <formula>0.000001</formula>
    </cfRule>
    <cfRule type="cellIs" dxfId="1136" priority="651" operator="greaterThan">
      <formula>0.000001</formula>
    </cfRule>
  </conditionalFormatting>
  <conditionalFormatting sqref="F10">
    <cfRule type="cellIs" dxfId="1135" priority="649" operator="greaterThan">
      <formula>0.000001</formula>
    </cfRule>
  </conditionalFormatting>
  <conditionalFormatting sqref="G10">
    <cfRule type="cellIs" dxfId="1134" priority="647" operator="lessThan">
      <formula>0.000001</formula>
    </cfRule>
    <cfRule type="cellIs" dxfId="1133" priority="648" operator="greaterThan">
      <formula>0.000001</formula>
    </cfRule>
  </conditionalFormatting>
  <conditionalFormatting sqref="G10">
    <cfRule type="cellIs" dxfId="1132" priority="646" operator="greaterThan">
      <formula>0.000001</formula>
    </cfRule>
  </conditionalFormatting>
  <conditionalFormatting sqref="E11">
    <cfRule type="cellIs" dxfId="1131" priority="644" operator="lessThan">
      <formula>0.000001</formula>
    </cfRule>
    <cfRule type="cellIs" dxfId="1130" priority="645" operator="greaterThan">
      <formula>0.000001</formula>
    </cfRule>
  </conditionalFormatting>
  <conditionalFormatting sqref="E11">
    <cfRule type="cellIs" dxfId="1129" priority="643" operator="greaterThan">
      <formula>0.000001</formula>
    </cfRule>
  </conditionalFormatting>
  <conditionalFormatting sqref="F11">
    <cfRule type="cellIs" dxfId="1128" priority="641" operator="lessThan">
      <formula>0.000001</formula>
    </cfRule>
    <cfRule type="cellIs" dxfId="1127" priority="642" operator="greaterThan">
      <formula>0.000001</formula>
    </cfRule>
  </conditionalFormatting>
  <conditionalFormatting sqref="F11">
    <cfRule type="cellIs" dxfId="1126" priority="640" operator="greaterThan">
      <formula>0.000001</formula>
    </cfRule>
  </conditionalFormatting>
  <conditionalFormatting sqref="G11">
    <cfRule type="cellIs" dxfId="1125" priority="638" operator="lessThan">
      <formula>0.000001</formula>
    </cfRule>
    <cfRule type="cellIs" dxfId="1124" priority="639" operator="greaterThan">
      <formula>0.000001</formula>
    </cfRule>
  </conditionalFormatting>
  <conditionalFormatting sqref="G11">
    <cfRule type="cellIs" dxfId="1123" priority="637" operator="greaterThan">
      <formula>0.000001</formula>
    </cfRule>
  </conditionalFormatting>
  <conditionalFormatting sqref="E12">
    <cfRule type="cellIs" dxfId="1122" priority="635" operator="lessThan">
      <formula>0.000001</formula>
    </cfRule>
    <cfRule type="cellIs" dxfId="1121" priority="636" operator="greaterThan">
      <formula>0.000001</formula>
    </cfRule>
  </conditionalFormatting>
  <conditionalFormatting sqref="E12">
    <cfRule type="cellIs" dxfId="1120" priority="634" operator="greaterThan">
      <formula>0.000001</formula>
    </cfRule>
  </conditionalFormatting>
  <conditionalFormatting sqref="F12">
    <cfRule type="cellIs" dxfId="1119" priority="632" operator="lessThan">
      <formula>0.000001</formula>
    </cfRule>
    <cfRule type="cellIs" dxfId="1118" priority="633" operator="greaterThan">
      <formula>0.000001</formula>
    </cfRule>
  </conditionalFormatting>
  <conditionalFormatting sqref="F12">
    <cfRule type="cellIs" dxfId="1117" priority="631" operator="greaterThan">
      <formula>0.000001</formula>
    </cfRule>
  </conditionalFormatting>
  <conditionalFormatting sqref="G12">
    <cfRule type="cellIs" dxfId="1116" priority="629" operator="lessThan">
      <formula>0.000001</formula>
    </cfRule>
    <cfRule type="cellIs" dxfId="1115" priority="630" operator="greaterThan">
      <formula>0.000001</formula>
    </cfRule>
  </conditionalFormatting>
  <conditionalFormatting sqref="G12">
    <cfRule type="cellIs" dxfId="1114" priority="628" operator="greaterThan">
      <formula>0.000001</formula>
    </cfRule>
  </conditionalFormatting>
  <conditionalFormatting sqref="E13">
    <cfRule type="cellIs" dxfId="1113" priority="626" operator="lessThan">
      <formula>0.000001</formula>
    </cfRule>
    <cfRule type="cellIs" dxfId="1112" priority="627" operator="greaterThan">
      <formula>0.000001</formula>
    </cfRule>
  </conditionalFormatting>
  <conditionalFormatting sqref="E13">
    <cfRule type="cellIs" dxfId="1111" priority="625" operator="greaterThan">
      <formula>0.000001</formula>
    </cfRule>
  </conditionalFormatting>
  <conditionalFormatting sqref="F13">
    <cfRule type="cellIs" dxfId="1110" priority="623" operator="lessThan">
      <formula>0.000001</formula>
    </cfRule>
    <cfRule type="cellIs" dxfId="1109" priority="624" operator="greaterThan">
      <formula>0.000001</formula>
    </cfRule>
  </conditionalFormatting>
  <conditionalFormatting sqref="F13">
    <cfRule type="cellIs" dxfId="1108" priority="622" operator="greaterThan">
      <formula>0.000001</formula>
    </cfRule>
  </conditionalFormatting>
  <conditionalFormatting sqref="G13">
    <cfRule type="cellIs" dxfId="1107" priority="620" operator="lessThan">
      <formula>0.000001</formula>
    </cfRule>
    <cfRule type="cellIs" dxfId="1106" priority="621" operator="greaterThan">
      <formula>0.000001</formula>
    </cfRule>
  </conditionalFormatting>
  <conditionalFormatting sqref="G13">
    <cfRule type="cellIs" dxfId="1105" priority="619" operator="greaterThan">
      <formula>0.000001</formula>
    </cfRule>
  </conditionalFormatting>
  <conditionalFormatting sqref="E15">
    <cfRule type="cellIs" dxfId="1104" priority="617" operator="lessThan">
      <formula>0.000001</formula>
    </cfRule>
    <cfRule type="cellIs" dxfId="1103" priority="618" operator="greaterThan">
      <formula>0.000001</formula>
    </cfRule>
  </conditionalFormatting>
  <conditionalFormatting sqref="E15">
    <cfRule type="cellIs" dxfId="1102" priority="616" operator="greaterThan">
      <formula>0.000001</formula>
    </cfRule>
  </conditionalFormatting>
  <conditionalFormatting sqref="F15">
    <cfRule type="cellIs" dxfId="1101" priority="614" operator="lessThan">
      <formula>0.000001</formula>
    </cfRule>
    <cfRule type="cellIs" dxfId="1100" priority="615" operator="greaterThan">
      <formula>0.000001</formula>
    </cfRule>
  </conditionalFormatting>
  <conditionalFormatting sqref="F15">
    <cfRule type="cellIs" dxfId="1099" priority="613" operator="greaterThan">
      <formula>0.000001</formula>
    </cfRule>
  </conditionalFormatting>
  <conditionalFormatting sqref="G15">
    <cfRule type="cellIs" dxfId="1098" priority="611" operator="lessThan">
      <formula>0.000001</formula>
    </cfRule>
    <cfRule type="cellIs" dxfId="1097" priority="612" operator="greaterThan">
      <formula>0.000001</formula>
    </cfRule>
  </conditionalFormatting>
  <conditionalFormatting sqref="G15">
    <cfRule type="cellIs" dxfId="1096" priority="610" operator="greaterThan">
      <formula>0.000001</formula>
    </cfRule>
  </conditionalFormatting>
  <conditionalFormatting sqref="E16">
    <cfRule type="cellIs" dxfId="1095" priority="608" operator="lessThan">
      <formula>0.000001</formula>
    </cfRule>
    <cfRule type="cellIs" dxfId="1094" priority="609" operator="greaterThan">
      <formula>0.000001</formula>
    </cfRule>
  </conditionalFormatting>
  <conditionalFormatting sqref="E16">
    <cfRule type="cellIs" dxfId="1093" priority="607" operator="greaterThan">
      <formula>0.000001</formula>
    </cfRule>
  </conditionalFormatting>
  <conditionalFormatting sqref="F16">
    <cfRule type="cellIs" dxfId="1092" priority="605" operator="lessThan">
      <formula>0.000001</formula>
    </cfRule>
    <cfRule type="cellIs" dxfId="1091" priority="606" operator="greaterThan">
      <formula>0.000001</formula>
    </cfRule>
  </conditionalFormatting>
  <conditionalFormatting sqref="F16">
    <cfRule type="cellIs" dxfId="1090" priority="604" operator="greaterThan">
      <formula>0.000001</formula>
    </cfRule>
  </conditionalFormatting>
  <conditionalFormatting sqref="G16">
    <cfRule type="cellIs" dxfId="1089" priority="602" operator="lessThan">
      <formula>0.000001</formula>
    </cfRule>
    <cfRule type="cellIs" dxfId="1088" priority="603" operator="greaterThan">
      <formula>0.000001</formula>
    </cfRule>
  </conditionalFormatting>
  <conditionalFormatting sqref="G16">
    <cfRule type="cellIs" dxfId="1087" priority="601" operator="greaterThan">
      <formula>0.000001</formula>
    </cfRule>
  </conditionalFormatting>
  <conditionalFormatting sqref="E17">
    <cfRule type="cellIs" dxfId="1086" priority="599" operator="lessThan">
      <formula>0.000001</formula>
    </cfRule>
    <cfRule type="cellIs" dxfId="1085" priority="600" operator="greaterThan">
      <formula>0.000001</formula>
    </cfRule>
  </conditionalFormatting>
  <conditionalFormatting sqref="E17">
    <cfRule type="cellIs" dxfId="1084" priority="598" operator="greaterThan">
      <formula>0.000001</formula>
    </cfRule>
  </conditionalFormatting>
  <conditionalFormatting sqref="F17">
    <cfRule type="cellIs" dxfId="1083" priority="596" operator="lessThan">
      <formula>0.000001</formula>
    </cfRule>
    <cfRule type="cellIs" dxfId="1082" priority="597" operator="greaterThan">
      <formula>0.000001</formula>
    </cfRule>
  </conditionalFormatting>
  <conditionalFormatting sqref="F17">
    <cfRule type="cellIs" dxfId="1081" priority="595" operator="greaterThan">
      <formula>0.000001</formula>
    </cfRule>
  </conditionalFormatting>
  <conditionalFormatting sqref="G17">
    <cfRule type="cellIs" dxfId="1080" priority="593" operator="lessThan">
      <formula>0.000001</formula>
    </cfRule>
    <cfRule type="cellIs" dxfId="1079" priority="594" operator="greaterThan">
      <formula>0.000001</formula>
    </cfRule>
  </conditionalFormatting>
  <conditionalFormatting sqref="G17">
    <cfRule type="cellIs" dxfId="1078" priority="592" operator="greaterThan">
      <formula>0.000001</formula>
    </cfRule>
  </conditionalFormatting>
  <conditionalFormatting sqref="E18">
    <cfRule type="cellIs" dxfId="1077" priority="590" operator="lessThan">
      <formula>0.000001</formula>
    </cfRule>
    <cfRule type="cellIs" dxfId="1076" priority="591" operator="greaterThan">
      <formula>0.000001</formula>
    </cfRule>
  </conditionalFormatting>
  <conditionalFormatting sqref="E18">
    <cfRule type="cellIs" dxfId="1075" priority="589" operator="greaterThan">
      <formula>0.000001</formula>
    </cfRule>
  </conditionalFormatting>
  <conditionalFormatting sqref="F18">
    <cfRule type="cellIs" dxfId="1074" priority="587" operator="lessThan">
      <formula>0.000001</formula>
    </cfRule>
    <cfRule type="cellIs" dxfId="1073" priority="588" operator="greaterThan">
      <formula>0.000001</formula>
    </cfRule>
  </conditionalFormatting>
  <conditionalFormatting sqref="F18">
    <cfRule type="cellIs" dxfId="1072" priority="586" operator="greaterThan">
      <formula>0.000001</formula>
    </cfRule>
  </conditionalFormatting>
  <conditionalFormatting sqref="G18">
    <cfRule type="cellIs" dxfId="1071" priority="584" operator="lessThan">
      <formula>0.000001</formula>
    </cfRule>
    <cfRule type="cellIs" dxfId="1070" priority="585" operator="greaterThan">
      <formula>0.000001</formula>
    </cfRule>
  </conditionalFormatting>
  <conditionalFormatting sqref="G18">
    <cfRule type="cellIs" dxfId="1069" priority="583" operator="greaterThan">
      <formula>0.000001</formula>
    </cfRule>
  </conditionalFormatting>
  <conditionalFormatting sqref="E19">
    <cfRule type="cellIs" dxfId="1068" priority="581" operator="lessThan">
      <formula>0.000001</formula>
    </cfRule>
    <cfRule type="cellIs" dxfId="1067" priority="582" operator="greaterThan">
      <formula>0.000001</formula>
    </cfRule>
  </conditionalFormatting>
  <conditionalFormatting sqref="E19">
    <cfRule type="cellIs" dxfId="1066" priority="580" operator="greaterThan">
      <formula>0.000001</formula>
    </cfRule>
  </conditionalFormatting>
  <conditionalFormatting sqref="F19">
    <cfRule type="cellIs" dxfId="1065" priority="578" operator="lessThan">
      <formula>0.000001</formula>
    </cfRule>
    <cfRule type="cellIs" dxfId="1064" priority="579" operator="greaterThan">
      <formula>0.000001</formula>
    </cfRule>
  </conditionalFormatting>
  <conditionalFormatting sqref="F19">
    <cfRule type="cellIs" dxfId="1063" priority="577" operator="greaterThan">
      <formula>0.000001</formula>
    </cfRule>
  </conditionalFormatting>
  <conditionalFormatting sqref="G19">
    <cfRule type="cellIs" dxfId="1062" priority="575" operator="lessThan">
      <formula>0.000001</formula>
    </cfRule>
    <cfRule type="cellIs" dxfId="1061" priority="576" operator="greaterThan">
      <formula>0.000001</formula>
    </cfRule>
  </conditionalFormatting>
  <conditionalFormatting sqref="G19">
    <cfRule type="cellIs" dxfId="1060" priority="574" operator="greaterThan">
      <formula>0.000001</formula>
    </cfRule>
  </conditionalFormatting>
  <conditionalFormatting sqref="E21">
    <cfRule type="cellIs" dxfId="1059" priority="572" operator="lessThan">
      <formula>0.000001</formula>
    </cfRule>
    <cfRule type="cellIs" dxfId="1058" priority="573" operator="greaterThan">
      <formula>0.000001</formula>
    </cfRule>
  </conditionalFormatting>
  <conditionalFormatting sqref="E21">
    <cfRule type="cellIs" dxfId="1057" priority="571" operator="greaterThan">
      <formula>0.000001</formula>
    </cfRule>
  </conditionalFormatting>
  <conditionalFormatting sqref="F21">
    <cfRule type="cellIs" dxfId="1056" priority="569" operator="lessThan">
      <formula>0.000001</formula>
    </cfRule>
    <cfRule type="cellIs" dxfId="1055" priority="570" operator="greaterThan">
      <formula>0.000001</formula>
    </cfRule>
  </conditionalFormatting>
  <conditionalFormatting sqref="F21">
    <cfRule type="cellIs" dxfId="1054" priority="568" operator="greaterThan">
      <formula>0.000001</formula>
    </cfRule>
  </conditionalFormatting>
  <conditionalFormatting sqref="G21">
    <cfRule type="cellIs" dxfId="1053" priority="566" operator="lessThan">
      <formula>0.000001</formula>
    </cfRule>
    <cfRule type="cellIs" dxfId="1052" priority="567" operator="greaterThan">
      <formula>0.000001</formula>
    </cfRule>
  </conditionalFormatting>
  <conditionalFormatting sqref="G21">
    <cfRule type="cellIs" dxfId="1051" priority="565" operator="greaterThan">
      <formula>0.000001</formula>
    </cfRule>
  </conditionalFormatting>
  <conditionalFormatting sqref="E22">
    <cfRule type="cellIs" dxfId="1050" priority="563" operator="lessThan">
      <formula>0.000001</formula>
    </cfRule>
    <cfRule type="cellIs" dxfId="1049" priority="564" operator="greaterThan">
      <formula>0.000001</formula>
    </cfRule>
  </conditionalFormatting>
  <conditionalFormatting sqref="E22">
    <cfRule type="cellIs" dxfId="1048" priority="562" operator="greaterThan">
      <formula>0.000001</formula>
    </cfRule>
  </conditionalFormatting>
  <conditionalFormatting sqref="F22">
    <cfRule type="cellIs" dxfId="1047" priority="560" operator="lessThan">
      <formula>0.000001</formula>
    </cfRule>
    <cfRule type="cellIs" dxfId="1046" priority="561" operator="greaterThan">
      <formula>0.000001</formula>
    </cfRule>
  </conditionalFormatting>
  <conditionalFormatting sqref="F22">
    <cfRule type="cellIs" dxfId="1045" priority="559" operator="greaterThan">
      <formula>0.000001</formula>
    </cfRule>
  </conditionalFormatting>
  <conditionalFormatting sqref="G22">
    <cfRule type="cellIs" dxfId="1044" priority="557" operator="lessThan">
      <formula>0.000001</formula>
    </cfRule>
    <cfRule type="cellIs" dxfId="1043" priority="558" operator="greaterThan">
      <formula>0.000001</formula>
    </cfRule>
  </conditionalFormatting>
  <conditionalFormatting sqref="G22">
    <cfRule type="cellIs" dxfId="1042" priority="556" operator="greaterThan">
      <formula>0.000001</formula>
    </cfRule>
  </conditionalFormatting>
  <conditionalFormatting sqref="E23">
    <cfRule type="cellIs" dxfId="1041" priority="554" operator="lessThan">
      <formula>0.000001</formula>
    </cfRule>
    <cfRule type="cellIs" dxfId="1040" priority="555" operator="greaterThan">
      <formula>0.000001</formula>
    </cfRule>
  </conditionalFormatting>
  <conditionalFormatting sqref="E23">
    <cfRule type="cellIs" dxfId="1039" priority="553" operator="greaterThan">
      <formula>0.000001</formula>
    </cfRule>
  </conditionalFormatting>
  <conditionalFormatting sqref="F23">
    <cfRule type="cellIs" dxfId="1038" priority="551" operator="lessThan">
      <formula>0.000001</formula>
    </cfRule>
    <cfRule type="cellIs" dxfId="1037" priority="552" operator="greaterThan">
      <formula>0.000001</formula>
    </cfRule>
  </conditionalFormatting>
  <conditionalFormatting sqref="F23">
    <cfRule type="cellIs" dxfId="1036" priority="550" operator="greaterThan">
      <formula>0.000001</formula>
    </cfRule>
  </conditionalFormatting>
  <conditionalFormatting sqref="G23">
    <cfRule type="cellIs" dxfId="1035" priority="548" operator="lessThan">
      <formula>0.000001</formula>
    </cfRule>
    <cfRule type="cellIs" dxfId="1034" priority="549" operator="greaterThan">
      <formula>0.000001</formula>
    </cfRule>
  </conditionalFormatting>
  <conditionalFormatting sqref="G23">
    <cfRule type="cellIs" dxfId="1033" priority="547" operator="greaterThan">
      <formula>0.000001</formula>
    </cfRule>
  </conditionalFormatting>
  <conditionalFormatting sqref="E24">
    <cfRule type="cellIs" dxfId="1032" priority="545" operator="lessThan">
      <formula>0.000001</formula>
    </cfRule>
    <cfRule type="cellIs" dxfId="1031" priority="546" operator="greaterThan">
      <formula>0.000001</formula>
    </cfRule>
  </conditionalFormatting>
  <conditionalFormatting sqref="E24">
    <cfRule type="cellIs" dxfId="1030" priority="544" operator="greaterThan">
      <formula>0.000001</formula>
    </cfRule>
  </conditionalFormatting>
  <conditionalFormatting sqref="F24">
    <cfRule type="cellIs" dxfId="1029" priority="542" operator="lessThan">
      <formula>0.000001</formula>
    </cfRule>
    <cfRule type="cellIs" dxfId="1028" priority="543" operator="greaterThan">
      <formula>0.000001</formula>
    </cfRule>
  </conditionalFormatting>
  <conditionalFormatting sqref="F24">
    <cfRule type="cellIs" dxfId="1027" priority="541" operator="greaterThan">
      <formula>0.000001</formula>
    </cfRule>
  </conditionalFormatting>
  <conditionalFormatting sqref="G24">
    <cfRule type="cellIs" dxfId="1026" priority="539" operator="lessThan">
      <formula>0.000001</formula>
    </cfRule>
    <cfRule type="cellIs" dxfId="1025" priority="540" operator="greaterThan">
      <formula>0.000001</formula>
    </cfRule>
  </conditionalFormatting>
  <conditionalFormatting sqref="G24">
    <cfRule type="cellIs" dxfId="1024" priority="538" operator="greaterThan">
      <formula>0.000001</formula>
    </cfRule>
  </conditionalFormatting>
  <conditionalFormatting sqref="E25">
    <cfRule type="cellIs" dxfId="1023" priority="536" operator="lessThan">
      <formula>0.000001</formula>
    </cfRule>
    <cfRule type="cellIs" dxfId="1022" priority="537" operator="greaterThan">
      <formula>0.000001</formula>
    </cfRule>
  </conditionalFormatting>
  <conditionalFormatting sqref="E25">
    <cfRule type="cellIs" dxfId="1021" priority="535" operator="greaterThan">
      <formula>0.000001</formula>
    </cfRule>
  </conditionalFormatting>
  <conditionalFormatting sqref="F25">
    <cfRule type="cellIs" dxfId="1020" priority="533" operator="lessThan">
      <formula>0.000001</formula>
    </cfRule>
    <cfRule type="cellIs" dxfId="1019" priority="534" operator="greaterThan">
      <formula>0.000001</formula>
    </cfRule>
  </conditionalFormatting>
  <conditionalFormatting sqref="F25">
    <cfRule type="cellIs" dxfId="1018" priority="532" operator="greaterThan">
      <formula>0.000001</formula>
    </cfRule>
  </conditionalFormatting>
  <conditionalFormatting sqref="G25">
    <cfRule type="cellIs" dxfId="1017" priority="530" operator="lessThan">
      <formula>0.000001</formula>
    </cfRule>
    <cfRule type="cellIs" dxfId="1016" priority="531" operator="greaterThan">
      <formula>0.000001</formula>
    </cfRule>
  </conditionalFormatting>
  <conditionalFormatting sqref="G25">
    <cfRule type="cellIs" dxfId="1015" priority="529" operator="greaterThan">
      <formula>0.000001</formula>
    </cfRule>
  </conditionalFormatting>
  <conditionalFormatting sqref="E14">
    <cfRule type="cellIs" dxfId="1014" priority="88" operator="lessThan">
      <formula>0.000001</formula>
    </cfRule>
    <cfRule type="cellIs" dxfId="1013" priority="89" operator="greaterThan">
      <formula>0.000001</formula>
    </cfRule>
  </conditionalFormatting>
  <conditionalFormatting sqref="E14">
    <cfRule type="cellIs" dxfId="1012" priority="87" operator="greaterThan">
      <formula>0.000001</formula>
    </cfRule>
  </conditionalFormatting>
  <conditionalFormatting sqref="F14">
    <cfRule type="cellIs" dxfId="1011" priority="85" operator="lessThan">
      <formula>0.000001</formula>
    </cfRule>
    <cfRule type="cellIs" dxfId="1010" priority="86" operator="greaterThan">
      <formula>0.000001</formula>
    </cfRule>
  </conditionalFormatting>
  <conditionalFormatting sqref="F14">
    <cfRule type="cellIs" dxfId="1009" priority="84" operator="greaterThan">
      <formula>0.000001</formula>
    </cfRule>
  </conditionalFormatting>
  <conditionalFormatting sqref="G14">
    <cfRule type="cellIs" dxfId="1008" priority="82" operator="lessThan">
      <formula>0.000001</formula>
    </cfRule>
    <cfRule type="cellIs" dxfId="1007" priority="83" operator="greaterThan">
      <formula>0.000001</formula>
    </cfRule>
  </conditionalFormatting>
  <conditionalFormatting sqref="G14">
    <cfRule type="cellIs" dxfId="1006" priority="81" operator="greaterThan">
      <formula>0.000001</formula>
    </cfRule>
  </conditionalFormatting>
  <conditionalFormatting sqref="E20">
    <cfRule type="cellIs" dxfId="1005" priority="79" operator="lessThan">
      <formula>0.000001</formula>
    </cfRule>
    <cfRule type="cellIs" dxfId="1004" priority="80" operator="greaterThan">
      <formula>0.000001</formula>
    </cfRule>
  </conditionalFormatting>
  <conditionalFormatting sqref="E20">
    <cfRule type="cellIs" dxfId="1003" priority="78" operator="greaterThan">
      <formula>0.000001</formula>
    </cfRule>
  </conditionalFormatting>
  <conditionalFormatting sqref="F20">
    <cfRule type="cellIs" dxfId="1002" priority="76" operator="lessThan">
      <formula>0.000001</formula>
    </cfRule>
    <cfRule type="cellIs" dxfId="1001" priority="77" operator="greaterThan">
      <formula>0.000001</formula>
    </cfRule>
  </conditionalFormatting>
  <conditionalFormatting sqref="F20">
    <cfRule type="cellIs" dxfId="1000" priority="75" operator="greaterThan">
      <formula>0.000001</formula>
    </cfRule>
  </conditionalFormatting>
  <conditionalFormatting sqref="G20">
    <cfRule type="cellIs" dxfId="999" priority="73" operator="lessThan">
      <formula>0.000001</formula>
    </cfRule>
    <cfRule type="cellIs" dxfId="998" priority="74" operator="greaterThan">
      <formula>0.000001</formula>
    </cfRule>
  </conditionalFormatting>
  <conditionalFormatting sqref="G20">
    <cfRule type="cellIs" dxfId="997" priority="72" operator="greaterThan">
      <formula>0.000001</formula>
    </cfRule>
  </conditionalFormatting>
  <conditionalFormatting sqref="E26">
    <cfRule type="cellIs" dxfId="996" priority="70" operator="lessThan">
      <formula>0.000001</formula>
    </cfRule>
    <cfRule type="cellIs" dxfId="995" priority="71" operator="greaterThan">
      <formula>0.000001</formula>
    </cfRule>
  </conditionalFormatting>
  <conditionalFormatting sqref="E26">
    <cfRule type="cellIs" dxfId="994" priority="69" operator="greaterThan">
      <formula>0.000001</formula>
    </cfRule>
  </conditionalFormatting>
  <conditionalFormatting sqref="F26">
    <cfRule type="cellIs" dxfId="993" priority="67" operator="lessThan">
      <formula>0.000001</formula>
    </cfRule>
    <cfRule type="cellIs" dxfId="992" priority="68" operator="greaterThan">
      <formula>0.000001</formula>
    </cfRule>
  </conditionalFormatting>
  <conditionalFormatting sqref="F26">
    <cfRule type="cellIs" dxfId="991" priority="66" operator="greaterThan">
      <formula>0.000001</formula>
    </cfRule>
  </conditionalFormatting>
  <conditionalFormatting sqref="G26">
    <cfRule type="cellIs" dxfId="990" priority="64" operator="lessThan">
      <formula>0.000001</formula>
    </cfRule>
    <cfRule type="cellIs" dxfId="989" priority="65" operator="greaterThan">
      <formula>0.000001</formula>
    </cfRule>
  </conditionalFormatting>
  <conditionalFormatting sqref="G26">
    <cfRule type="cellIs" dxfId="988" priority="63" operator="greaterThan">
      <formula>0.000001</formula>
    </cfRule>
  </conditionalFormatting>
  <conditionalFormatting sqref="E32">
    <cfRule type="cellIs" dxfId="987" priority="61" operator="lessThan">
      <formula>0.000001</formula>
    </cfRule>
    <cfRule type="cellIs" dxfId="986" priority="62" operator="greaterThan">
      <formula>0.000001</formula>
    </cfRule>
  </conditionalFormatting>
  <conditionalFormatting sqref="E32">
    <cfRule type="cellIs" dxfId="985" priority="60" operator="greaterThan">
      <formula>0.000001</formula>
    </cfRule>
  </conditionalFormatting>
  <conditionalFormatting sqref="F32">
    <cfRule type="cellIs" dxfId="984" priority="58" operator="lessThan">
      <formula>0.000001</formula>
    </cfRule>
    <cfRule type="cellIs" dxfId="983" priority="59" operator="greaterThan">
      <formula>0.000001</formula>
    </cfRule>
  </conditionalFormatting>
  <conditionalFormatting sqref="F32">
    <cfRule type="cellIs" dxfId="982" priority="57" operator="greaterThan">
      <formula>0.000001</formula>
    </cfRule>
  </conditionalFormatting>
  <conditionalFormatting sqref="G32">
    <cfRule type="cellIs" dxfId="981" priority="55" operator="lessThan">
      <formula>0.000001</formula>
    </cfRule>
    <cfRule type="cellIs" dxfId="980" priority="56" operator="greaterThan">
      <formula>0.000001</formula>
    </cfRule>
  </conditionalFormatting>
  <conditionalFormatting sqref="G32">
    <cfRule type="cellIs" dxfId="979" priority="54" operator="greaterThan">
      <formula>0.000001</formula>
    </cfRule>
  </conditionalFormatting>
  <conditionalFormatting sqref="E37">
    <cfRule type="cellIs" dxfId="978" priority="52" operator="lessThan">
      <formula>0.000001</formula>
    </cfRule>
    <cfRule type="cellIs" dxfId="977" priority="53" operator="greaterThan">
      <formula>0.000001</formula>
    </cfRule>
  </conditionalFormatting>
  <conditionalFormatting sqref="E37">
    <cfRule type="cellIs" dxfId="976" priority="51" operator="greaterThan">
      <formula>0.000001</formula>
    </cfRule>
  </conditionalFormatting>
  <conditionalFormatting sqref="F37">
    <cfRule type="cellIs" dxfId="975" priority="49" operator="lessThan">
      <formula>0.000001</formula>
    </cfRule>
    <cfRule type="cellIs" dxfId="974" priority="50" operator="greaterThan">
      <formula>0.000001</formula>
    </cfRule>
  </conditionalFormatting>
  <conditionalFormatting sqref="F37">
    <cfRule type="cellIs" dxfId="973" priority="48" operator="greaterThan">
      <formula>0.000001</formula>
    </cfRule>
  </conditionalFormatting>
  <conditionalFormatting sqref="G37">
    <cfRule type="cellIs" dxfId="972" priority="46" operator="lessThan">
      <formula>0.000001</formula>
    </cfRule>
    <cfRule type="cellIs" dxfId="971" priority="47" operator="greaterThan">
      <formula>0.000001</formula>
    </cfRule>
  </conditionalFormatting>
  <conditionalFormatting sqref="G37">
    <cfRule type="cellIs" dxfId="970" priority="45" operator="greaterThan">
      <formula>0.000001</formula>
    </cfRule>
  </conditionalFormatting>
  <conditionalFormatting sqref="E43">
    <cfRule type="cellIs" dxfId="969" priority="43" operator="lessThan">
      <formula>0.000001</formula>
    </cfRule>
    <cfRule type="cellIs" dxfId="968" priority="44" operator="greaterThan">
      <formula>0.000001</formula>
    </cfRule>
  </conditionalFormatting>
  <conditionalFormatting sqref="E43">
    <cfRule type="cellIs" dxfId="967" priority="42" operator="greaterThan">
      <formula>0.000001</formula>
    </cfRule>
  </conditionalFormatting>
  <conditionalFormatting sqref="F43">
    <cfRule type="cellIs" dxfId="966" priority="40" operator="lessThan">
      <formula>0.000001</formula>
    </cfRule>
    <cfRule type="cellIs" dxfId="965" priority="41" operator="greaterThan">
      <formula>0.000001</formula>
    </cfRule>
  </conditionalFormatting>
  <conditionalFormatting sqref="F43">
    <cfRule type="cellIs" dxfId="964" priority="39" operator="greaterThan">
      <formula>0.000001</formula>
    </cfRule>
  </conditionalFormatting>
  <conditionalFormatting sqref="G43">
    <cfRule type="cellIs" dxfId="963" priority="37" operator="lessThan">
      <formula>0.000001</formula>
    </cfRule>
    <cfRule type="cellIs" dxfId="962" priority="38" operator="greaterThan">
      <formula>0.000001</formula>
    </cfRule>
  </conditionalFormatting>
  <conditionalFormatting sqref="G43">
    <cfRule type="cellIs" dxfId="961" priority="36" operator="greaterThan">
      <formula>0.000001</formula>
    </cfRule>
  </conditionalFormatting>
  <conditionalFormatting sqref="E49">
    <cfRule type="cellIs" dxfId="960" priority="34" operator="lessThan">
      <formula>0.000001</formula>
    </cfRule>
    <cfRule type="cellIs" dxfId="959" priority="35" operator="greaterThan">
      <formula>0.000001</formula>
    </cfRule>
  </conditionalFormatting>
  <conditionalFormatting sqref="E49">
    <cfRule type="cellIs" dxfId="958" priority="33" operator="greaterThan">
      <formula>0.000001</formula>
    </cfRule>
  </conditionalFormatting>
  <conditionalFormatting sqref="F49">
    <cfRule type="cellIs" dxfId="957" priority="31" operator="lessThan">
      <formula>0.000001</formula>
    </cfRule>
    <cfRule type="cellIs" dxfId="956" priority="32" operator="greaterThan">
      <formula>0.000001</formula>
    </cfRule>
  </conditionalFormatting>
  <conditionalFormatting sqref="F49">
    <cfRule type="cellIs" dxfId="955" priority="30" operator="greaterThan">
      <formula>0.000001</formula>
    </cfRule>
  </conditionalFormatting>
  <conditionalFormatting sqref="G49">
    <cfRule type="cellIs" dxfId="954" priority="28" operator="lessThan">
      <formula>0.000001</formula>
    </cfRule>
    <cfRule type="cellIs" dxfId="953" priority="29" operator="greaterThan">
      <formula>0.000001</formula>
    </cfRule>
  </conditionalFormatting>
  <conditionalFormatting sqref="G49">
    <cfRule type="cellIs" dxfId="952" priority="27" operator="greaterThan">
      <formula>0.000001</formula>
    </cfRule>
  </conditionalFormatting>
  <conditionalFormatting sqref="B3:B8">
    <cfRule type="cellIs" dxfId="951" priority="18" operator="greaterThan">
      <formula>0.000001</formula>
    </cfRule>
  </conditionalFormatting>
  <conditionalFormatting sqref="B9:B14">
    <cfRule type="cellIs" dxfId="950" priority="17" operator="greaterThan">
      <formula>0.000001</formula>
    </cfRule>
  </conditionalFormatting>
  <conditionalFormatting sqref="B15:B20">
    <cfRule type="cellIs" dxfId="949" priority="16" operator="greaterThan">
      <formula>0.000001</formula>
    </cfRule>
  </conditionalFormatting>
  <conditionalFormatting sqref="B21:B26">
    <cfRule type="cellIs" dxfId="948" priority="15" operator="greaterThan">
      <formula>0.000001</formula>
    </cfRule>
  </conditionalFormatting>
  <conditionalFormatting sqref="B27:B32">
    <cfRule type="cellIs" dxfId="947" priority="14" operator="greaterThan">
      <formula>0.000001</formula>
    </cfRule>
  </conditionalFormatting>
  <conditionalFormatting sqref="B33:B38">
    <cfRule type="cellIs" dxfId="946" priority="13" operator="greaterThan">
      <formula>0.000001</formula>
    </cfRule>
  </conditionalFormatting>
  <conditionalFormatting sqref="B39:B44">
    <cfRule type="cellIs" dxfId="945" priority="12" operator="greaterThan">
      <formula>0.000001</formula>
    </cfRule>
  </conditionalFormatting>
  <conditionalFormatting sqref="B45:B50">
    <cfRule type="cellIs" dxfId="944" priority="11" operator="greaterThan">
      <formula>0.000001</formula>
    </cfRule>
  </conditionalFormatting>
  <conditionalFormatting sqref="D3:D8">
    <cfRule type="cellIs" dxfId="943" priority="9" operator="greaterThan">
      <formula>0.000001</formula>
    </cfRule>
  </conditionalFormatting>
  <conditionalFormatting sqref="D9:D14">
    <cfRule type="cellIs" dxfId="942" priority="8" operator="greaterThan">
      <formula>0.000001</formula>
    </cfRule>
  </conditionalFormatting>
  <conditionalFormatting sqref="D15:D20">
    <cfRule type="cellIs" dxfId="941" priority="7" operator="greaterThan">
      <formula>0.000001</formula>
    </cfRule>
  </conditionalFormatting>
  <conditionalFormatting sqref="D21:D26">
    <cfRule type="cellIs" dxfId="940" priority="6" operator="greaterThan">
      <formula>0.000001</formula>
    </cfRule>
  </conditionalFormatting>
  <conditionalFormatting sqref="D27:D32">
    <cfRule type="cellIs" dxfId="939" priority="5" operator="greaterThan">
      <formula>0.000001</formula>
    </cfRule>
  </conditionalFormatting>
  <conditionalFormatting sqref="D33:D38">
    <cfRule type="cellIs" dxfId="938" priority="4" operator="greaterThan">
      <formula>0.000001</formula>
    </cfRule>
  </conditionalFormatting>
  <conditionalFormatting sqref="D39:D44">
    <cfRule type="cellIs" dxfId="937" priority="3" operator="greaterThan">
      <formula>0.000001</formula>
    </cfRule>
  </conditionalFormatting>
  <conditionalFormatting sqref="D45:D50">
    <cfRule type="cellIs" dxfId="936" priority="2" operator="greaterThan">
      <formula>0.000001</formula>
    </cfRule>
  </conditionalFormatting>
  <conditionalFormatting sqref="C3:C50">
    <cfRule type="cellIs" dxfId="935" priority="1" operator="greaterThan">
      <formula>0.000001</formula>
    </cfRule>
  </conditionalFormatting>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9F64F-B1DD-45D7-9716-AB333C53B9E1}">
  <sheetPr>
    <tabColor theme="7" tint="0.39997558519241921"/>
  </sheetPr>
  <dimension ref="A1:K148"/>
  <sheetViews>
    <sheetView zoomScale="110" zoomScaleNormal="110" workbookViewId="0">
      <selection activeCell="B6" sqref="B6:C8"/>
    </sheetView>
  </sheetViews>
  <sheetFormatPr defaultColWidth="8.7109375" defaultRowHeight="14.1"/>
  <cols>
    <col min="1" max="1" width="53.5703125" style="1" customWidth="1"/>
    <col min="2" max="2" width="9" style="1" bestFit="1" customWidth="1"/>
    <col min="3" max="3" width="8.85546875" style="1" bestFit="1" customWidth="1"/>
    <col min="4" max="4" width="8.85546875" style="31" bestFit="1" customWidth="1"/>
    <col min="5" max="5" width="8.85546875" style="1" bestFit="1" customWidth="1"/>
    <col min="6" max="6" width="8.85546875" style="1" customWidth="1"/>
    <col min="7" max="7" width="8.85546875" style="1" bestFit="1" customWidth="1"/>
    <col min="8" max="16384" width="8.7109375" style="1"/>
  </cols>
  <sheetData>
    <row r="1" spans="1:11" ht="17.45">
      <c r="A1" s="25" t="s">
        <v>352</v>
      </c>
    </row>
    <row r="2" spans="1:11" ht="65.099999999999994">
      <c r="A2" s="48"/>
      <c r="B2" s="26" t="s">
        <v>353</v>
      </c>
      <c r="C2" s="26" t="s">
        <v>303</v>
      </c>
      <c r="D2" s="26" t="s">
        <v>304</v>
      </c>
      <c r="E2" s="26" t="s">
        <v>354</v>
      </c>
      <c r="F2" s="26" t="s">
        <v>284</v>
      </c>
      <c r="G2" s="26" t="s">
        <v>279</v>
      </c>
      <c r="H2" s="58" t="s">
        <v>310</v>
      </c>
      <c r="I2" s="133" t="s">
        <v>311</v>
      </c>
      <c r="K2" s="1" t="s">
        <v>215</v>
      </c>
    </row>
    <row r="3" spans="1:11">
      <c r="A3" s="44" t="s">
        <v>211</v>
      </c>
      <c r="B3" s="53">
        <v>4.8999999999999997E-7</v>
      </c>
      <c r="C3" s="45">
        <v>4.8999999999999997E-6</v>
      </c>
      <c r="D3" s="23">
        <v>1.3271668681161114E-8</v>
      </c>
      <c r="E3" s="46">
        <v>7.1301369863013692E-8</v>
      </c>
      <c r="F3" s="46">
        <v>2.3630136986301366E-7</v>
      </c>
      <c r="G3" s="46">
        <v>2.3116438356164381E-7</v>
      </c>
      <c r="H3" s="41">
        <v>9.9999999999999995E-7</v>
      </c>
      <c r="I3" s="41">
        <v>1E-4</v>
      </c>
    </row>
    <row r="4" spans="1:11">
      <c r="A4" s="44" t="s">
        <v>212</v>
      </c>
      <c r="B4" s="53">
        <v>5.3000000000000001E-7</v>
      </c>
      <c r="C4" s="45">
        <v>6.1E-9</v>
      </c>
      <c r="D4" s="23">
        <v>1.4478184015812123E-8</v>
      </c>
      <c r="E4" s="46">
        <v>7.1301369863013692E-8</v>
      </c>
      <c r="F4" s="46">
        <v>2.3630136986301366E-7</v>
      </c>
      <c r="G4" s="46">
        <v>2.3116438356164381E-7</v>
      </c>
      <c r="H4" s="41">
        <v>9.9999999999999995E-7</v>
      </c>
      <c r="I4" s="41">
        <v>1E-4</v>
      </c>
    </row>
    <row r="5" spans="1:11">
      <c r="A5" s="44" t="s">
        <v>213</v>
      </c>
      <c r="B5" s="53">
        <v>1.8E-7</v>
      </c>
      <c r="C5" s="45">
        <v>6.1E-9</v>
      </c>
      <c r="D5" s="23">
        <v>4.8260613386040404E-9</v>
      </c>
      <c r="E5" s="46">
        <v>7.1301369863013692E-8</v>
      </c>
      <c r="F5" s="46">
        <v>2.3630136986301366E-7</v>
      </c>
      <c r="G5" s="46">
        <v>2.3116438356164381E-7</v>
      </c>
      <c r="H5" s="41">
        <v>9.9999999999999995E-7</v>
      </c>
      <c r="I5" s="41">
        <v>1E-4</v>
      </c>
    </row>
    <row r="6" spans="1:11">
      <c r="A6" s="44" t="s">
        <v>355</v>
      </c>
      <c r="B6" s="53">
        <v>1.9000000000000001E-5</v>
      </c>
      <c r="C6" s="45">
        <v>3.0000000002199999E-6</v>
      </c>
      <c r="D6" s="23">
        <v>5.0673644055342422E-7</v>
      </c>
      <c r="E6" s="46">
        <v>7.1301369863013692E-8</v>
      </c>
      <c r="F6" s="46">
        <v>2.3630136986301366E-7</v>
      </c>
      <c r="G6" s="46">
        <v>2.3116438356164381E-7</v>
      </c>
      <c r="H6" s="41">
        <v>9.9999999999999995E-7</v>
      </c>
      <c r="I6" s="41">
        <v>1E-4</v>
      </c>
    </row>
    <row r="7" spans="1:11">
      <c r="A7" s="47" t="s">
        <v>216</v>
      </c>
      <c r="B7" s="53">
        <v>2.2000000000000001E-4</v>
      </c>
      <c r="C7" s="45">
        <v>1.200012E-5</v>
      </c>
      <c r="D7" s="23">
        <v>6.0325766732550518E-6</v>
      </c>
      <c r="E7" s="46">
        <v>7.1301369863013692E-8</v>
      </c>
      <c r="F7" s="46">
        <v>2.3630136986301366E-7</v>
      </c>
      <c r="G7" s="46">
        <v>2.3116438356164381E-7</v>
      </c>
      <c r="H7" s="41">
        <v>9.9999999999999995E-7</v>
      </c>
      <c r="I7" s="41">
        <v>1E-4</v>
      </c>
    </row>
    <row r="8" spans="1:11" ht="14.45" thickBot="1">
      <c r="A8" s="44" t="s">
        <v>217</v>
      </c>
      <c r="B8" s="53">
        <v>3.1999999999999999E-6</v>
      </c>
      <c r="C8" s="45">
        <v>1.2044000000000001E-4</v>
      </c>
      <c r="D8" s="24">
        <v>9.0488650098825754E-8</v>
      </c>
      <c r="E8" s="46">
        <v>7.1301369863013692E-8</v>
      </c>
      <c r="F8" s="46">
        <v>2.3630136986301366E-7</v>
      </c>
      <c r="G8" s="46">
        <v>2.3116438356164381E-7</v>
      </c>
      <c r="H8" s="41">
        <v>9.9999999999999995E-7</v>
      </c>
      <c r="I8" s="41">
        <v>1E-4</v>
      </c>
    </row>
    <row r="9" spans="1:11">
      <c r="A9" s="44" t="s">
        <v>218</v>
      </c>
      <c r="B9" s="53">
        <v>4.8999999999999997E-7</v>
      </c>
      <c r="C9" s="45">
        <v>9.1999999999999998E-7</v>
      </c>
      <c r="D9" s="23">
        <v>1.3271668681161114E-8</v>
      </c>
      <c r="E9" s="46">
        <v>7.1301369863013692E-8</v>
      </c>
      <c r="F9" s="46">
        <v>2.3630136986301366E-7</v>
      </c>
      <c r="G9" s="46">
        <v>2.3116438356164381E-7</v>
      </c>
      <c r="H9" s="41">
        <v>9.9999999999999995E-7</v>
      </c>
      <c r="I9" s="41">
        <v>1E-4</v>
      </c>
    </row>
    <row r="10" spans="1:11">
      <c r="A10" s="44" t="s">
        <v>219</v>
      </c>
      <c r="B10" s="53">
        <v>5.3000000000000001E-7</v>
      </c>
      <c r="C10" s="45">
        <v>1.5E-9</v>
      </c>
      <c r="D10" s="23">
        <v>1.4478184015812123E-8</v>
      </c>
      <c r="E10" s="46">
        <v>7.1301369863013692E-8</v>
      </c>
      <c r="F10" s="46">
        <v>2.3630136986301366E-7</v>
      </c>
      <c r="G10" s="46">
        <v>2.3116438356164381E-7</v>
      </c>
      <c r="H10" s="41">
        <v>9.9999999999999995E-7</v>
      </c>
      <c r="I10" s="41">
        <v>1E-4</v>
      </c>
    </row>
    <row r="11" spans="1:11">
      <c r="A11" s="44" t="s">
        <v>220</v>
      </c>
      <c r="B11" s="53">
        <v>1.8E-7</v>
      </c>
      <c r="C11" s="45">
        <v>1.5E-9</v>
      </c>
      <c r="D11" s="23">
        <v>4.8260613386040404E-9</v>
      </c>
      <c r="E11" s="46">
        <v>7.1301369863013692E-8</v>
      </c>
      <c r="F11" s="46">
        <v>2.3630136986301366E-7</v>
      </c>
      <c r="G11" s="46">
        <v>2.3116438356164381E-7</v>
      </c>
      <c r="H11" s="41">
        <v>9.9999999999999995E-7</v>
      </c>
      <c r="I11" s="41">
        <v>1E-4</v>
      </c>
    </row>
    <row r="12" spans="1:11">
      <c r="A12" s="44" t="s">
        <v>356</v>
      </c>
      <c r="B12" s="53">
        <v>1.9000000000000001E-5</v>
      </c>
      <c r="C12" s="45">
        <v>4.9000011999999998E-7</v>
      </c>
      <c r="D12" s="23">
        <v>5.0673644055342422E-7</v>
      </c>
      <c r="E12" s="46">
        <v>7.1301369863013692E-8</v>
      </c>
      <c r="F12" s="46">
        <v>2.3630136986301366E-7</v>
      </c>
      <c r="G12" s="46">
        <v>2.3116438356164381E-7</v>
      </c>
      <c r="H12" s="41">
        <v>9.9999999999999995E-7</v>
      </c>
      <c r="I12" s="41">
        <v>1E-4</v>
      </c>
    </row>
    <row r="13" spans="1:11">
      <c r="A13" s="47" t="s">
        <v>222</v>
      </c>
      <c r="B13" s="53">
        <v>2.2000000000000001E-4</v>
      </c>
      <c r="C13" s="45">
        <v>6.4064999999999996E-6</v>
      </c>
      <c r="D13" s="23">
        <v>6.0325766732550518E-6</v>
      </c>
      <c r="E13" s="46">
        <v>7.1301369863013692E-8</v>
      </c>
      <c r="F13" s="46">
        <v>2.3630136986301366E-7</v>
      </c>
      <c r="G13" s="46">
        <v>2.3116438356164381E-7</v>
      </c>
      <c r="H13" s="41">
        <v>9.9999999999999995E-7</v>
      </c>
      <c r="I13" s="41">
        <v>1E-4</v>
      </c>
    </row>
    <row r="14" spans="1:11" ht="14.45" thickBot="1">
      <c r="A14" s="44" t="s">
        <v>223</v>
      </c>
      <c r="B14" s="53">
        <v>3.1999999999999999E-6</v>
      </c>
      <c r="C14" s="45">
        <v>2.1189999999999999E-5</v>
      </c>
      <c r="D14" s="24">
        <v>9.0488650098825754E-8</v>
      </c>
      <c r="E14" s="46">
        <v>7.1301369863013692E-8</v>
      </c>
      <c r="F14" s="46">
        <v>2.3630136986301366E-7</v>
      </c>
      <c r="G14" s="46">
        <v>2.3116438356164381E-7</v>
      </c>
      <c r="H14" s="41">
        <v>9.9999999999999995E-7</v>
      </c>
      <c r="I14" s="41">
        <v>1E-4</v>
      </c>
    </row>
    <row r="15" spans="1:11">
      <c r="A15" s="44" t="s">
        <v>224</v>
      </c>
      <c r="B15" s="53">
        <v>4.8999999999999997E-7</v>
      </c>
      <c r="C15" s="45">
        <v>2.2000000000000001E-7</v>
      </c>
      <c r="D15" s="23">
        <v>1.3271668681161114E-8</v>
      </c>
      <c r="E15" s="46">
        <v>7.1301369863013692E-8</v>
      </c>
      <c r="F15" s="46">
        <v>2.3630136986301366E-7</v>
      </c>
      <c r="G15" s="46">
        <v>2.3116438356164381E-7</v>
      </c>
      <c r="H15" s="41">
        <v>9.9999999999999995E-7</v>
      </c>
      <c r="I15" s="41">
        <v>1E-4</v>
      </c>
    </row>
    <row r="16" spans="1:11">
      <c r="A16" s="44" t="s">
        <v>225</v>
      </c>
      <c r="B16" s="53">
        <v>5.3000000000000001E-7</v>
      </c>
      <c r="C16" s="45">
        <v>4.5E-10</v>
      </c>
      <c r="D16" s="23">
        <v>1.4478184015812123E-8</v>
      </c>
      <c r="E16" s="46">
        <v>7.1301369863013692E-8</v>
      </c>
      <c r="F16" s="46">
        <v>2.3630136986301366E-7</v>
      </c>
      <c r="G16" s="46">
        <v>2.3116438356164381E-7</v>
      </c>
      <c r="H16" s="41">
        <v>9.9999999999999995E-7</v>
      </c>
      <c r="I16" s="41">
        <v>1E-4</v>
      </c>
    </row>
    <row r="17" spans="1:9">
      <c r="A17" s="44" t="s">
        <v>226</v>
      </c>
      <c r="B17" s="53">
        <v>1.8E-7</v>
      </c>
      <c r="C17" s="45">
        <v>4.5E-10</v>
      </c>
      <c r="D17" s="23">
        <v>4.8260613386040404E-9</v>
      </c>
      <c r="E17" s="46">
        <v>7.1301369863013692E-8</v>
      </c>
      <c r="F17" s="46">
        <v>2.3630136986301366E-7</v>
      </c>
      <c r="G17" s="46">
        <v>2.3116438356164381E-7</v>
      </c>
      <c r="H17" s="41">
        <v>9.9999999999999995E-7</v>
      </c>
      <c r="I17" s="41">
        <v>1E-4</v>
      </c>
    </row>
    <row r="18" spans="1:9">
      <c r="A18" s="44" t="s">
        <v>357</v>
      </c>
      <c r="B18" s="53">
        <v>1.9000000000000001E-5</v>
      </c>
      <c r="C18" s="45">
        <v>1.100026E-7</v>
      </c>
      <c r="D18" s="23">
        <v>5.0673644055342422E-7</v>
      </c>
      <c r="E18" s="46">
        <v>7.1301369863013692E-8</v>
      </c>
      <c r="F18" s="46">
        <v>2.3630136986301366E-7</v>
      </c>
      <c r="G18" s="46">
        <v>2.3116438356164381E-7</v>
      </c>
      <c r="H18" s="41">
        <v>9.9999999999999995E-7</v>
      </c>
      <c r="I18" s="41">
        <v>1E-4</v>
      </c>
    </row>
    <row r="19" spans="1:9">
      <c r="A19" s="47" t="s">
        <v>228</v>
      </c>
      <c r="B19" s="53">
        <v>2.2000000000000001E-4</v>
      </c>
      <c r="C19" s="45">
        <v>5.5469999999999996E-6</v>
      </c>
      <c r="D19" s="23">
        <v>6.0325766732550518E-6</v>
      </c>
      <c r="E19" s="46">
        <v>7.1301369863013692E-8</v>
      </c>
      <c r="F19" s="46">
        <v>2.3630136986301366E-7</v>
      </c>
      <c r="G19" s="46">
        <v>2.3116438356164381E-7</v>
      </c>
      <c r="H19" s="41">
        <v>9.9999999999999995E-7</v>
      </c>
      <c r="I19" s="41">
        <v>1E-4</v>
      </c>
    </row>
    <row r="20" spans="1:9" ht="14.45" thickBot="1">
      <c r="A20" s="44" t="s">
        <v>229</v>
      </c>
      <c r="B20" s="53">
        <v>3.1999999999999999E-6</v>
      </c>
      <c r="C20" s="45">
        <v>5.0899999999999995E-6</v>
      </c>
      <c r="D20" s="24">
        <v>9.0488650098825754E-8</v>
      </c>
      <c r="E20" s="46">
        <v>7.1301369863013692E-8</v>
      </c>
      <c r="F20" s="46">
        <v>2.3630136986301366E-7</v>
      </c>
      <c r="G20" s="46">
        <v>2.3116438356164381E-7</v>
      </c>
      <c r="H20" s="41">
        <v>9.9999999999999995E-7</v>
      </c>
      <c r="I20" s="41">
        <v>1E-4</v>
      </c>
    </row>
    <row r="21" spans="1:9">
      <c r="A21" s="44" t="s">
        <v>230</v>
      </c>
      <c r="B21" s="53">
        <v>4.8999999999999997E-7</v>
      </c>
      <c r="C21" s="45">
        <v>6.5E-8</v>
      </c>
      <c r="D21" s="23">
        <v>1.3271668681161114E-8</v>
      </c>
      <c r="E21" s="46">
        <v>7.1301369863013692E-8</v>
      </c>
      <c r="F21" s="46">
        <v>2.3630136986301366E-7</v>
      </c>
      <c r="G21" s="46">
        <v>2.3116438356164381E-7</v>
      </c>
      <c r="H21" s="41">
        <v>9.9999999999999995E-7</v>
      </c>
      <c r="I21" s="41">
        <v>1E-4</v>
      </c>
    </row>
    <row r="22" spans="1:9">
      <c r="A22" s="44" t="s">
        <v>231</v>
      </c>
      <c r="B22" s="53">
        <v>5.3000000000000001E-7</v>
      </c>
      <c r="C22" s="45">
        <v>1.5E-10</v>
      </c>
      <c r="D22" s="23">
        <v>1.4478184015812123E-8</v>
      </c>
      <c r="E22" s="46">
        <v>7.1301369863013692E-8</v>
      </c>
      <c r="F22" s="46">
        <v>2.3630136986301366E-7</v>
      </c>
      <c r="G22" s="46">
        <v>2.3116438356164381E-7</v>
      </c>
      <c r="H22" s="41">
        <v>9.9999999999999995E-7</v>
      </c>
      <c r="I22" s="41">
        <v>1E-4</v>
      </c>
    </row>
    <row r="23" spans="1:9">
      <c r="A23" s="44" t="s">
        <v>232</v>
      </c>
      <c r="B23" s="53">
        <v>1.8E-7</v>
      </c>
      <c r="C23" s="45">
        <v>1.5E-10</v>
      </c>
      <c r="D23" s="23">
        <v>4.8260613386040404E-9</v>
      </c>
      <c r="E23" s="46">
        <v>7.1301369863013692E-8</v>
      </c>
      <c r="F23" s="46">
        <v>2.3630136986301366E-7</v>
      </c>
      <c r="G23" s="46">
        <v>2.3116438356164381E-7</v>
      </c>
      <c r="H23" s="41">
        <v>9.9999999999999995E-7</v>
      </c>
      <c r="I23" s="41">
        <v>1E-4</v>
      </c>
    </row>
    <row r="24" spans="1:9">
      <c r="A24" s="44" t="s">
        <v>358</v>
      </c>
      <c r="B24" s="53">
        <v>1.9000000000000001E-5</v>
      </c>
      <c r="C24" s="45">
        <v>3.3011999999999998E-8</v>
      </c>
      <c r="D24" s="23">
        <v>5.0673644055342422E-7</v>
      </c>
      <c r="E24" s="46">
        <v>7.1301369863013692E-8</v>
      </c>
      <c r="F24" s="46">
        <v>2.3630136986301366E-7</v>
      </c>
      <c r="G24" s="46">
        <v>2.3116438356164381E-7</v>
      </c>
      <c r="H24" s="41">
        <v>9.9999999999999995E-7</v>
      </c>
      <c r="I24" s="41">
        <v>1E-4</v>
      </c>
    </row>
    <row r="25" spans="1:9">
      <c r="A25" s="47" t="s">
        <v>234</v>
      </c>
      <c r="B25" s="53">
        <v>2.2000000000000001E-4</v>
      </c>
      <c r="C25" s="45">
        <v>5.31E-6</v>
      </c>
      <c r="D25" s="23">
        <v>6.0325766732550518E-6</v>
      </c>
      <c r="E25" s="46">
        <v>7.1301369863013692E-8</v>
      </c>
      <c r="F25" s="46">
        <v>2.3630136986301366E-7</v>
      </c>
      <c r="G25" s="46">
        <v>2.3116438356164381E-7</v>
      </c>
      <c r="H25" s="41">
        <v>9.9999999999999995E-7</v>
      </c>
      <c r="I25" s="41">
        <v>1E-4</v>
      </c>
    </row>
    <row r="26" spans="1:9" ht="14.45" thickBot="1">
      <c r="A26" s="44" t="s">
        <v>235</v>
      </c>
      <c r="B26" s="53">
        <v>3.1999999999999999E-6</v>
      </c>
      <c r="C26" s="45">
        <v>1.75E-6</v>
      </c>
      <c r="D26" s="24">
        <v>9.0488650098825754E-8</v>
      </c>
      <c r="E26" s="46">
        <v>7.1301369863013692E-8</v>
      </c>
      <c r="F26" s="46">
        <v>2.3630136986301366E-7</v>
      </c>
      <c r="G26" s="46">
        <v>2.3116438356164381E-7</v>
      </c>
      <c r="H26" s="41">
        <v>9.9999999999999995E-7</v>
      </c>
      <c r="I26" s="41">
        <v>1E-4</v>
      </c>
    </row>
    <row r="27" spans="1:9">
      <c r="A27" s="44" t="s">
        <v>236</v>
      </c>
      <c r="B27" s="53">
        <v>4.8999999999999997E-7</v>
      </c>
      <c r="C27" s="45">
        <v>1.9000000000000001E-9</v>
      </c>
      <c r="D27" s="23">
        <v>1.3271668681161114E-8</v>
      </c>
      <c r="E27" s="46">
        <v>7.1301369863013692E-8</v>
      </c>
      <c r="F27" s="46">
        <v>2.3630136986301366E-7</v>
      </c>
      <c r="G27" s="46">
        <v>2.3116438356164381E-7</v>
      </c>
      <c r="H27" s="41">
        <v>9.9999999999999995E-7</v>
      </c>
      <c r="I27" s="41">
        <v>1E-4</v>
      </c>
    </row>
    <row r="28" spans="1:9">
      <c r="A28" s="44" t="s">
        <v>237</v>
      </c>
      <c r="B28" s="53">
        <v>5.3000000000000001E-7</v>
      </c>
      <c r="C28" s="45">
        <v>4.7999999999999997E-12</v>
      </c>
      <c r="D28" s="23">
        <v>1.4478184015812123E-8</v>
      </c>
      <c r="E28" s="46">
        <v>7.1301369863013692E-8</v>
      </c>
      <c r="F28" s="46">
        <v>2.3630136986301366E-7</v>
      </c>
      <c r="G28" s="46">
        <v>2.3116438356164381E-7</v>
      </c>
      <c r="H28" s="41">
        <v>9.9999999999999995E-7</v>
      </c>
      <c r="I28" s="41">
        <v>1E-4</v>
      </c>
    </row>
    <row r="29" spans="1:9">
      <c r="A29" s="44" t="s">
        <v>238</v>
      </c>
      <c r="B29" s="53">
        <v>1.8E-7</v>
      </c>
      <c r="C29" s="45">
        <v>4.7999999999999997E-12</v>
      </c>
      <c r="D29" s="23">
        <v>4.8260613386040404E-9</v>
      </c>
      <c r="E29" s="46">
        <v>7.1301369863013692E-8</v>
      </c>
      <c r="F29" s="46">
        <v>2.3630136986301366E-7</v>
      </c>
      <c r="G29" s="46">
        <v>2.3116438356164381E-7</v>
      </c>
      <c r="H29" s="41">
        <v>9.9999999999999995E-7</v>
      </c>
      <c r="I29" s="41">
        <v>1E-4</v>
      </c>
    </row>
    <row r="30" spans="1:9">
      <c r="A30" s="44" t="s">
        <v>359</v>
      </c>
      <c r="B30" s="53">
        <v>1.9000000000000001E-5</v>
      </c>
      <c r="C30" s="45">
        <v>1.2064999999999999E-9</v>
      </c>
      <c r="D30" s="23">
        <v>5.0673644055342422E-7</v>
      </c>
      <c r="E30" s="46">
        <v>7.1301369863013692E-8</v>
      </c>
      <c r="F30" s="46">
        <v>2.3630136986301366E-7</v>
      </c>
      <c r="G30" s="46">
        <v>2.3116438356164381E-7</v>
      </c>
      <c r="H30" s="41">
        <v>9.9999999999999995E-7</v>
      </c>
      <c r="I30" s="41">
        <v>1E-4</v>
      </c>
    </row>
    <row r="31" spans="1:9">
      <c r="A31" s="47" t="s">
        <v>240</v>
      </c>
      <c r="B31" s="53">
        <v>2.2000000000000001E-4</v>
      </c>
      <c r="C31" s="45">
        <v>1.6E-7</v>
      </c>
      <c r="D31" s="23">
        <v>6.0325766732550518E-6</v>
      </c>
      <c r="E31" s="46">
        <v>7.1301369863013692E-8</v>
      </c>
      <c r="F31" s="46">
        <v>2.3630136986301366E-7</v>
      </c>
      <c r="G31" s="46">
        <v>2.3116438356164381E-7</v>
      </c>
      <c r="H31" s="41">
        <v>9.9999999999999995E-7</v>
      </c>
      <c r="I31" s="41">
        <v>1E-4</v>
      </c>
    </row>
    <row r="32" spans="1:9" ht="14.45" thickBot="1">
      <c r="A32" s="44" t="s">
        <v>241</v>
      </c>
      <c r="B32" s="53">
        <v>3.1999999999999999E-6</v>
      </c>
      <c r="C32" s="45">
        <v>9.3999999999999995E-8</v>
      </c>
      <c r="D32" s="24">
        <v>9.0488650098825754E-8</v>
      </c>
      <c r="E32" s="46">
        <v>7.1301369863013692E-8</v>
      </c>
      <c r="F32" s="46">
        <v>2.3630136986301366E-7</v>
      </c>
      <c r="G32" s="46">
        <v>2.3116438356164381E-7</v>
      </c>
      <c r="H32" s="41">
        <v>9.9999999999999995E-7</v>
      </c>
      <c r="I32" s="41">
        <v>1E-4</v>
      </c>
    </row>
    <row r="33" spans="1:9">
      <c r="A33" s="44" t="s">
        <v>242</v>
      </c>
      <c r="B33" s="53">
        <v>4.8999999999999997E-7</v>
      </c>
      <c r="C33" s="45">
        <v>7.5E-11</v>
      </c>
      <c r="D33" s="23">
        <v>1.3271668681161114E-8</v>
      </c>
      <c r="E33" s="46">
        <v>7.1301369863013692E-8</v>
      </c>
      <c r="F33" s="46">
        <v>2.3630136986301366E-7</v>
      </c>
      <c r="G33" s="46">
        <v>2.3116438356164381E-7</v>
      </c>
      <c r="H33" s="41">
        <v>9.9999999999999995E-7</v>
      </c>
      <c r="I33" s="41">
        <v>1E-4</v>
      </c>
    </row>
    <row r="34" spans="1:9">
      <c r="A34" s="44" t="s">
        <v>243</v>
      </c>
      <c r="B34" s="53">
        <v>5.3000000000000001E-7</v>
      </c>
      <c r="C34" s="45">
        <v>1.4999999999999999E-13</v>
      </c>
      <c r="D34" s="23">
        <v>1.4478184015812123E-8</v>
      </c>
      <c r="E34" s="46">
        <v>7.1301369863013692E-8</v>
      </c>
      <c r="F34" s="46">
        <v>2.3630136986301366E-7</v>
      </c>
      <c r="G34" s="46">
        <v>2.3116438356164381E-7</v>
      </c>
      <c r="H34" s="41">
        <v>9.9999999999999995E-7</v>
      </c>
      <c r="I34" s="41">
        <v>1E-4</v>
      </c>
    </row>
    <row r="35" spans="1:9">
      <c r="A35" s="44" t="s">
        <v>244</v>
      </c>
      <c r="B35" s="53">
        <v>1.8E-7</v>
      </c>
      <c r="C35" s="45">
        <v>1.4999999999999999E-13</v>
      </c>
      <c r="D35" s="23">
        <v>4.8260613386040404E-9</v>
      </c>
      <c r="E35" s="46">
        <v>7.1301369863013692E-8</v>
      </c>
      <c r="F35" s="46">
        <v>2.3630136986301366E-7</v>
      </c>
      <c r="G35" s="46">
        <v>2.3116438356164381E-7</v>
      </c>
      <c r="H35" s="41">
        <v>9.9999999999999995E-7</v>
      </c>
      <c r="I35" s="41">
        <v>1E-4</v>
      </c>
    </row>
    <row r="36" spans="1:9">
      <c r="A36" s="44" t="s">
        <v>360</v>
      </c>
      <c r="B36" s="53">
        <v>1.9000000000000001E-5</v>
      </c>
      <c r="C36" s="45">
        <v>5.1219999999999999E-11</v>
      </c>
      <c r="D36" s="23">
        <v>5.0673644055342422E-7</v>
      </c>
      <c r="E36" s="46">
        <v>7.1301369863013692E-8</v>
      </c>
      <c r="F36" s="46">
        <v>2.3630136986301366E-7</v>
      </c>
      <c r="G36" s="46">
        <v>2.3116438356164381E-7</v>
      </c>
      <c r="H36" s="41">
        <v>9.9999999999999995E-7</v>
      </c>
      <c r="I36" s="41">
        <v>1E-4</v>
      </c>
    </row>
    <row r="37" spans="1:9">
      <c r="A37" s="47" t="s">
        <v>246</v>
      </c>
      <c r="B37" s="53">
        <v>2.2000000000000001E-4</v>
      </c>
      <c r="C37" s="45">
        <v>7.9900000000000007E-9</v>
      </c>
      <c r="D37" s="23">
        <v>6.0325766732550518E-6</v>
      </c>
      <c r="E37" s="46">
        <v>7.1301369863013692E-8</v>
      </c>
      <c r="F37" s="46">
        <v>2.3630136986301366E-7</v>
      </c>
      <c r="G37" s="46">
        <v>2.3116438356164381E-7</v>
      </c>
      <c r="H37" s="41">
        <v>9.9999999999999995E-7</v>
      </c>
      <c r="I37" s="41">
        <v>1E-4</v>
      </c>
    </row>
    <row r="38" spans="1:9" ht="14.45" thickBot="1">
      <c r="A38" s="44" t="s">
        <v>247</v>
      </c>
      <c r="B38" s="53">
        <v>3.1999999999999999E-6</v>
      </c>
      <c r="C38" s="45">
        <v>4.1999999999999996E-9</v>
      </c>
      <c r="D38" s="24">
        <v>9.0488650098825754E-8</v>
      </c>
      <c r="E38" s="46">
        <v>7.1301369863013692E-8</v>
      </c>
      <c r="F38" s="46">
        <v>2.3630136986301366E-7</v>
      </c>
      <c r="G38" s="46">
        <v>2.3116438356164381E-7</v>
      </c>
      <c r="H38" s="41">
        <v>9.9999999999999995E-7</v>
      </c>
      <c r="I38" s="41">
        <v>1E-4</v>
      </c>
    </row>
    <row r="39" spans="1:9">
      <c r="A39" s="44" t="s">
        <v>248</v>
      </c>
      <c r="B39" s="53">
        <v>4.8999999999999997E-7</v>
      </c>
      <c r="C39" s="45">
        <v>2.7E-11</v>
      </c>
      <c r="D39" s="23">
        <v>1.3271668681161114E-8</v>
      </c>
      <c r="E39" s="46">
        <v>7.1301369863013692E-8</v>
      </c>
      <c r="F39" s="46">
        <v>2.3630136986301366E-7</v>
      </c>
      <c r="G39" s="46">
        <v>2.3116438356164381E-7</v>
      </c>
      <c r="H39" s="41">
        <v>9.9999999999999995E-7</v>
      </c>
      <c r="I39" s="41">
        <v>1E-4</v>
      </c>
    </row>
    <row r="40" spans="1:9">
      <c r="A40" s="44" t="s">
        <v>249</v>
      </c>
      <c r="B40" s="53">
        <v>5.3000000000000001E-7</v>
      </c>
      <c r="C40" s="45">
        <v>4.4999999999999998E-14</v>
      </c>
      <c r="D40" s="23">
        <v>1.4478184015812123E-8</v>
      </c>
      <c r="E40" s="46">
        <v>7.1301369863013692E-8</v>
      </c>
      <c r="F40" s="46">
        <v>2.3630136986301366E-7</v>
      </c>
      <c r="G40" s="46">
        <v>2.3116438356164381E-7</v>
      </c>
      <c r="H40" s="41">
        <v>9.9999999999999995E-7</v>
      </c>
      <c r="I40" s="41">
        <v>1E-4</v>
      </c>
    </row>
    <row r="41" spans="1:9">
      <c r="A41" s="44" t="s">
        <v>250</v>
      </c>
      <c r="B41" s="53">
        <v>1.8E-7</v>
      </c>
      <c r="C41" s="45">
        <v>4.4999999999999998E-14</v>
      </c>
      <c r="D41" s="23">
        <v>4.8260613386040404E-9</v>
      </c>
      <c r="E41" s="46">
        <v>7.1301369863013692E-8</v>
      </c>
      <c r="F41" s="46">
        <v>2.3630136986301366E-7</v>
      </c>
      <c r="G41" s="46">
        <v>2.3116438356164381E-7</v>
      </c>
      <c r="H41" s="41">
        <v>9.9999999999999995E-7</v>
      </c>
      <c r="I41" s="41">
        <v>1E-4</v>
      </c>
    </row>
    <row r="42" spans="1:9">
      <c r="A42" s="44" t="s">
        <v>361</v>
      </c>
      <c r="B42" s="53">
        <v>1.9000000000000001E-5</v>
      </c>
      <c r="C42" s="45">
        <v>1.9066999999999999E-11</v>
      </c>
      <c r="D42" s="23">
        <v>5.0673644055342422E-7</v>
      </c>
      <c r="E42" s="46">
        <v>7.1301369863013692E-8</v>
      </c>
      <c r="F42" s="46">
        <v>2.3630136986301366E-7</v>
      </c>
      <c r="G42" s="46">
        <v>2.3116438356164381E-7</v>
      </c>
      <c r="H42" s="41">
        <v>9.9999999999999995E-7</v>
      </c>
      <c r="I42" s="41">
        <v>1E-4</v>
      </c>
    </row>
    <row r="43" spans="1:9">
      <c r="A43" s="47" t="s">
        <v>252</v>
      </c>
      <c r="B43" s="53">
        <v>2.2000000000000001E-4</v>
      </c>
      <c r="C43" s="45">
        <v>3.29E-9</v>
      </c>
      <c r="D43" s="23">
        <v>6.0325766732550518E-6</v>
      </c>
      <c r="E43" s="46">
        <v>7.1301369863013692E-8</v>
      </c>
      <c r="F43" s="46">
        <v>2.3630136986301366E-7</v>
      </c>
      <c r="G43" s="46">
        <v>2.3116438356164381E-7</v>
      </c>
      <c r="H43" s="41">
        <v>9.9999999999999995E-7</v>
      </c>
      <c r="I43" s="41">
        <v>1E-4</v>
      </c>
    </row>
    <row r="44" spans="1:9" ht="14.45" thickBot="1">
      <c r="A44" s="44" t="s">
        <v>253</v>
      </c>
      <c r="B44" s="53">
        <v>3.1999999999999999E-6</v>
      </c>
      <c r="C44" s="45">
        <v>1.32E-9</v>
      </c>
      <c r="D44" s="24">
        <v>9.0488650098825754E-8</v>
      </c>
      <c r="E44" s="46">
        <v>7.1301369863013692E-8</v>
      </c>
      <c r="F44" s="46">
        <v>2.3630136986301366E-7</v>
      </c>
      <c r="G44" s="46">
        <v>2.3116438356164381E-7</v>
      </c>
      <c r="H44" s="41">
        <v>9.9999999999999995E-7</v>
      </c>
      <c r="I44" s="41">
        <v>1E-4</v>
      </c>
    </row>
    <row r="45" spans="1:9">
      <c r="A45" s="44" t="s">
        <v>254</v>
      </c>
      <c r="B45" s="53">
        <v>4.8999999999999997E-7</v>
      </c>
      <c r="C45" s="45">
        <v>9.9999999999999994E-12</v>
      </c>
      <c r="D45" s="23">
        <v>1.3271668681161114E-8</v>
      </c>
      <c r="E45" s="46">
        <v>7.1301369863013692E-8</v>
      </c>
      <c r="F45" s="46">
        <v>2.3630136986301366E-7</v>
      </c>
      <c r="G45" s="46">
        <v>2.3116438356164381E-7</v>
      </c>
      <c r="H45" s="41">
        <v>9.9999999999999995E-7</v>
      </c>
      <c r="I45" s="41">
        <v>1E-4</v>
      </c>
    </row>
    <row r="46" spans="1:9">
      <c r="A46" s="44" t="s">
        <v>255</v>
      </c>
      <c r="B46" s="53">
        <v>5.3000000000000001E-7</v>
      </c>
      <c r="C46" s="45">
        <v>1.7E-14</v>
      </c>
      <c r="D46" s="23">
        <v>1.4478184015812123E-8</v>
      </c>
      <c r="E46" s="46">
        <v>7.1301369863013692E-8</v>
      </c>
      <c r="F46" s="46">
        <v>2.3630136986301366E-7</v>
      </c>
      <c r="G46" s="46">
        <v>2.3116438356164381E-7</v>
      </c>
      <c r="H46" s="41">
        <v>9.9999999999999995E-7</v>
      </c>
      <c r="I46" s="41">
        <v>1E-4</v>
      </c>
    </row>
    <row r="47" spans="1:9">
      <c r="A47" s="44" t="s">
        <v>256</v>
      </c>
      <c r="B47" s="53">
        <v>1.8E-7</v>
      </c>
      <c r="C47" s="45">
        <v>1.7E-14</v>
      </c>
      <c r="D47" s="23">
        <v>4.8260613386040404E-9</v>
      </c>
      <c r="E47" s="46">
        <v>7.1301369863013692E-8</v>
      </c>
      <c r="F47" s="46">
        <v>2.3630136986301366E-7</v>
      </c>
      <c r="G47" s="46">
        <v>2.3116438356164381E-7</v>
      </c>
      <c r="H47" s="41">
        <v>9.9999999999999995E-7</v>
      </c>
      <c r="I47" s="41">
        <v>1E-4</v>
      </c>
    </row>
    <row r="48" spans="1:9">
      <c r="A48" s="44" t="s">
        <v>362</v>
      </c>
      <c r="B48" s="53">
        <v>1.9000000000000001E-5</v>
      </c>
      <c r="C48" s="45">
        <v>6.5260000000000003E-12</v>
      </c>
      <c r="D48" s="23">
        <v>5.0673644055342422E-7</v>
      </c>
      <c r="E48" s="46">
        <v>7.1301369863013692E-8</v>
      </c>
      <c r="F48" s="46">
        <v>2.3630136986301366E-7</v>
      </c>
      <c r="G48" s="46">
        <v>2.3116438356164381E-7</v>
      </c>
      <c r="H48" s="41">
        <v>9.9999999999999995E-7</v>
      </c>
      <c r="I48" s="41">
        <v>1E-4</v>
      </c>
    </row>
    <row r="49" spans="1:10">
      <c r="A49" s="47" t="s">
        <v>258</v>
      </c>
      <c r="B49" s="53">
        <v>2.2000000000000001E-4</v>
      </c>
      <c r="C49" s="45">
        <v>1.175E-9</v>
      </c>
      <c r="D49" s="23">
        <v>6.0325766732550518E-6</v>
      </c>
      <c r="E49" s="46">
        <v>7.1301369863013692E-8</v>
      </c>
      <c r="F49" s="46">
        <v>2.3630136986301366E-7</v>
      </c>
      <c r="G49" s="46">
        <v>2.3116438356164381E-7</v>
      </c>
      <c r="H49" s="41">
        <v>9.9999999999999995E-7</v>
      </c>
      <c r="I49" s="41">
        <v>1E-4</v>
      </c>
    </row>
    <row r="50" spans="1:10" ht="14.45" thickBot="1">
      <c r="A50" s="44" t="s">
        <v>259</v>
      </c>
      <c r="B50" s="53">
        <v>3.1999999999999999E-6</v>
      </c>
      <c r="C50" s="45">
        <v>4.7000000000000003E-10</v>
      </c>
      <c r="D50" s="24">
        <v>9.0488650098825754E-8</v>
      </c>
      <c r="E50" s="46">
        <v>7.1301369863013692E-8</v>
      </c>
      <c r="F50" s="46">
        <v>2.3630136986301366E-7</v>
      </c>
      <c r="G50" s="46">
        <v>2.3116438356164381E-7</v>
      </c>
      <c r="H50" s="41">
        <v>9.9999999999999995E-7</v>
      </c>
      <c r="I50" s="41">
        <v>1E-4</v>
      </c>
    </row>
    <row r="51" spans="1:10">
      <c r="I51" s="41"/>
      <c r="J51" s="1" t="s">
        <v>363</v>
      </c>
    </row>
    <row r="52" spans="1:10">
      <c r="I52" s="41"/>
      <c r="J52" s="1" t="s">
        <v>364</v>
      </c>
    </row>
    <row r="53" spans="1:10" ht="17.45">
      <c r="A53" s="25" t="s">
        <v>352</v>
      </c>
      <c r="I53" s="41"/>
    </row>
    <row r="54" spans="1:10" ht="65.099999999999994">
      <c r="A54" s="48"/>
      <c r="B54" s="26" t="s">
        <v>353</v>
      </c>
      <c r="C54" s="26" t="s">
        <v>303</v>
      </c>
      <c r="D54" s="26" t="s">
        <v>304</v>
      </c>
      <c r="E54" s="26" t="s">
        <v>354</v>
      </c>
      <c r="F54" s="26" t="s">
        <v>284</v>
      </c>
      <c r="G54" s="26" t="s">
        <v>279</v>
      </c>
      <c r="H54" s="58" t="s">
        <v>310</v>
      </c>
      <c r="I54" s="133" t="s">
        <v>311</v>
      </c>
    </row>
    <row r="55" spans="1:10">
      <c r="A55" s="44" t="s">
        <v>212</v>
      </c>
      <c r="B55" s="53">
        <v>5.3000000000000001E-7</v>
      </c>
      <c r="C55" s="45">
        <v>6.1E-9</v>
      </c>
      <c r="D55" s="23">
        <v>1.4478184015812123E-8</v>
      </c>
      <c r="E55" s="46">
        <v>7.1301369863013692E-8</v>
      </c>
      <c r="F55" s="46">
        <v>2.3630136986301366E-7</v>
      </c>
      <c r="G55" s="46">
        <v>2.3116438356164381E-7</v>
      </c>
      <c r="H55" s="41">
        <v>9.9999999999999995E-7</v>
      </c>
      <c r="I55" s="41">
        <v>1E-4</v>
      </c>
    </row>
    <row r="56" spans="1:10">
      <c r="A56" s="44" t="s">
        <v>213</v>
      </c>
      <c r="B56" s="53">
        <v>1.8E-7</v>
      </c>
      <c r="C56" s="45">
        <v>6.1E-9</v>
      </c>
      <c r="D56" s="23">
        <v>4.8260613386040404E-9</v>
      </c>
      <c r="E56" s="46">
        <v>7.1301369863013692E-8</v>
      </c>
      <c r="F56" s="46">
        <v>2.3630136986301366E-7</v>
      </c>
      <c r="G56" s="46">
        <v>2.3116438356164381E-7</v>
      </c>
      <c r="H56" s="41">
        <v>9.9999999999999995E-7</v>
      </c>
      <c r="I56" s="41">
        <v>1E-4</v>
      </c>
    </row>
    <row r="57" spans="1:10">
      <c r="A57" s="44" t="s">
        <v>218</v>
      </c>
      <c r="B57" s="53">
        <v>4.8999999999999997E-7</v>
      </c>
      <c r="C57" s="45">
        <v>9.1999999999999998E-7</v>
      </c>
      <c r="D57" s="23">
        <v>1.3271668681161114E-8</v>
      </c>
      <c r="E57" s="46">
        <v>7.1301369863013692E-8</v>
      </c>
      <c r="F57" s="46">
        <v>2.3630136986301366E-7</v>
      </c>
      <c r="G57" s="46">
        <v>2.3116438356164381E-7</v>
      </c>
      <c r="H57" s="41">
        <v>9.9999999999999995E-7</v>
      </c>
      <c r="I57" s="41">
        <v>1E-4</v>
      </c>
    </row>
    <row r="58" spans="1:10">
      <c r="A58" s="44" t="s">
        <v>219</v>
      </c>
      <c r="B58" s="53">
        <v>5.3000000000000001E-7</v>
      </c>
      <c r="C58" s="45">
        <v>1.5E-9</v>
      </c>
      <c r="D58" s="23">
        <v>1.4478184015812123E-8</v>
      </c>
      <c r="E58" s="46">
        <v>7.1301369863013692E-8</v>
      </c>
      <c r="F58" s="46">
        <v>2.3630136986301366E-7</v>
      </c>
      <c r="G58" s="46">
        <v>2.3116438356164381E-7</v>
      </c>
      <c r="H58" s="41">
        <v>9.9999999999999995E-7</v>
      </c>
      <c r="I58" s="41">
        <v>1E-4</v>
      </c>
    </row>
    <row r="59" spans="1:10">
      <c r="A59" s="44" t="s">
        <v>220</v>
      </c>
      <c r="B59" s="53">
        <v>1.8E-7</v>
      </c>
      <c r="C59" s="45">
        <v>1.5E-9</v>
      </c>
      <c r="D59" s="23">
        <v>4.8260613386040404E-9</v>
      </c>
      <c r="E59" s="46">
        <v>7.1301369863013692E-8</v>
      </c>
      <c r="F59" s="46">
        <v>2.3630136986301366E-7</v>
      </c>
      <c r="G59" s="46">
        <v>2.3116438356164381E-7</v>
      </c>
      <c r="H59" s="41">
        <v>9.9999999999999995E-7</v>
      </c>
      <c r="I59" s="41">
        <v>1E-4</v>
      </c>
    </row>
    <row r="60" spans="1:10">
      <c r="A60" s="44" t="s">
        <v>224</v>
      </c>
      <c r="B60" s="53">
        <v>4.8999999999999997E-7</v>
      </c>
      <c r="C60" s="45">
        <v>2.2000000000000001E-7</v>
      </c>
      <c r="D60" s="23">
        <v>1.3271668681161114E-8</v>
      </c>
      <c r="E60" s="46">
        <v>7.1301369863013692E-8</v>
      </c>
      <c r="F60" s="46">
        <v>2.3630136986301366E-7</v>
      </c>
      <c r="G60" s="46">
        <v>2.3116438356164381E-7</v>
      </c>
      <c r="H60" s="41">
        <v>9.9999999999999995E-7</v>
      </c>
      <c r="I60" s="41">
        <v>1E-4</v>
      </c>
    </row>
    <row r="61" spans="1:10">
      <c r="A61" s="44" t="s">
        <v>225</v>
      </c>
      <c r="B61" s="53">
        <v>5.3000000000000001E-7</v>
      </c>
      <c r="C61" s="45">
        <v>4.5E-10</v>
      </c>
      <c r="D61" s="23">
        <v>1.4478184015812123E-8</v>
      </c>
      <c r="E61" s="46">
        <v>7.1301369863013692E-8</v>
      </c>
      <c r="F61" s="46">
        <v>2.3630136986301366E-7</v>
      </c>
      <c r="G61" s="46">
        <v>2.3116438356164381E-7</v>
      </c>
      <c r="H61" s="41">
        <v>9.9999999999999995E-7</v>
      </c>
      <c r="I61" s="41">
        <v>1E-4</v>
      </c>
    </row>
    <row r="62" spans="1:10">
      <c r="A62" s="44" t="s">
        <v>226</v>
      </c>
      <c r="B62" s="53">
        <v>1.8E-7</v>
      </c>
      <c r="C62" s="45">
        <v>4.5E-10</v>
      </c>
      <c r="D62" s="23">
        <v>4.8260613386040404E-9</v>
      </c>
      <c r="E62" s="46">
        <v>7.1301369863013692E-8</v>
      </c>
      <c r="F62" s="46">
        <v>2.3630136986301366E-7</v>
      </c>
      <c r="G62" s="46">
        <v>2.3116438356164381E-7</v>
      </c>
      <c r="H62" s="41">
        <v>9.9999999999999995E-7</v>
      </c>
      <c r="I62" s="41">
        <v>1E-4</v>
      </c>
    </row>
    <row r="63" spans="1:10">
      <c r="A63" s="44" t="s">
        <v>230</v>
      </c>
      <c r="B63" s="53">
        <v>4.8999999999999997E-7</v>
      </c>
      <c r="C63" s="45">
        <v>6.5E-8</v>
      </c>
      <c r="D63" s="23">
        <v>1.3271668681161114E-8</v>
      </c>
      <c r="E63" s="46">
        <v>7.1301369863013692E-8</v>
      </c>
      <c r="F63" s="46">
        <v>2.3630136986301366E-7</v>
      </c>
      <c r="G63" s="46">
        <v>2.3116438356164381E-7</v>
      </c>
      <c r="H63" s="41">
        <v>9.9999999999999995E-7</v>
      </c>
      <c r="I63" s="41">
        <v>1E-4</v>
      </c>
    </row>
    <row r="64" spans="1:10">
      <c r="A64" s="44" t="s">
        <v>231</v>
      </c>
      <c r="B64" s="53">
        <v>5.3000000000000001E-7</v>
      </c>
      <c r="C64" s="45">
        <v>1.5E-10</v>
      </c>
      <c r="D64" s="23">
        <v>1.4478184015812123E-8</v>
      </c>
      <c r="E64" s="46">
        <v>7.1301369863013692E-8</v>
      </c>
      <c r="F64" s="46">
        <v>2.3630136986301366E-7</v>
      </c>
      <c r="G64" s="46">
        <v>2.3116438356164381E-7</v>
      </c>
      <c r="H64" s="41">
        <v>9.9999999999999995E-7</v>
      </c>
      <c r="I64" s="41">
        <v>1E-4</v>
      </c>
    </row>
    <row r="65" spans="1:9">
      <c r="A65" s="44" t="s">
        <v>232</v>
      </c>
      <c r="B65" s="53">
        <v>1.8E-7</v>
      </c>
      <c r="C65" s="45">
        <v>1.5E-10</v>
      </c>
      <c r="D65" s="23">
        <v>4.8260613386040404E-9</v>
      </c>
      <c r="E65" s="46">
        <v>7.1301369863013692E-8</v>
      </c>
      <c r="F65" s="46">
        <v>2.3630136986301366E-7</v>
      </c>
      <c r="G65" s="46">
        <v>2.3116438356164381E-7</v>
      </c>
      <c r="H65" s="41">
        <v>9.9999999999999995E-7</v>
      </c>
      <c r="I65" s="41">
        <v>1E-4</v>
      </c>
    </row>
    <row r="66" spans="1:9">
      <c r="A66" s="44" t="s">
        <v>236</v>
      </c>
      <c r="B66" s="53">
        <v>4.8999999999999997E-7</v>
      </c>
      <c r="C66" s="45">
        <v>1.9000000000000001E-9</v>
      </c>
      <c r="D66" s="23">
        <v>1.3271668681161114E-8</v>
      </c>
      <c r="E66" s="46">
        <v>7.1301369863013692E-8</v>
      </c>
      <c r="F66" s="46">
        <v>2.3630136986301366E-7</v>
      </c>
      <c r="G66" s="46">
        <v>2.3116438356164381E-7</v>
      </c>
      <c r="H66" s="41">
        <v>9.9999999999999995E-7</v>
      </c>
      <c r="I66" s="41">
        <v>1E-4</v>
      </c>
    </row>
    <row r="67" spans="1:9">
      <c r="A67" s="44" t="s">
        <v>237</v>
      </c>
      <c r="B67" s="53">
        <v>5.3000000000000001E-7</v>
      </c>
      <c r="C67" s="45">
        <v>4.7999999999999997E-12</v>
      </c>
      <c r="D67" s="23">
        <v>1.4478184015812123E-8</v>
      </c>
      <c r="E67" s="46">
        <v>7.1301369863013692E-8</v>
      </c>
      <c r="F67" s="46">
        <v>2.3630136986301366E-7</v>
      </c>
      <c r="G67" s="46">
        <v>2.3116438356164381E-7</v>
      </c>
      <c r="H67" s="41">
        <v>9.9999999999999995E-7</v>
      </c>
      <c r="I67" s="41">
        <v>1E-4</v>
      </c>
    </row>
    <row r="68" spans="1:9">
      <c r="A68" s="44" t="s">
        <v>238</v>
      </c>
      <c r="B68" s="53">
        <v>1.8E-7</v>
      </c>
      <c r="C68" s="45">
        <v>4.7999999999999997E-12</v>
      </c>
      <c r="D68" s="23">
        <v>4.8260613386040404E-9</v>
      </c>
      <c r="E68" s="46">
        <v>7.1301369863013692E-8</v>
      </c>
      <c r="F68" s="46">
        <v>2.3630136986301366E-7</v>
      </c>
      <c r="G68" s="46">
        <v>2.3116438356164381E-7</v>
      </c>
      <c r="H68" s="41">
        <v>9.9999999999999995E-7</v>
      </c>
      <c r="I68" s="41">
        <v>1E-4</v>
      </c>
    </row>
    <row r="69" spans="1:9">
      <c r="A69" s="44" t="s">
        <v>242</v>
      </c>
      <c r="B69" s="53">
        <v>4.8999999999999997E-7</v>
      </c>
      <c r="C69" s="45">
        <v>7.5E-11</v>
      </c>
      <c r="D69" s="23">
        <v>1.3271668681161114E-8</v>
      </c>
      <c r="E69" s="46">
        <v>7.1301369863013692E-8</v>
      </c>
      <c r="F69" s="46">
        <v>2.3630136986301366E-7</v>
      </c>
      <c r="G69" s="46">
        <v>2.3116438356164381E-7</v>
      </c>
      <c r="H69" s="41">
        <v>9.9999999999999995E-7</v>
      </c>
      <c r="I69" s="41">
        <v>1E-4</v>
      </c>
    </row>
    <row r="70" spans="1:9">
      <c r="A70" s="44" t="s">
        <v>243</v>
      </c>
      <c r="B70" s="53">
        <v>5.3000000000000001E-7</v>
      </c>
      <c r="C70" s="45">
        <v>1.4999999999999999E-13</v>
      </c>
      <c r="D70" s="23">
        <v>1.4478184015812123E-8</v>
      </c>
      <c r="E70" s="46">
        <v>7.1301369863013692E-8</v>
      </c>
      <c r="F70" s="46">
        <v>2.3630136986301366E-7</v>
      </c>
      <c r="G70" s="46">
        <v>2.3116438356164381E-7</v>
      </c>
      <c r="H70" s="41">
        <v>9.9999999999999995E-7</v>
      </c>
      <c r="I70" s="41">
        <v>1E-4</v>
      </c>
    </row>
    <row r="71" spans="1:9">
      <c r="A71" s="44" t="s">
        <v>244</v>
      </c>
      <c r="B71" s="53">
        <v>1.8E-7</v>
      </c>
      <c r="C71" s="45">
        <v>1.4999999999999999E-13</v>
      </c>
      <c r="D71" s="23">
        <v>4.8260613386040404E-9</v>
      </c>
      <c r="E71" s="46">
        <v>7.1301369863013692E-8</v>
      </c>
      <c r="F71" s="46">
        <v>2.3630136986301366E-7</v>
      </c>
      <c r="G71" s="46">
        <v>2.3116438356164381E-7</v>
      </c>
      <c r="H71" s="41">
        <v>9.9999999999999995E-7</v>
      </c>
      <c r="I71" s="41">
        <v>1E-4</v>
      </c>
    </row>
    <row r="72" spans="1:9">
      <c r="A72" s="44" t="s">
        <v>248</v>
      </c>
      <c r="B72" s="53">
        <v>4.8999999999999997E-7</v>
      </c>
      <c r="C72" s="45">
        <v>2.7E-11</v>
      </c>
      <c r="D72" s="23">
        <v>1.3271668681161114E-8</v>
      </c>
      <c r="E72" s="46">
        <v>7.1301369863013692E-8</v>
      </c>
      <c r="F72" s="46">
        <v>2.3630136986301366E-7</v>
      </c>
      <c r="G72" s="46">
        <v>2.3116438356164381E-7</v>
      </c>
      <c r="H72" s="41">
        <v>9.9999999999999995E-7</v>
      </c>
      <c r="I72" s="41">
        <v>1E-4</v>
      </c>
    </row>
    <row r="73" spans="1:9">
      <c r="A73" s="44" t="s">
        <v>249</v>
      </c>
      <c r="B73" s="53">
        <v>5.3000000000000001E-7</v>
      </c>
      <c r="C73" s="45">
        <v>4.4999999999999998E-14</v>
      </c>
      <c r="D73" s="23">
        <v>1.4478184015812123E-8</v>
      </c>
      <c r="E73" s="46">
        <v>7.1301369863013692E-8</v>
      </c>
      <c r="F73" s="46">
        <v>2.3630136986301366E-7</v>
      </c>
      <c r="G73" s="46">
        <v>2.3116438356164381E-7</v>
      </c>
      <c r="H73" s="41">
        <v>9.9999999999999995E-7</v>
      </c>
      <c r="I73" s="41">
        <v>1E-4</v>
      </c>
    </row>
    <row r="74" spans="1:9">
      <c r="A74" s="44" t="s">
        <v>250</v>
      </c>
      <c r="B74" s="53">
        <v>1.8E-7</v>
      </c>
      <c r="C74" s="45">
        <v>4.4999999999999998E-14</v>
      </c>
      <c r="D74" s="23">
        <v>4.8260613386040404E-9</v>
      </c>
      <c r="E74" s="46">
        <v>7.1301369863013692E-8</v>
      </c>
      <c r="F74" s="46">
        <v>2.3630136986301366E-7</v>
      </c>
      <c r="G74" s="46">
        <v>2.3116438356164381E-7</v>
      </c>
      <c r="H74" s="41">
        <v>9.9999999999999995E-7</v>
      </c>
      <c r="I74" s="41">
        <v>1E-4</v>
      </c>
    </row>
    <row r="75" spans="1:9">
      <c r="A75" s="44" t="s">
        <v>254</v>
      </c>
      <c r="B75" s="53">
        <v>4.8999999999999997E-7</v>
      </c>
      <c r="C75" s="45">
        <v>9.9999999999999994E-12</v>
      </c>
      <c r="D75" s="23">
        <v>1.3271668681161114E-8</v>
      </c>
      <c r="E75" s="46">
        <v>7.1301369863013692E-8</v>
      </c>
      <c r="F75" s="46">
        <v>2.3630136986301366E-7</v>
      </c>
      <c r="G75" s="46">
        <v>2.3116438356164381E-7</v>
      </c>
      <c r="H75" s="41">
        <v>9.9999999999999995E-7</v>
      </c>
      <c r="I75" s="41">
        <v>1E-4</v>
      </c>
    </row>
    <row r="76" spans="1:9">
      <c r="A76" s="44" t="s">
        <v>255</v>
      </c>
      <c r="B76" s="53">
        <v>5.3000000000000001E-7</v>
      </c>
      <c r="C76" s="45">
        <v>1.7E-14</v>
      </c>
      <c r="D76" s="23">
        <v>1.4478184015812123E-8</v>
      </c>
      <c r="E76" s="46">
        <v>7.1301369863013692E-8</v>
      </c>
      <c r="F76" s="46">
        <v>2.3630136986301366E-7</v>
      </c>
      <c r="G76" s="46">
        <v>2.3116438356164381E-7</v>
      </c>
      <c r="H76" s="41">
        <v>9.9999999999999995E-7</v>
      </c>
      <c r="I76" s="41">
        <v>1E-4</v>
      </c>
    </row>
    <row r="77" spans="1:9">
      <c r="A77" s="44" t="s">
        <v>256</v>
      </c>
      <c r="B77" s="53">
        <v>1.8E-7</v>
      </c>
      <c r="C77" s="45">
        <v>1.7E-14</v>
      </c>
      <c r="D77" s="23">
        <v>4.8260613386040404E-9</v>
      </c>
      <c r="E77" s="46">
        <v>7.1301369863013692E-8</v>
      </c>
      <c r="F77" s="46">
        <v>2.3630136986301366E-7</v>
      </c>
      <c r="G77" s="46">
        <v>2.3116438356164381E-7</v>
      </c>
      <c r="H77" s="41">
        <v>9.9999999999999995E-7</v>
      </c>
      <c r="I77" s="41">
        <v>1E-4</v>
      </c>
    </row>
    <row r="88" spans="1:9">
      <c r="I88" s="1" t="s">
        <v>365</v>
      </c>
    </row>
    <row r="89" spans="1:9" ht="17.45">
      <c r="A89" s="25" t="s">
        <v>352</v>
      </c>
      <c r="C89" s="31"/>
      <c r="D89" s="1"/>
    </row>
    <row r="90" spans="1:9" ht="65.099999999999994">
      <c r="A90" s="48"/>
      <c r="B90" s="26" t="s">
        <v>303</v>
      </c>
      <c r="C90" s="26" t="s">
        <v>304</v>
      </c>
      <c r="D90" s="26" t="s">
        <v>354</v>
      </c>
      <c r="E90" s="26" t="s">
        <v>284</v>
      </c>
      <c r="F90" s="26" t="s">
        <v>279</v>
      </c>
      <c r="G90" s="58" t="s">
        <v>366</v>
      </c>
    </row>
    <row r="91" spans="1:9">
      <c r="A91" s="44" t="s">
        <v>212</v>
      </c>
      <c r="B91" s="45">
        <v>6.1E-9</v>
      </c>
      <c r="C91" s="23">
        <v>1.4478184015812123E-8</v>
      </c>
      <c r="D91" s="46">
        <v>7.1301369863013692E-8</v>
      </c>
      <c r="E91" s="46">
        <v>2.3630136986301366E-7</v>
      </c>
      <c r="F91" s="46">
        <v>2.3116438356164381E-7</v>
      </c>
      <c r="G91" s="41">
        <v>9.9999999999999995E-7</v>
      </c>
    </row>
    <row r="92" spans="1:9">
      <c r="A92" s="44" t="s">
        <v>213</v>
      </c>
      <c r="B92" s="45">
        <v>6.1E-9</v>
      </c>
      <c r="C92" s="23">
        <v>4.8260613386040404E-9</v>
      </c>
      <c r="D92" s="46">
        <v>7.1301369863013692E-8</v>
      </c>
      <c r="E92" s="46">
        <v>2.3630136986301366E-7</v>
      </c>
      <c r="F92" s="46">
        <v>2.3116438356164381E-7</v>
      </c>
      <c r="G92" s="41">
        <v>9.9999999999999995E-7</v>
      </c>
    </row>
    <row r="93" spans="1:9">
      <c r="A93" s="44" t="s">
        <v>218</v>
      </c>
      <c r="B93" s="45">
        <v>9.1999999999999998E-7</v>
      </c>
      <c r="C93" s="23">
        <v>1.3271668681161114E-8</v>
      </c>
      <c r="D93" s="46">
        <v>7.1301369863013692E-8</v>
      </c>
      <c r="E93" s="46">
        <v>2.3630136986301366E-7</v>
      </c>
      <c r="F93" s="46">
        <v>2.3116438356164381E-7</v>
      </c>
      <c r="G93" s="41">
        <v>9.9999999999999995E-7</v>
      </c>
    </row>
    <row r="94" spans="1:9">
      <c r="A94" s="44" t="s">
        <v>219</v>
      </c>
      <c r="B94" s="45">
        <v>1.5E-9</v>
      </c>
      <c r="C94" s="23">
        <v>1.4478184015812123E-8</v>
      </c>
      <c r="D94" s="46">
        <v>7.1301369863013692E-8</v>
      </c>
      <c r="E94" s="46">
        <v>2.3630136986301366E-7</v>
      </c>
      <c r="F94" s="46">
        <v>2.3116438356164381E-7</v>
      </c>
      <c r="G94" s="41">
        <v>9.9999999999999995E-7</v>
      </c>
    </row>
    <row r="95" spans="1:9">
      <c r="A95" s="44" t="s">
        <v>367</v>
      </c>
      <c r="B95" s="45">
        <v>1.5E-9</v>
      </c>
      <c r="C95" s="23">
        <v>4.8260613386040404E-9</v>
      </c>
      <c r="D95" s="46">
        <v>7.1301369863013692E-8</v>
      </c>
      <c r="E95" s="46">
        <v>2.3630136986301366E-7</v>
      </c>
      <c r="F95" s="46">
        <v>2.3116438356164381E-7</v>
      </c>
      <c r="G95" s="41">
        <v>9.9999999999999995E-7</v>
      </c>
    </row>
    <row r="96" spans="1:9">
      <c r="A96" s="44" t="s">
        <v>356</v>
      </c>
      <c r="B96" s="45">
        <v>4.9000011999999998E-7</v>
      </c>
      <c r="C96" s="23">
        <v>5.0673644055342422E-7</v>
      </c>
      <c r="D96" s="46">
        <v>7.1301369863013692E-8</v>
      </c>
      <c r="E96" s="46">
        <v>2.3630136986301366E-7</v>
      </c>
      <c r="F96" s="46">
        <v>2.3116438356164381E-7</v>
      </c>
      <c r="G96" s="41">
        <v>9.9999999999999995E-7</v>
      </c>
    </row>
    <row r="97" spans="1:7">
      <c r="A97" s="44" t="s">
        <v>224</v>
      </c>
      <c r="B97" s="45">
        <v>2.2000000000000001E-7</v>
      </c>
      <c r="C97" s="23">
        <v>1.3271668681161114E-8</v>
      </c>
      <c r="D97" s="46">
        <v>7.1301369863013692E-8</v>
      </c>
      <c r="E97" s="46">
        <v>2.3630136986301366E-7</v>
      </c>
      <c r="F97" s="46">
        <v>2.3116438356164381E-7</v>
      </c>
      <c r="G97" s="41">
        <v>9.9999999999999995E-7</v>
      </c>
    </row>
    <row r="98" spans="1:7">
      <c r="A98" s="44" t="s">
        <v>368</v>
      </c>
      <c r="B98" s="45">
        <v>4.5E-10</v>
      </c>
      <c r="C98" s="23">
        <v>1.4478184015812123E-8</v>
      </c>
      <c r="D98" s="46">
        <v>7.1301369863013692E-8</v>
      </c>
      <c r="E98" s="46">
        <v>2.3630136986301366E-7</v>
      </c>
      <c r="F98" s="46">
        <v>2.3116438356164381E-7</v>
      </c>
      <c r="G98" s="41">
        <v>9.9999999999999995E-7</v>
      </c>
    </row>
    <row r="99" spans="1:7">
      <c r="A99" s="44" t="s">
        <v>369</v>
      </c>
      <c r="B99" s="45">
        <v>4.5E-10</v>
      </c>
      <c r="C99" s="23">
        <v>4.8260613386040404E-9</v>
      </c>
      <c r="D99" s="46">
        <v>7.1301369863013692E-8</v>
      </c>
      <c r="E99" s="46">
        <v>2.3630136986301366E-7</v>
      </c>
      <c r="F99" s="46">
        <v>2.3116438356164381E-7</v>
      </c>
      <c r="G99" s="41">
        <v>9.9999999999999995E-7</v>
      </c>
    </row>
    <row r="100" spans="1:7">
      <c r="A100" s="44" t="s">
        <v>357</v>
      </c>
      <c r="B100" s="45">
        <v>1.100026E-7</v>
      </c>
      <c r="C100" s="23">
        <v>5.0673644055342422E-7</v>
      </c>
      <c r="D100" s="46">
        <v>7.1301369863013692E-8</v>
      </c>
      <c r="E100" s="46">
        <v>2.3630136986301366E-7</v>
      </c>
      <c r="F100" s="46">
        <v>2.3116438356164381E-7</v>
      </c>
      <c r="G100" s="41">
        <v>9.9999999999999995E-7</v>
      </c>
    </row>
    <row r="101" spans="1:7">
      <c r="A101" s="44" t="s">
        <v>230</v>
      </c>
      <c r="B101" s="45">
        <v>6.5E-8</v>
      </c>
      <c r="C101" s="23">
        <v>1.3271668681161114E-8</v>
      </c>
      <c r="D101" s="46">
        <v>7.1301369863013692E-8</v>
      </c>
      <c r="E101" s="46">
        <v>2.3630136986301366E-7</v>
      </c>
      <c r="F101" s="46">
        <v>2.3116438356164381E-7</v>
      </c>
      <c r="G101" s="41">
        <v>9.9999999999999995E-7</v>
      </c>
    </row>
    <row r="102" spans="1:7">
      <c r="A102" s="44" t="s">
        <v>358</v>
      </c>
      <c r="B102" s="45">
        <v>3.3011999999999998E-8</v>
      </c>
      <c r="C102" s="23">
        <v>5.0673644055342422E-7</v>
      </c>
      <c r="D102" s="46">
        <v>7.1301369863013692E-8</v>
      </c>
      <c r="E102" s="46">
        <v>2.3630136986301366E-7</v>
      </c>
      <c r="F102" s="46">
        <v>2.3116438356164381E-7</v>
      </c>
      <c r="G102" s="41">
        <v>9.9999999999999995E-7</v>
      </c>
    </row>
    <row r="103" spans="1:7">
      <c r="A103" s="44" t="s">
        <v>236</v>
      </c>
      <c r="B103" s="45">
        <v>1.9000000000000001E-9</v>
      </c>
      <c r="C103" s="23">
        <v>1.3271668681161114E-8</v>
      </c>
      <c r="D103" s="46">
        <v>7.1301369863013692E-8</v>
      </c>
      <c r="E103" s="46">
        <v>2.3630136986301366E-7</v>
      </c>
      <c r="F103" s="46">
        <v>2.3116438356164381E-7</v>
      </c>
      <c r="G103" s="41">
        <v>9.9999999999999995E-7</v>
      </c>
    </row>
    <row r="104" spans="1:7">
      <c r="A104" s="44" t="s">
        <v>370</v>
      </c>
      <c r="B104" s="45">
        <v>1.2064999999999999E-9</v>
      </c>
      <c r="C104" s="23">
        <v>5.0673644055342422E-7</v>
      </c>
      <c r="D104" s="46">
        <v>7.1301369863013692E-8</v>
      </c>
      <c r="E104" s="46">
        <v>2.3630136986301366E-7</v>
      </c>
      <c r="F104" s="46">
        <v>2.3116438356164381E-7</v>
      </c>
      <c r="G104" s="41">
        <v>9.9999999999999995E-7</v>
      </c>
    </row>
    <row r="105" spans="1:7" ht="14.45" thickBot="1">
      <c r="A105" s="44" t="s">
        <v>241</v>
      </c>
      <c r="B105" s="45">
        <v>9.3999999999999995E-8</v>
      </c>
      <c r="C105" s="24">
        <v>9.0488650098825754E-8</v>
      </c>
      <c r="D105" s="46">
        <v>7.1301369863013692E-8</v>
      </c>
      <c r="E105" s="46">
        <v>2.3630136986301366E-7</v>
      </c>
      <c r="F105" s="46">
        <v>2.3116438356164381E-7</v>
      </c>
      <c r="G105" s="41">
        <v>9.9999999999999995E-7</v>
      </c>
    </row>
    <row r="106" spans="1:7">
      <c r="A106" s="44" t="s">
        <v>242</v>
      </c>
      <c r="B106" s="45">
        <v>7.5E-11</v>
      </c>
      <c r="C106" s="23">
        <v>1.3271668681161114E-8</v>
      </c>
      <c r="D106" s="46">
        <v>7.1301369863013692E-8</v>
      </c>
      <c r="E106" s="46">
        <v>2.3630136986301366E-7</v>
      </c>
      <c r="F106" s="46">
        <v>2.3116438356164381E-7</v>
      </c>
      <c r="G106" s="41">
        <v>9.9999999999999995E-7</v>
      </c>
    </row>
    <row r="107" spans="1:7">
      <c r="A107" s="44" t="s">
        <v>360</v>
      </c>
      <c r="B107" s="45">
        <v>5.1219999999999999E-11</v>
      </c>
      <c r="C107" s="23">
        <v>5.0673644055342422E-7</v>
      </c>
      <c r="D107" s="46">
        <v>7.1301369863013692E-8</v>
      </c>
      <c r="E107" s="46">
        <v>2.3630136986301366E-7</v>
      </c>
      <c r="F107" s="46">
        <v>2.3116438356164381E-7</v>
      </c>
      <c r="G107" s="41">
        <v>9.9999999999999995E-7</v>
      </c>
    </row>
    <row r="108" spans="1:7" ht="14.45" thickBot="1">
      <c r="A108" s="44" t="s">
        <v>247</v>
      </c>
      <c r="B108" s="45">
        <v>4.1999999999999996E-9</v>
      </c>
      <c r="C108" s="24">
        <v>9.0488650098825754E-8</v>
      </c>
      <c r="D108" s="46">
        <v>7.1301369863013692E-8</v>
      </c>
      <c r="E108" s="46">
        <v>2.3630136986301366E-7</v>
      </c>
      <c r="F108" s="46">
        <v>2.3116438356164381E-7</v>
      </c>
      <c r="G108" s="41">
        <v>9.9999999999999995E-7</v>
      </c>
    </row>
    <row r="109" spans="1:7">
      <c r="A109" s="44" t="s">
        <v>248</v>
      </c>
      <c r="B109" s="45">
        <v>2.7E-11</v>
      </c>
      <c r="C109" s="23">
        <v>1.3271668681161114E-8</v>
      </c>
      <c r="D109" s="46">
        <v>7.1301369863013692E-8</v>
      </c>
      <c r="E109" s="46">
        <v>2.3630136986301366E-7</v>
      </c>
      <c r="F109" s="46">
        <v>2.3116438356164381E-7</v>
      </c>
      <c r="G109" s="41">
        <v>9.9999999999999995E-7</v>
      </c>
    </row>
    <row r="110" spans="1:7">
      <c r="A110" s="44" t="s">
        <v>361</v>
      </c>
      <c r="B110" s="45">
        <v>1.9066999999999999E-11</v>
      </c>
      <c r="C110" s="23">
        <v>5.0673644055342422E-7</v>
      </c>
      <c r="D110" s="46">
        <v>7.1301369863013692E-8</v>
      </c>
      <c r="E110" s="46">
        <v>2.3630136986301366E-7</v>
      </c>
      <c r="F110" s="46">
        <v>2.3116438356164381E-7</v>
      </c>
      <c r="G110" s="41">
        <v>9.9999999999999995E-7</v>
      </c>
    </row>
    <row r="111" spans="1:7" ht="14.45" thickBot="1">
      <c r="A111" s="44" t="s">
        <v>253</v>
      </c>
      <c r="B111" s="45">
        <v>1.32E-9</v>
      </c>
      <c r="C111" s="24">
        <v>9.0488650098825754E-8</v>
      </c>
      <c r="D111" s="46">
        <v>7.1301369863013692E-8</v>
      </c>
      <c r="E111" s="46">
        <v>2.3630136986301366E-7</v>
      </c>
      <c r="F111" s="46">
        <v>2.3116438356164381E-7</v>
      </c>
      <c r="G111" s="41">
        <v>9.9999999999999995E-7</v>
      </c>
    </row>
    <row r="112" spans="1:7">
      <c r="A112" s="44" t="s">
        <v>254</v>
      </c>
      <c r="B112" s="45">
        <v>9.9999999999999994E-12</v>
      </c>
      <c r="C112" s="23">
        <v>1.3271668681161114E-8</v>
      </c>
      <c r="D112" s="46">
        <v>7.1301369863013692E-8</v>
      </c>
      <c r="E112" s="46">
        <v>2.3630136986301366E-7</v>
      </c>
      <c r="F112" s="46">
        <v>2.3116438356164381E-7</v>
      </c>
      <c r="G112" s="41">
        <v>9.9999999999999995E-7</v>
      </c>
    </row>
    <row r="113" spans="1:8">
      <c r="A113" s="44" t="s">
        <v>362</v>
      </c>
      <c r="B113" s="45">
        <v>6.5260000000000003E-12</v>
      </c>
      <c r="C113" s="23">
        <v>5.0673644055342422E-7</v>
      </c>
      <c r="D113" s="46">
        <v>7.1301369863013692E-8</v>
      </c>
      <c r="E113" s="46">
        <v>2.3630136986301366E-7</v>
      </c>
      <c r="F113" s="46">
        <v>2.3116438356164381E-7</v>
      </c>
      <c r="G113" s="41">
        <v>9.9999999999999995E-7</v>
      </c>
    </row>
    <row r="114" spans="1:8" ht="14.45" thickBot="1">
      <c r="A114" s="44" t="s">
        <v>259</v>
      </c>
      <c r="B114" s="45">
        <v>4.7000000000000003E-10</v>
      </c>
      <c r="C114" s="24">
        <v>9.0488650098825754E-8</v>
      </c>
      <c r="D114" s="46">
        <v>7.1301369863013692E-8</v>
      </c>
      <c r="E114" s="46">
        <v>2.3630136986301366E-7</v>
      </c>
      <c r="F114" s="46">
        <v>2.3116438356164381E-7</v>
      </c>
      <c r="G114" s="41">
        <v>9.9999999999999995E-7</v>
      </c>
    </row>
    <row r="115" spans="1:8">
      <c r="C115" s="31"/>
      <c r="D115" s="1"/>
    </row>
    <row r="116" spans="1:8">
      <c r="C116" s="31"/>
      <c r="D116" s="1"/>
    </row>
    <row r="121" spans="1:8">
      <c r="H121" s="1" t="s">
        <v>371</v>
      </c>
    </row>
    <row r="123" spans="1:8" ht="17.45">
      <c r="A123" s="25" t="s">
        <v>352</v>
      </c>
      <c r="B123" s="31"/>
      <c r="D123" s="1"/>
    </row>
    <row r="124" spans="1:8" ht="65.099999999999994">
      <c r="A124" s="48"/>
      <c r="B124" s="26" t="s">
        <v>304</v>
      </c>
      <c r="C124" s="26" t="s">
        <v>354</v>
      </c>
      <c r="D124" s="26" t="s">
        <v>284</v>
      </c>
      <c r="E124" s="26" t="s">
        <v>279</v>
      </c>
      <c r="F124" s="58" t="s">
        <v>366</v>
      </c>
    </row>
    <row r="125" spans="1:8">
      <c r="A125" s="44" t="s">
        <v>372</v>
      </c>
      <c r="B125" s="23">
        <v>1.3271668681161114E-8</v>
      </c>
      <c r="C125" s="46">
        <v>7.1301369863013692E-8</v>
      </c>
      <c r="D125" s="46">
        <v>2.3630136986301366E-7</v>
      </c>
      <c r="E125" s="46">
        <v>2.3116438356164381E-7</v>
      </c>
      <c r="F125" s="41">
        <v>9.9999999999999995E-7</v>
      </c>
    </row>
    <row r="126" spans="1:8">
      <c r="A126" s="44" t="s">
        <v>373</v>
      </c>
      <c r="B126" s="23">
        <v>1.4478184015812123E-8</v>
      </c>
      <c r="C126" s="46">
        <v>7.1301369863013692E-8</v>
      </c>
      <c r="D126" s="46">
        <v>2.3630136986301366E-7</v>
      </c>
      <c r="E126" s="46">
        <v>2.3116438356164381E-7</v>
      </c>
      <c r="F126" s="41">
        <v>9.9999999999999995E-7</v>
      </c>
    </row>
    <row r="127" spans="1:8">
      <c r="A127" s="44" t="s">
        <v>37</v>
      </c>
      <c r="B127" s="23">
        <v>4.8260613386040404E-9</v>
      </c>
      <c r="C127" s="46">
        <v>7.1301369863013692E-8</v>
      </c>
      <c r="D127" s="46">
        <v>2.3630136986301366E-7</v>
      </c>
      <c r="E127" s="46">
        <v>2.3116438356164381E-7</v>
      </c>
      <c r="F127" s="41">
        <v>9.9999999999999995E-7</v>
      </c>
    </row>
    <row r="128" spans="1:8" ht="26.1">
      <c r="A128" s="44" t="s">
        <v>374</v>
      </c>
      <c r="B128" s="23">
        <v>5.0673644055342422E-7</v>
      </c>
      <c r="C128" s="46">
        <v>7.1301369863013692E-8</v>
      </c>
      <c r="D128" s="46">
        <v>2.3630136986301366E-7</v>
      </c>
      <c r="E128" s="46">
        <v>2.3116438356164381E-7</v>
      </c>
      <c r="F128" s="41">
        <v>9.9999999999999995E-7</v>
      </c>
    </row>
    <row r="129" spans="1:6" ht="14.45" thickBot="1">
      <c r="A129" s="44" t="s">
        <v>40</v>
      </c>
      <c r="B129" s="24">
        <v>9.0488650098825754E-8</v>
      </c>
      <c r="C129" s="46">
        <v>7.1301369863013692E-8</v>
      </c>
      <c r="D129" s="46">
        <v>2.3630136986301366E-7</v>
      </c>
      <c r="E129" s="46">
        <v>2.3116438356164381E-7</v>
      </c>
      <c r="F129" s="41">
        <v>9.9999999999999995E-7</v>
      </c>
    </row>
    <row r="130" spans="1:6">
      <c r="B130" s="31"/>
      <c r="D130" s="1"/>
    </row>
    <row r="131" spans="1:6">
      <c r="B131" s="31"/>
      <c r="D131" s="1"/>
    </row>
    <row r="132" spans="1:6">
      <c r="B132" s="31"/>
      <c r="D132" s="1"/>
    </row>
    <row r="133" spans="1:6">
      <c r="B133" s="31"/>
      <c r="D133" s="1"/>
    </row>
    <row r="134" spans="1:6">
      <c r="B134" s="31"/>
      <c r="D134" s="1"/>
    </row>
    <row r="135" spans="1:6">
      <c r="B135" s="31"/>
      <c r="D135" s="1"/>
    </row>
    <row r="136" spans="1:6">
      <c r="B136" s="31"/>
      <c r="D136" s="1"/>
    </row>
    <row r="137" spans="1:6">
      <c r="B137" s="31"/>
      <c r="D137" s="1"/>
    </row>
    <row r="138" spans="1:6">
      <c r="B138" s="31"/>
      <c r="D138" s="1"/>
    </row>
    <row r="139" spans="1:6">
      <c r="B139" s="31"/>
      <c r="D139" s="1"/>
    </row>
    <row r="140" spans="1:6">
      <c r="B140" s="31"/>
      <c r="D140" s="1"/>
    </row>
    <row r="141" spans="1:6">
      <c r="B141" s="31"/>
      <c r="D141" s="1"/>
    </row>
    <row r="142" spans="1:6">
      <c r="B142" s="31"/>
      <c r="D142" s="1"/>
    </row>
    <row r="143" spans="1:6">
      <c r="B143" s="31"/>
      <c r="D143" s="1"/>
    </row>
    <row r="144" spans="1:6">
      <c r="B144" s="31"/>
      <c r="D144" s="1"/>
    </row>
    <row r="145" spans="2:4">
      <c r="B145" s="31"/>
      <c r="D145" s="1"/>
    </row>
    <row r="146" spans="2:4">
      <c r="B146" s="31"/>
      <c r="D146" s="1"/>
    </row>
    <row r="147" spans="2:4">
      <c r="B147" s="31"/>
      <c r="D147" s="1"/>
    </row>
    <row r="148" spans="2:4">
      <c r="B148" s="31"/>
      <c r="D148" s="1"/>
    </row>
  </sheetData>
  <conditionalFormatting sqref="E33">
    <cfRule type="cellIs" dxfId="934" priority="2322" operator="lessThan">
      <formula>0.000001</formula>
    </cfRule>
    <cfRule type="cellIs" dxfId="933" priority="2323" operator="greaterThan">
      <formula>0.000001</formula>
    </cfRule>
  </conditionalFormatting>
  <conditionalFormatting sqref="E33 B101:C114">
    <cfRule type="cellIs" dxfId="932" priority="2321" operator="greaterThan">
      <formula>0.000001</formula>
    </cfRule>
  </conditionalFormatting>
  <conditionalFormatting sqref="E45">
    <cfRule type="cellIs" dxfId="931" priority="2319" operator="lessThan">
      <formula>0.000001</formula>
    </cfRule>
    <cfRule type="cellIs" dxfId="930" priority="2320" operator="greaterThan">
      <formula>0.000001</formula>
    </cfRule>
  </conditionalFormatting>
  <conditionalFormatting sqref="E45">
    <cfRule type="cellIs" dxfId="929" priority="2318" operator="greaterThan">
      <formula>0.000001</formula>
    </cfRule>
  </conditionalFormatting>
  <conditionalFormatting sqref="E39">
    <cfRule type="cellIs" dxfId="928" priority="2316" operator="lessThan">
      <formula>0.000001</formula>
    </cfRule>
    <cfRule type="cellIs" dxfId="927" priority="2317" operator="greaterThan">
      <formula>0.000001</formula>
    </cfRule>
  </conditionalFormatting>
  <conditionalFormatting sqref="E39">
    <cfRule type="cellIs" dxfId="926" priority="2315" operator="greaterThan">
      <formula>0.000001</formula>
    </cfRule>
  </conditionalFormatting>
  <conditionalFormatting sqref="E27">
    <cfRule type="cellIs" dxfId="925" priority="2313" operator="lessThan">
      <formula>0.000001</formula>
    </cfRule>
    <cfRule type="cellIs" dxfId="924" priority="2314" operator="greaterThan">
      <formula>0.000001</formula>
    </cfRule>
  </conditionalFormatting>
  <conditionalFormatting sqref="E27">
    <cfRule type="cellIs" dxfId="923" priority="2312" operator="greaterThan">
      <formula>0.000001</formula>
    </cfRule>
  </conditionalFormatting>
  <conditionalFormatting sqref="F27">
    <cfRule type="cellIs" dxfId="922" priority="2307" operator="lessThan">
      <formula>0.000001</formula>
    </cfRule>
    <cfRule type="cellIs" dxfId="921" priority="2308" operator="greaterThan">
      <formula>0.000001</formula>
    </cfRule>
  </conditionalFormatting>
  <conditionalFormatting sqref="F27">
    <cfRule type="cellIs" dxfId="920" priority="2306" operator="greaterThan">
      <formula>0.000001</formula>
    </cfRule>
  </conditionalFormatting>
  <conditionalFormatting sqref="F33">
    <cfRule type="cellIs" dxfId="919" priority="2304" operator="lessThan">
      <formula>0.000001</formula>
    </cfRule>
    <cfRule type="cellIs" dxfId="918" priority="2305" operator="greaterThan">
      <formula>0.000001</formula>
    </cfRule>
  </conditionalFormatting>
  <conditionalFormatting sqref="F33">
    <cfRule type="cellIs" dxfId="917" priority="2303" operator="greaterThan">
      <formula>0.000001</formula>
    </cfRule>
  </conditionalFormatting>
  <conditionalFormatting sqref="F39">
    <cfRule type="cellIs" dxfId="916" priority="2301" operator="lessThan">
      <formula>0.000001</formula>
    </cfRule>
    <cfRule type="cellIs" dxfId="915" priority="2302" operator="greaterThan">
      <formula>0.000001</formula>
    </cfRule>
  </conditionalFormatting>
  <conditionalFormatting sqref="F39">
    <cfRule type="cellIs" dxfId="914" priority="2300" operator="greaterThan">
      <formula>0.000001</formula>
    </cfRule>
  </conditionalFormatting>
  <conditionalFormatting sqref="F45">
    <cfRule type="cellIs" dxfId="913" priority="2298" operator="lessThan">
      <formula>0.000001</formula>
    </cfRule>
    <cfRule type="cellIs" dxfId="912" priority="2299" operator="greaterThan">
      <formula>0.000001</formula>
    </cfRule>
  </conditionalFormatting>
  <conditionalFormatting sqref="F45">
    <cfRule type="cellIs" dxfId="911" priority="2297" operator="greaterThan">
      <formula>0.000001</formula>
    </cfRule>
  </conditionalFormatting>
  <conditionalFormatting sqref="G27">
    <cfRule type="cellIs" dxfId="910" priority="2292" operator="lessThan">
      <formula>0.000001</formula>
    </cfRule>
    <cfRule type="cellIs" dxfId="909" priority="2293" operator="greaterThan">
      <formula>0.000001</formula>
    </cfRule>
  </conditionalFormatting>
  <conditionalFormatting sqref="G27">
    <cfRule type="cellIs" dxfId="908" priority="2291" operator="greaterThan">
      <formula>0.000001</formula>
    </cfRule>
  </conditionalFormatting>
  <conditionalFormatting sqref="G33">
    <cfRule type="cellIs" dxfId="907" priority="2289" operator="lessThan">
      <formula>0.000001</formula>
    </cfRule>
    <cfRule type="cellIs" dxfId="906" priority="2290" operator="greaterThan">
      <formula>0.000001</formula>
    </cfRule>
  </conditionalFormatting>
  <conditionalFormatting sqref="G33">
    <cfRule type="cellIs" dxfId="905" priority="2288" operator="greaterThan">
      <formula>0.000001</formula>
    </cfRule>
  </conditionalFormatting>
  <conditionalFormatting sqref="G39">
    <cfRule type="cellIs" dxfId="904" priority="2286" operator="lessThan">
      <formula>0.000001</formula>
    </cfRule>
    <cfRule type="cellIs" dxfId="903" priority="2287" operator="greaterThan">
      <formula>0.000001</formula>
    </cfRule>
  </conditionalFormatting>
  <conditionalFormatting sqref="G39">
    <cfRule type="cellIs" dxfId="902" priority="2285" operator="greaterThan">
      <formula>0.000001</formula>
    </cfRule>
  </conditionalFormatting>
  <conditionalFormatting sqref="G45">
    <cfRule type="cellIs" dxfId="901" priority="2283" operator="lessThan">
      <formula>0.000001</formula>
    </cfRule>
    <cfRule type="cellIs" dxfId="900" priority="2284" operator="greaterThan">
      <formula>0.000001</formula>
    </cfRule>
  </conditionalFormatting>
  <conditionalFormatting sqref="G45">
    <cfRule type="cellIs" dxfId="899" priority="2282" operator="greaterThan">
      <formula>0.000001</formula>
    </cfRule>
  </conditionalFormatting>
  <conditionalFormatting sqref="E28">
    <cfRule type="cellIs" dxfId="898" priority="2280" operator="lessThan">
      <formula>0.000001</formula>
    </cfRule>
    <cfRule type="cellIs" dxfId="897" priority="2281" operator="greaterThan">
      <formula>0.000001</formula>
    </cfRule>
  </conditionalFormatting>
  <conditionalFormatting sqref="E28">
    <cfRule type="cellIs" dxfId="896" priority="2279" operator="greaterThan">
      <formula>0.000001</formula>
    </cfRule>
  </conditionalFormatting>
  <conditionalFormatting sqref="F28">
    <cfRule type="cellIs" dxfId="895" priority="2277" operator="lessThan">
      <formula>0.000001</formula>
    </cfRule>
    <cfRule type="cellIs" dxfId="894" priority="2278" operator="greaterThan">
      <formula>0.000001</formula>
    </cfRule>
  </conditionalFormatting>
  <conditionalFormatting sqref="F28">
    <cfRule type="cellIs" dxfId="893" priority="2276" operator="greaterThan">
      <formula>0.000001</formula>
    </cfRule>
  </conditionalFormatting>
  <conditionalFormatting sqref="G28">
    <cfRule type="cellIs" dxfId="892" priority="2274" operator="lessThan">
      <formula>0.000001</formula>
    </cfRule>
    <cfRule type="cellIs" dxfId="891" priority="2275" operator="greaterThan">
      <formula>0.000001</formula>
    </cfRule>
  </conditionalFormatting>
  <conditionalFormatting sqref="G28">
    <cfRule type="cellIs" dxfId="890" priority="2273" operator="greaterThan">
      <formula>0.000001</formula>
    </cfRule>
  </conditionalFormatting>
  <conditionalFormatting sqref="E29">
    <cfRule type="cellIs" dxfId="889" priority="2271" operator="lessThan">
      <formula>0.000001</formula>
    </cfRule>
    <cfRule type="cellIs" dxfId="888" priority="2272" operator="greaterThan">
      <formula>0.000001</formula>
    </cfRule>
  </conditionalFormatting>
  <conditionalFormatting sqref="E29">
    <cfRule type="cellIs" dxfId="887" priority="2270" operator="greaterThan">
      <formula>0.000001</formula>
    </cfRule>
  </conditionalFormatting>
  <conditionalFormatting sqref="F29">
    <cfRule type="cellIs" dxfId="886" priority="2268" operator="lessThan">
      <formula>0.000001</formula>
    </cfRule>
    <cfRule type="cellIs" dxfId="885" priority="2269" operator="greaterThan">
      <formula>0.000001</formula>
    </cfRule>
  </conditionalFormatting>
  <conditionalFormatting sqref="F29">
    <cfRule type="cellIs" dxfId="884" priority="2267" operator="greaterThan">
      <formula>0.000001</formula>
    </cfRule>
  </conditionalFormatting>
  <conditionalFormatting sqref="G29">
    <cfRule type="cellIs" dxfId="883" priority="2265" operator="lessThan">
      <formula>0.000001</formula>
    </cfRule>
    <cfRule type="cellIs" dxfId="882" priority="2266" operator="greaterThan">
      <formula>0.000001</formula>
    </cfRule>
  </conditionalFormatting>
  <conditionalFormatting sqref="G29">
    <cfRule type="cellIs" dxfId="881" priority="2264" operator="greaterThan">
      <formula>0.000001</formula>
    </cfRule>
  </conditionalFormatting>
  <conditionalFormatting sqref="E30">
    <cfRule type="cellIs" dxfId="880" priority="2262" operator="lessThan">
      <formula>0.000001</formula>
    </cfRule>
    <cfRule type="cellIs" dxfId="879" priority="2263" operator="greaterThan">
      <formula>0.000001</formula>
    </cfRule>
  </conditionalFormatting>
  <conditionalFormatting sqref="E30">
    <cfRule type="cellIs" dxfId="878" priority="2261" operator="greaterThan">
      <formula>0.000001</formula>
    </cfRule>
  </conditionalFormatting>
  <conditionalFormatting sqref="F30">
    <cfRule type="cellIs" dxfId="877" priority="2259" operator="lessThan">
      <formula>0.000001</formula>
    </cfRule>
    <cfRule type="cellIs" dxfId="876" priority="2260" operator="greaterThan">
      <formula>0.000001</formula>
    </cfRule>
  </conditionalFormatting>
  <conditionalFormatting sqref="F30">
    <cfRule type="cellIs" dxfId="875" priority="2258" operator="greaterThan">
      <formula>0.000001</formula>
    </cfRule>
  </conditionalFormatting>
  <conditionalFormatting sqref="G30">
    <cfRule type="cellIs" dxfId="874" priority="2256" operator="lessThan">
      <formula>0.000001</formula>
    </cfRule>
    <cfRule type="cellIs" dxfId="873" priority="2257" operator="greaterThan">
      <formula>0.000001</formula>
    </cfRule>
  </conditionalFormatting>
  <conditionalFormatting sqref="G30">
    <cfRule type="cellIs" dxfId="872" priority="2255" operator="greaterThan">
      <formula>0.000001</formula>
    </cfRule>
  </conditionalFormatting>
  <conditionalFormatting sqref="E31">
    <cfRule type="cellIs" dxfId="871" priority="2253" operator="lessThan">
      <formula>0.000001</formula>
    </cfRule>
    <cfRule type="cellIs" dxfId="870" priority="2254" operator="greaterThan">
      <formula>0.000001</formula>
    </cfRule>
  </conditionalFormatting>
  <conditionalFormatting sqref="E31">
    <cfRule type="cellIs" dxfId="869" priority="2252" operator="greaterThan">
      <formula>0.000001</formula>
    </cfRule>
  </conditionalFormatting>
  <conditionalFormatting sqref="F31">
    <cfRule type="cellIs" dxfId="868" priority="2250" operator="lessThan">
      <formula>0.000001</formula>
    </cfRule>
    <cfRule type="cellIs" dxfId="867" priority="2251" operator="greaterThan">
      <formula>0.000001</formula>
    </cfRule>
  </conditionalFormatting>
  <conditionalFormatting sqref="F31">
    <cfRule type="cellIs" dxfId="866" priority="2249" operator="greaterThan">
      <formula>0.000001</formula>
    </cfRule>
  </conditionalFormatting>
  <conditionalFormatting sqref="G31">
    <cfRule type="cellIs" dxfId="865" priority="2247" operator="lessThan">
      <formula>0.000001</formula>
    </cfRule>
    <cfRule type="cellIs" dxfId="864" priority="2248" operator="greaterThan">
      <formula>0.000001</formula>
    </cfRule>
  </conditionalFormatting>
  <conditionalFormatting sqref="G31">
    <cfRule type="cellIs" dxfId="863" priority="2246" operator="greaterThan">
      <formula>0.000001</formula>
    </cfRule>
  </conditionalFormatting>
  <conditionalFormatting sqref="E34">
    <cfRule type="cellIs" dxfId="862" priority="2244" operator="lessThan">
      <formula>0.000001</formula>
    </cfRule>
    <cfRule type="cellIs" dxfId="861" priority="2245" operator="greaterThan">
      <formula>0.000001</formula>
    </cfRule>
  </conditionalFormatting>
  <conditionalFormatting sqref="E34">
    <cfRule type="cellIs" dxfId="860" priority="2243" operator="greaterThan">
      <formula>0.000001</formula>
    </cfRule>
  </conditionalFormatting>
  <conditionalFormatting sqref="F34">
    <cfRule type="cellIs" dxfId="859" priority="2241" operator="lessThan">
      <formula>0.000001</formula>
    </cfRule>
    <cfRule type="cellIs" dxfId="858" priority="2242" operator="greaterThan">
      <formula>0.000001</formula>
    </cfRule>
  </conditionalFormatting>
  <conditionalFormatting sqref="F34">
    <cfRule type="cellIs" dxfId="857" priority="2240" operator="greaterThan">
      <formula>0.000001</formula>
    </cfRule>
  </conditionalFormatting>
  <conditionalFormatting sqref="G34">
    <cfRule type="cellIs" dxfId="856" priority="2238" operator="lessThan">
      <formula>0.000001</formula>
    </cfRule>
    <cfRule type="cellIs" dxfId="855" priority="2239" operator="greaterThan">
      <formula>0.000001</formula>
    </cfRule>
  </conditionalFormatting>
  <conditionalFormatting sqref="G34">
    <cfRule type="cellIs" dxfId="854" priority="2237" operator="greaterThan">
      <formula>0.000001</formula>
    </cfRule>
  </conditionalFormatting>
  <conditionalFormatting sqref="E35">
    <cfRule type="cellIs" dxfId="853" priority="2235" operator="lessThan">
      <formula>0.000001</formula>
    </cfRule>
    <cfRule type="cellIs" dxfId="852" priority="2236" operator="greaterThan">
      <formula>0.000001</formula>
    </cfRule>
  </conditionalFormatting>
  <conditionalFormatting sqref="E35">
    <cfRule type="cellIs" dxfId="851" priority="2234" operator="greaterThan">
      <formula>0.000001</formula>
    </cfRule>
  </conditionalFormatting>
  <conditionalFormatting sqref="F35">
    <cfRule type="cellIs" dxfId="850" priority="2232" operator="lessThan">
      <formula>0.000001</formula>
    </cfRule>
    <cfRule type="cellIs" dxfId="849" priority="2233" operator="greaterThan">
      <formula>0.000001</formula>
    </cfRule>
  </conditionalFormatting>
  <conditionalFormatting sqref="F35">
    <cfRule type="cellIs" dxfId="848" priority="2231" operator="greaterThan">
      <formula>0.000001</formula>
    </cfRule>
  </conditionalFormatting>
  <conditionalFormatting sqref="G35">
    <cfRule type="cellIs" dxfId="847" priority="2229" operator="lessThan">
      <formula>0.000001</formula>
    </cfRule>
    <cfRule type="cellIs" dxfId="846" priority="2230" operator="greaterThan">
      <formula>0.000001</formula>
    </cfRule>
  </conditionalFormatting>
  <conditionalFormatting sqref="G35">
    <cfRule type="cellIs" dxfId="845" priority="2228" operator="greaterThan">
      <formula>0.000001</formula>
    </cfRule>
  </conditionalFormatting>
  <conditionalFormatting sqref="E36">
    <cfRule type="cellIs" dxfId="844" priority="2226" operator="lessThan">
      <formula>0.000001</formula>
    </cfRule>
    <cfRule type="cellIs" dxfId="843" priority="2227" operator="greaterThan">
      <formula>0.000001</formula>
    </cfRule>
  </conditionalFormatting>
  <conditionalFormatting sqref="E36">
    <cfRule type="cellIs" dxfId="842" priority="2225" operator="greaterThan">
      <formula>0.000001</formula>
    </cfRule>
  </conditionalFormatting>
  <conditionalFormatting sqref="F36">
    <cfRule type="cellIs" dxfId="841" priority="2223" operator="lessThan">
      <formula>0.000001</formula>
    </cfRule>
    <cfRule type="cellIs" dxfId="840" priority="2224" operator="greaterThan">
      <formula>0.000001</formula>
    </cfRule>
  </conditionalFormatting>
  <conditionalFormatting sqref="F36">
    <cfRule type="cellIs" dxfId="839" priority="2222" operator="greaterThan">
      <formula>0.000001</formula>
    </cfRule>
  </conditionalFormatting>
  <conditionalFormatting sqref="G36">
    <cfRule type="cellIs" dxfId="838" priority="2220" operator="lessThan">
      <formula>0.000001</formula>
    </cfRule>
    <cfRule type="cellIs" dxfId="837" priority="2221" operator="greaterThan">
      <formula>0.000001</formula>
    </cfRule>
  </conditionalFormatting>
  <conditionalFormatting sqref="G36">
    <cfRule type="cellIs" dxfId="836" priority="2219" operator="greaterThan">
      <formula>0.000001</formula>
    </cfRule>
  </conditionalFormatting>
  <conditionalFormatting sqref="E38">
    <cfRule type="cellIs" dxfId="835" priority="2217" operator="lessThan">
      <formula>0.000001</formula>
    </cfRule>
    <cfRule type="cellIs" dxfId="834" priority="2218" operator="greaterThan">
      <formula>0.000001</formula>
    </cfRule>
  </conditionalFormatting>
  <conditionalFormatting sqref="E38">
    <cfRule type="cellIs" dxfId="833" priority="2216" operator="greaterThan">
      <formula>0.000001</formula>
    </cfRule>
  </conditionalFormatting>
  <conditionalFormatting sqref="F38">
    <cfRule type="cellIs" dxfId="832" priority="2214" operator="lessThan">
      <formula>0.000001</formula>
    </cfRule>
    <cfRule type="cellIs" dxfId="831" priority="2215" operator="greaterThan">
      <formula>0.000001</formula>
    </cfRule>
  </conditionalFormatting>
  <conditionalFormatting sqref="F38">
    <cfRule type="cellIs" dxfId="830" priority="2213" operator="greaterThan">
      <formula>0.000001</formula>
    </cfRule>
  </conditionalFormatting>
  <conditionalFormatting sqref="G38">
    <cfRule type="cellIs" dxfId="829" priority="2211" operator="lessThan">
      <formula>0.000001</formula>
    </cfRule>
    <cfRule type="cellIs" dxfId="828" priority="2212" operator="greaterThan">
      <formula>0.000001</formula>
    </cfRule>
  </conditionalFormatting>
  <conditionalFormatting sqref="G38">
    <cfRule type="cellIs" dxfId="827" priority="2210" operator="greaterThan">
      <formula>0.000001</formula>
    </cfRule>
  </conditionalFormatting>
  <conditionalFormatting sqref="E40">
    <cfRule type="cellIs" dxfId="826" priority="2208" operator="lessThan">
      <formula>0.000001</formula>
    </cfRule>
    <cfRule type="cellIs" dxfId="825" priority="2209" operator="greaterThan">
      <formula>0.000001</formula>
    </cfRule>
  </conditionalFormatting>
  <conditionalFormatting sqref="E40">
    <cfRule type="cellIs" dxfId="824" priority="2207" operator="greaterThan">
      <formula>0.000001</formula>
    </cfRule>
  </conditionalFormatting>
  <conditionalFormatting sqref="F40">
    <cfRule type="cellIs" dxfId="823" priority="2205" operator="lessThan">
      <formula>0.000001</formula>
    </cfRule>
    <cfRule type="cellIs" dxfId="822" priority="2206" operator="greaterThan">
      <formula>0.000001</formula>
    </cfRule>
  </conditionalFormatting>
  <conditionalFormatting sqref="F40">
    <cfRule type="cellIs" dxfId="821" priority="2204" operator="greaterThan">
      <formula>0.000001</formula>
    </cfRule>
  </conditionalFormatting>
  <conditionalFormatting sqref="G40">
    <cfRule type="cellIs" dxfId="820" priority="2202" operator="lessThan">
      <formula>0.000001</formula>
    </cfRule>
    <cfRule type="cellIs" dxfId="819" priority="2203" operator="greaterThan">
      <formula>0.000001</formula>
    </cfRule>
  </conditionalFormatting>
  <conditionalFormatting sqref="G40">
    <cfRule type="cellIs" dxfId="818" priority="2201" operator="greaterThan">
      <formula>0.000001</formula>
    </cfRule>
  </conditionalFormatting>
  <conditionalFormatting sqref="E41">
    <cfRule type="cellIs" dxfId="817" priority="2199" operator="lessThan">
      <formula>0.000001</formula>
    </cfRule>
    <cfRule type="cellIs" dxfId="816" priority="2200" operator="greaterThan">
      <formula>0.000001</formula>
    </cfRule>
  </conditionalFormatting>
  <conditionalFormatting sqref="E41">
    <cfRule type="cellIs" dxfId="815" priority="2198" operator="greaterThan">
      <formula>0.000001</formula>
    </cfRule>
  </conditionalFormatting>
  <conditionalFormatting sqref="F41">
    <cfRule type="cellIs" dxfId="814" priority="2196" operator="lessThan">
      <formula>0.000001</formula>
    </cfRule>
    <cfRule type="cellIs" dxfId="813" priority="2197" operator="greaterThan">
      <formula>0.000001</formula>
    </cfRule>
  </conditionalFormatting>
  <conditionalFormatting sqref="F41">
    <cfRule type="cellIs" dxfId="812" priority="2195" operator="greaterThan">
      <formula>0.000001</formula>
    </cfRule>
  </conditionalFormatting>
  <conditionalFormatting sqref="G41">
    <cfRule type="cellIs" dxfId="811" priority="2193" operator="lessThan">
      <formula>0.000001</formula>
    </cfRule>
    <cfRule type="cellIs" dxfId="810" priority="2194" operator="greaterThan">
      <formula>0.000001</formula>
    </cfRule>
  </conditionalFormatting>
  <conditionalFormatting sqref="G41">
    <cfRule type="cellIs" dxfId="809" priority="2192" operator="greaterThan">
      <formula>0.000001</formula>
    </cfRule>
  </conditionalFormatting>
  <conditionalFormatting sqref="E42">
    <cfRule type="cellIs" dxfId="808" priority="2190" operator="lessThan">
      <formula>0.000001</formula>
    </cfRule>
    <cfRule type="cellIs" dxfId="807" priority="2191" operator="greaterThan">
      <formula>0.000001</formula>
    </cfRule>
  </conditionalFormatting>
  <conditionalFormatting sqref="E42">
    <cfRule type="cellIs" dxfId="806" priority="2189" operator="greaterThan">
      <formula>0.000001</formula>
    </cfRule>
  </conditionalFormatting>
  <conditionalFormatting sqref="F42">
    <cfRule type="cellIs" dxfId="805" priority="2187" operator="lessThan">
      <formula>0.000001</formula>
    </cfRule>
    <cfRule type="cellIs" dxfId="804" priority="2188" operator="greaterThan">
      <formula>0.000001</formula>
    </cfRule>
  </conditionalFormatting>
  <conditionalFormatting sqref="F42">
    <cfRule type="cellIs" dxfId="803" priority="2186" operator="greaterThan">
      <formula>0.000001</formula>
    </cfRule>
  </conditionalFormatting>
  <conditionalFormatting sqref="G42">
    <cfRule type="cellIs" dxfId="802" priority="2184" operator="lessThan">
      <formula>0.000001</formula>
    </cfRule>
    <cfRule type="cellIs" dxfId="801" priority="2185" operator="greaterThan">
      <formula>0.000001</formula>
    </cfRule>
  </conditionalFormatting>
  <conditionalFormatting sqref="G42">
    <cfRule type="cellIs" dxfId="800" priority="2183" operator="greaterThan">
      <formula>0.000001</formula>
    </cfRule>
  </conditionalFormatting>
  <conditionalFormatting sqref="E44">
    <cfRule type="cellIs" dxfId="799" priority="2181" operator="lessThan">
      <formula>0.000001</formula>
    </cfRule>
    <cfRule type="cellIs" dxfId="798" priority="2182" operator="greaterThan">
      <formula>0.000001</formula>
    </cfRule>
  </conditionalFormatting>
  <conditionalFormatting sqref="E44">
    <cfRule type="cellIs" dxfId="797" priority="2180" operator="greaterThan">
      <formula>0.000001</formula>
    </cfRule>
  </conditionalFormatting>
  <conditionalFormatting sqref="F44">
    <cfRule type="cellIs" dxfId="796" priority="2178" operator="lessThan">
      <formula>0.000001</formula>
    </cfRule>
    <cfRule type="cellIs" dxfId="795" priority="2179" operator="greaterThan">
      <formula>0.000001</formula>
    </cfRule>
  </conditionalFormatting>
  <conditionalFormatting sqref="F44">
    <cfRule type="cellIs" dxfId="794" priority="2177" operator="greaterThan">
      <formula>0.000001</formula>
    </cfRule>
  </conditionalFormatting>
  <conditionalFormatting sqref="G44">
    <cfRule type="cellIs" dxfId="793" priority="2175" operator="lessThan">
      <formula>0.000001</formula>
    </cfRule>
    <cfRule type="cellIs" dxfId="792" priority="2176" operator="greaterThan">
      <formula>0.000001</formula>
    </cfRule>
  </conditionalFormatting>
  <conditionalFormatting sqref="G44">
    <cfRule type="cellIs" dxfId="791" priority="2174" operator="greaterThan">
      <formula>0.000001</formula>
    </cfRule>
  </conditionalFormatting>
  <conditionalFormatting sqref="E46">
    <cfRule type="cellIs" dxfId="790" priority="2172" operator="lessThan">
      <formula>0.000001</formula>
    </cfRule>
    <cfRule type="cellIs" dxfId="789" priority="2173" operator="greaterThan">
      <formula>0.000001</formula>
    </cfRule>
  </conditionalFormatting>
  <conditionalFormatting sqref="E46">
    <cfRule type="cellIs" dxfId="788" priority="2171" operator="greaterThan">
      <formula>0.000001</formula>
    </cfRule>
  </conditionalFormatting>
  <conditionalFormatting sqref="F46">
    <cfRule type="cellIs" dxfId="787" priority="2169" operator="lessThan">
      <formula>0.000001</formula>
    </cfRule>
    <cfRule type="cellIs" dxfId="786" priority="2170" operator="greaterThan">
      <formula>0.000001</formula>
    </cfRule>
  </conditionalFormatting>
  <conditionalFormatting sqref="F46">
    <cfRule type="cellIs" dxfId="785" priority="2168" operator="greaterThan">
      <formula>0.000001</formula>
    </cfRule>
  </conditionalFormatting>
  <conditionalFormatting sqref="G46">
    <cfRule type="cellIs" dxfId="784" priority="2166" operator="lessThan">
      <formula>0.000001</formula>
    </cfRule>
    <cfRule type="cellIs" dxfId="783" priority="2167" operator="greaterThan">
      <formula>0.000001</formula>
    </cfRule>
  </conditionalFormatting>
  <conditionalFormatting sqref="G46">
    <cfRule type="cellIs" dxfId="782" priority="2165" operator="greaterThan">
      <formula>0.000001</formula>
    </cfRule>
  </conditionalFormatting>
  <conditionalFormatting sqref="E47">
    <cfRule type="cellIs" dxfId="781" priority="2163" operator="lessThan">
      <formula>0.000001</formula>
    </cfRule>
    <cfRule type="cellIs" dxfId="780" priority="2164" operator="greaterThan">
      <formula>0.000001</formula>
    </cfRule>
  </conditionalFormatting>
  <conditionalFormatting sqref="E47">
    <cfRule type="cellIs" dxfId="779" priority="2162" operator="greaterThan">
      <formula>0.000001</formula>
    </cfRule>
  </conditionalFormatting>
  <conditionalFormatting sqref="F47">
    <cfRule type="cellIs" dxfId="778" priority="2160" operator="lessThan">
      <formula>0.000001</formula>
    </cfRule>
    <cfRule type="cellIs" dxfId="777" priority="2161" operator="greaterThan">
      <formula>0.000001</formula>
    </cfRule>
  </conditionalFormatting>
  <conditionalFormatting sqref="F47">
    <cfRule type="cellIs" dxfId="776" priority="2159" operator="greaterThan">
      <formula>0.000001</formula>
    </cfRule>
  </conditionalFormatting>
  <conditionalFormatting sqref="G47">
    <cfRule type="cellIs" dxfId="775" priority="2157" operator="lessThan">
      <formula>0.000001</formula>
    </cfRule>
    <cfRule type="cellIs" dxfId="774" priority="2158" operator="greaterThan">
      <formula>0.000001</formula>
    </cfRule>
  </conditionalFormatting>
  <conditionalFormatting sqref="G47">
    <cfRule type="cellIs" dxfId="773" priority="2156" operator="greaterThan">
      <formula>0.000001</formula>
    </cfRule>
  </conditionalFormatting>
  <conditionalFormatting sqref="E48">
    <cfRule type="cellIs" dxfId="772" priority="2154" operator="lessThan">
      <formula>0.000001</formula>
    </cfRule>
    <cfRule type="cellIs" dxfId="771" priority="2155" operator="greaterThan">
      <formula>0.000001</formula>
    </cfRule>
  </conditionalFormatting>
  <conditionalFormatting sqref="E48">
    <cfRule type="cellIs" dxfId="770" priority="2153" operator="greaterThan">
      <formula>0.000001</formula>
    </cfRule>
  </conditionalFormatting>
  <conditionalFormatting sqref="F48">
    <cfRule type="cellIs" dxfId="769" priority="2151" operator="lessThan">
      <formula>0.000001</formula>
    </cfRule>
    <cfRule type="cellIs" dxfId="768" priority="2152" operator="greaterThan">
      <formula>0.000001</formula>
    </cfRule>
  </conditionalFormatting>
  <conditionalFormatting sqref="F48">
    <cfRule type="cellIs" dxfId="767" priority="2150" operator="greaterThan">
      <formula>0.000001</formula>
    </cfRule>
  </conditionalFormatting>
  <conditionalFormatting sqref="G48">
    <cfRule type="cellIs" dxfId="766" priority="2148" operator="lessThan">
      <formula>0.000001</formula>
    </cfRule>
    <cfRule type="cellIs" dxfId="765" priority="2149" operator="greaterThan">
      <formula>0.000001</formula>
    </cfRule>
  </conditionalFormatting>
  <conditionalFormatting sqref="G48">
    <cfRule type="cellIs" dxfId="764" priority="2147" operator="greaterThan">
      <formula>0.000001</formula>
    </cfRule>
  </conditionalFormatting>
  <conditionalFormatting sqref="E50">
    <cfRule type="cellIs" dxfId="763" priority="2145" operator="lessThan">
      <formula>0.000001</formula>
    </cfRule>
    <cfRule type="cellIs" dxfId="762" priority="2146" operator="greaterThan">
      <formula>0.000001</formula>
    </cfRule>
  </conditionalFormatting>
  <conditionalFormatting sqref="E50">
    <cfRule type="cellIs" dxfId="761" priority="2144" operator="greaterThan">
      <formula>0.000001</formula>
    </cfRule>
  </conditionalFormatting>
  <conditionalFormatting sqref="F50">
    <cfRule type="cellIs" dxfId="760" priority="2142" operator="lessThan">
      <formula>0.000001</formula>
    </cfRule>
    <cfRule type="cellIs" dxfId="759" priority="2143" operator="greaterThan">
      <formula>0.000001</formula>
    </cfRule>
  </conditionalFormatting>
  <conditionalFormatting sqref="F50">
    <cfRule type="cellIs" dxfId="758" priority="2141" operator="greaterThan">
      <formula>0.000001</formula>
    </cfRule>
  </conditionalFormatting>
  <conditionalFormatting sqref="G50">
    <cfRule type="cellIs" dxfId="757" priority="2139" operator="lessThan">
      <formula>0.000001</formula>
    </cfRule>
    <cfRule type="cellIs" dxfId="756" priority="2140" operator="greaterThan">
      <formula>0.000001</formula>
    </cfRule>
  </conditionalFormatting>
  <conditionalFormatting sqref="G50">
    <cfRule type="cellIs" dxfId="755" priority="2138" operator="greaterThan">
      <formula>0.000001</formula>
    </cfRule>
  </conditionalFormatting>
  <conditionalFormatting sqref="C9:C14">
    <cfRule type="cellIs" dxfId="754" priority="1751" operator="greaterThan">
      <formula>0.000001</formula>
    </cfRule>
  </conditionalFormatting>
  <conditionalFormatting sqref="C15:C20">
    <cfRule type="cellIs" dxfId="753" priority="1750" operator="greaterThan">
      <formula>0.000001</formula>
    </cfRule>
  </conditionalFormatting>
  <conditionalFormatting sqref="C3:C8">
    <cfRule type="cellIs" dxfId="752" priority="1749" operator="greaterThan">
      <formula>0.000001</formula>
    </cfRule>
  </conditionalFormatting>
  <conditionalFormatting sqref="C27:C32">
    <cfRule type="cellIs" dxfId="751" priority="1747" operator="greaterThan">
      <formula>0.000001</formula>
    </cfRule>
  </conditionalFormatting>
  <conditionalFormatting sqref="C21:C26">
    <cfRule type="cellIs" dxfId="750" priority="1746" operator="greaterThan">
      <formula>0.000001</formula>
    </cfRule>
  </conditionalFormatting>
  <conditionalFormatting sqref="C33:C38">
    <cfRule type="cellIs" dxfId="749" priority="1745" operator="greaterThan">
      <formula>0.000001</formula>
    </cfRule>
  </conditionalFormatting>
  <conditionalFormatting sqref="C39:C44">
    <cfRule type="cellIs" dxfId="748" priority="1744" operator="greaterThan">
      <formula>0.000001</formula>
    </cfRule>
  </conditionalFormatting>
  <conditionalFormatting sqref="C45:C50">
    <cfRule type="cellIs" dxfId="747" priority="1743" operator="greaterThan">
      <formula>0.000001</formula>
    </cfRule>
  </conditionalFormatting>
  <conditionalFormatting sqref="C27:C50">
    <cfRule type="cellIs" dxfId="746" priority="1734" operator="greaterThan">
      <formula>0.000001</formula>
    </cfRule>
  </conditionalFormatting>
  <conditionalFormatting sqref="E3">
    <cfRule type="cellIs" dxfId="745" priority="1731" operator="lessThan">
      <formula>0.000001</formula>
    </cfRule>
    <cfRule type="cellIs" dxfId="744" priority="1732" operator="greaterThan">
      <formula>0.000001</formula>
    </cfRule>
  </conditionalFormatting>
  <conditionalFormatting sqref="E3">
    <cfRule type="cellIs" dxfId="743" priority="1730" operator="greaterThan">
      <formula>0.000001</formula>
    </cfRule>
  </conditionalFormatting>
  <conditionalFormatting sqref="F3">
    <cfRule type="cellIs" dxfId="742" priority="1728" operator="lessThan">
      <formula>0.000001</formula>
    </cfRule>
    <cfRule type="cellIs" dxfId="741" priority="1729" operator="greaterThan">
      <formula>0.000001</formula>
    </cfRule>
  </conditionalFormatting>
  <conditionalFormatting sqref="F3">
    <cfRule type="cellIs" dxfId="740" priority="1727" operator="greaterThan">
      <formula>0.000001</formula>
    </cfRule>
  </conditionalFormatting>
  <conditionalFormatting sqref="G3">
    <cfRule type="cellIs" dxfId="739" priority="1725" operator="lessThan">
      <formula>0.000001</formula>
    </cfRule>
    <cfRule type="cellIs" dxfId="738" priority="1726" operator="greaterThan">
      <formula>0.000001</formula>
    </cfRule>
  </conditionalFormatting>
  <conditionalFormatting sqref="G3">
    <cfRule type="cellIs" dxfId="737" priority="1724" operator="greaterThan">
      <formula>0.000001</formula>
    </cfRule>
  </conditionalFormatting>
  <conditionalFormatting sqref="E4">
    <cfRule type="cellIs" dxfId="736" priority="1722" operator="lessThan">
      <formula>0.000001</formula>
    </cfRule>
    <cfRule type="cellIs" dxfId="735" priority="1723" operator="greaterThan">
      <formula>0.000001</formula>
    </cfRule>
  </conditionalFormatting>
  <conditionalFormatting sqref="E4">
    <cfRule type="cellIs" dxfId="734" priority="1721" operator="greaterThan">
      <formula>0.000001</formula>
    </cfRule>
  </conditionalFormatting>
  <conditionalFormatting sqref="F4">
    <cfRule type="cellIs" dxfId="733" priority="1719" operator="lessThan">
      <formula>0.000001</formula>
    </cfRule>
    <cfRule type="cellIs" dxfId="732" priority="1720" operator="greaterThan">
      <formula>0.000001</formula>
    </cfRule>
  </conditionalFormatting>
  <conditionalFormatting sqref="F4">
    <cfRule type="cellIs" dxfId="731" priority="1718" operator="greaterThan">
      <formula>0.000001</formula>
    </cfRule>
  </conditionalFormatting>
  <conditionalFormatting sqref="G4">
    <cfRule type="cellIs" dxfId="730" priority="1716" operator="lessThan">
      <formula>0.000001</formula>
    </cfRule>
    <cfRule type="cellIs" dxfId="729" priority="1717" operator="greaterThan">
      <formula>0.000001</formula>
    </cfRule>
  </conditionalFormatting>
  <conditionalFormatting sqref="G4">
    <cfRule type="cellIs" dxfId="728" priority="1715" operator="greaterThan">
      <formula>0.000001</formula>
    </cfRule>
  </conditionalFormatting>
  <conditionalFormatting sqref="E5">
    <cfRule type="cellIs" dxfId="727" priority="1713" operator="lessThan">
      <formula>0.000001</formula>
    </cfRule>
    <cfRule type="cellIs" dxfId="726" priority="1714" operator="greaterThan">
      <formula>0.000001</formula>
    </cfRule>
  </conditionalFormatting>
  <conditionalFormatting sqref="E5">
    <cfRule type="cellIs" dxfId="725" priority="1712" operator="greaterThan">
      <formula>0.000001</formula>
    </cfRule>
  </conditionalFormatting>
  <conditionalFormatting sqref="F5">
    <cfRule type="cellIs" dxfId="724" priority="1710" operator="lessThan">
      <formula>0.000001</formula>
    </cfRule>
    <cfRule type="cellIs" dxfId="723" priority="1711" operator="greaterThan">
      <formula>0.000001</formula>
    </cfRule>
  </conditionalFormatting>
  <conditionalFormatting sqref="F5">
    <cfRule type="cellIs" dxfId="722" priority="1709" operator="greaterThan">
      <formula>0.000001</formula>
    </cfRule>
  </conditionalFormatting>
  <conditionalFormatting sqref="G5">
    <cfRule type="cellIs" dxfId="721" priority="1707" operator="lessThan">
      <formula>0.000001</formula>
    </cfRule>
    <cfRule type="cellIs" dxfId="720" priority="1708" operator="greaterThan">
      <formula>0.000001</formula>
    </cfRule>
  </conditionalFormatting>
  <conditionalFormatting sqref="G5">
    <cfRule type="cellIs" dxfId="719" priority="1706" operator="greaterThan">
      <formula>0.000001</formula>
    </cfRule>
  </conditionalFormatting>
  <conditionalFormatting sqref="E6">
    <cfRule type="cellIs" dxfId="718" priority="1704" operator="lessThan">
      <formula>0.000001</formula>
    </cfRule>
    <cfRule type="cellIs" dxfId="717" priority="1705" operator="greaterThan">
      <formula>0.000001</formula>
    </cfRule>
  </conditionalFormatting>
  <conditionalFormatting sqref="E6">
    <cfRule type="cellIs" dxfId="716" priority="1703" operator="greaterThan">
      <formula>0.000001</formula>
    </cfRule>
  </conditionalFormatting>
  <conditionalFormatting sqref="F6">
    <cfRule type="cellIs" dxfId="715" priority="1701" operator="lessThan">
      <formula>0.000001</formula>
    </cfRule>
    <cfRule type="cellIs" dxfId="714" priority="1702" operator="greaterThan">
      <formula>0.000001</formula>
    </cfRule>
  </conditionalFormatting>
  <conditionalFormatting sqref="F6">
    <cfRule type="cellIs" dxfId="713" priority="1700" operator="greaterThan">
      <formula>0.000001</formula>
    </cfRule>
  </conditionalFormatting>
  <conditionalFormatting sqref="G6">
    <cfRule type="cellIs" dxfId="712" priority="1698" operator="lessThan">
      <formula>0.000001</formula>
    </cfRule>
    <cfRule type="cellIs" dxfId="711" priority="1699" operator="greaterThan">
      <formula>0.000001</formula>
    </cfRule>
  </conditionalFormatting>
  <conditionalFormatting sqref="G6">
    <cfRule type="cellIs" dxfId="710" priority="1697" operator="greaterThan">
      <formula>0.000001</formula>
    </cfRule>
  </conditionalFormatting>
  <conditionalFormatting sqref="E7:E8">
    <cfRule type="cellIs" dxfId="709" priority="1695" operator="lessThan">
      <formula>0.000001</formula>
    </cfRule>
    <cfRule type="cellIs" dxfId="708" priority="1696" operator="greaterThan">
      <formula>0.000001</formula>
    </cfRule>
  </conditionalFormatting>
  <conditionalFormatting sqref="E7:E8">
    <cfRule type="cellIs" dxfId="707" priority="1694" operator="greaterThan">
      <formula>0.000001</formula>
    </cfRule>
  </conditionalFormatting>
  <conditionalFormatting sqref="F7:F8">
    <cfRule type="cellIs" dxfId="706" priority="1692" operator="lessThan">
      <formula>0.000001</formula>
    </cfRule>
    <cfRule type="cellIs" dxfId="705" priority="1693" operator="greaterThan">
      <formula>0.000001</formula>
    </cfRule>
  </conditionalFormatting>
  <conditionalFormatting sqref="F7:F8">
    <cfRule type="cellIs" dxfId="704" priority="1691" operator="greaterThan">
      <formula>0.000001</formula>
    </cfRule>
  </conditionalFormatting>
  <conditionalFormatting sqref="G7:G8">
    <cfRule type="cellIs" dxfId="703" priority="1689" operator="lessThan">
      <formula>0.000001</formula>
    </cfRule>
    <cfRule type="cellIs" dxfId="702" priority="1690" operator="greaterThan">
      <formula>0.000001</formula>
    </cfRule>
  </conditionalFormatting>
  <conditionalFormatting sqref="G7:G8">
    <cfRule type="cellIs" dxfId="701" priority="1688" operator="greaterThan">
      <formula>0.000001</formula>
    </cfRule>
  </conditionalFormatting>
  <conditionalFormatting sqref="E9">
    <cfRule type="cellIs" dxfId="700" priority="1685" operator="lessThan">
      <formula>0.000001</formula>
    </cfRule>
    <cfRule type="cellIs" dxfId="699" priority="1686" operator="greaterThan">
      <formula>0.000001</formula>
    </cfRule>
  </conditionalFormatting>
  <conditionalFormatting sqref="E9">
    <cfRule type="cellIs" dxfId="698" priority="1684" operator="greaterThan">
      <formula>0.000001</formula>
    </cfRule>
  </conditionalFormatting>
  <conditionalFormatting sqref="F9">
    <cfRule type="cellIs" dxfId="697" priority="1682" operator="lessThan">
      <formula>0.000001</formula>
    </cfRule>
    <cfRule type="cellIs" dxfId="696" priority="1683" operator="greaterThan">
      <formula>0.000001</formula>
    </cfRule>
  </conditionalFormatting>
  <conditionalFormatting sqref="F9">
    <cfRule type="cellIs" dxfId="695" priority="1681" operator="greaterThan">
      <formula>0.000001</formula>
    </cfRule>
  </conditionalFormatting>
  <conditionalFormatting sqref="G9">
    <cfRule type="cellIs" dxfId="694" priority="1679" operator="lessThan">
      <formula>0.000001</formula>
    </cfRule>
    <cfRule type="cellIs" dxfId="693" priority="1680" operator="greaterThan">
      <formula>0.000001</formula>
    </cfRule>
  </conditionalFormatting>
  <conditionalFormatting sqref="G9">
    <cfRule type="cellIs" dxfId="692" priority="1678" operator="greaterThan">
      <formula>0.000001</formula>
    </cfRule>
  </conditionalFormatting>
  <conditionalFormatting sqref="E10">
    <cfRule type="cellIs" dxfId="691" priority="1676" operator="lessThan">
      <formula>0.000001</formula>
    </cfRule>
    <cfRule type="cellIs" dxfId="690" priority="1677" operator="greaterThan">
      <formula>0.000001</formula>
    </cfRule>
  </conditionalFormatting>
  <conditionalFormatting sqref="E10">
    <cfRule type="cellIs" dxfId="689" priority="1675" operator="greaterThan">
      <formula>0.000001</formula>
    </cfRule>
  </conditionalFormatting>
  <conditionalFormatting sqref="F10">
    <cfRule type="cellIs" dxfId="688" priority="1673" operator="lessThan">
      <formula>0.000001</formula>
    </cfRule>
    <cfRule type="cellIs" dxfId="687" priority="1674" operator="greaterThan">
      <formula>0.000001</formula>
    </cfRule>
  </conditionalFormatting>
  <conditionalFormatting sqref="F10">
    <cfRule type="cellIs" dxfId="686" priority="1672" operator="greaterThan">
      <formula>0.000001</formula>
    </cfRule>
  </conditionalFormatting>
  <conditionalFormatting sqref="G10">
    <cfRule type="cellIs" dxfId="685" priority="1670" operator="lessThan">
      <formula>0.000001</formula>
    </cfRule>
    <cfRule type="cellIs" dxfId="684" priority="1671" operator="greaterThan">
      <formula>0.000001</formula>
    </cfRule>
  </conditionalFormatting>
  <conditionalFormatting sqref="G10">
    <cfRule type="cellIs" dxfId="683" priority="1669" operator="greaterThan">
      <formula>0.000001</formula>
    </cfRule>
  </conditionalFormatting>
  <conditionalFormatting sqref="E11">
    <cfRule type="cellIs" dxfId="682" priority="1667" operator="lessThan">
      <formula>0.000001</formula>
    </cfRule>
    <cfRule type="cellIs" dxfId="681" priority="1668" operator="greaterThan">
      <formula>0.000001</formula>
    </cfRule>
  </conditionalFormatting>
  <conditionalFormatting sqref="E11">
    <cfRule type="cellIs" dxfId="680" priority="1666" operator="greaterThan">
      <formula>0.000001</formula>
    </cfRule>
  </conditionalFormatting>
  <conditionalFormatting sqref="F11">
    <cfRule type="cellIs" dxfId="679" priority="1664" operator="lessThan">
      <formula>0.000001</formula>
    </cfRule>
    <cfRule type="cellIs" dxfId="678" priority="1665" operator="greaterThan">
      <formula>0.000001</formula>
    </cfRule>
  </conditionalFormatting>
  <conditionalFormatting sqref="F11">
    <cfRule type="cellIs" dxfId="677" priority="1663" operator="greaterThan">
      <formula>0.000001</formula>
    </cfRule>
  </conditionalFormatting>
  <conditionalFormatting sqref="G11">
    <cfRule type="cellIs" dxfId="676" priority="1661" operator="lessThan">
      <formula>0.000001</formula>
    </cfRule>
    <cfRule type="cellIs" dxfId="675" priority="1662" operator="greaterThan">
      <formula>0.000001</formula>
    </cfRule>
  </conditionalFormatting>
  <conditionalFormatting sqref="G11">
    <cfRule type="cellIs" dxfId="674" priority="1660" operator="greaterThan">
      <formula>0.000001</formula>
    </cfRule>
  </conditionalFormatting>
  <conditionalFormatting sqref="E12">
    <cfRule type="cellIs" dxfId="673" priority="1658" operator="lessThan">
      <formula>0.000001</formula>
    </cfRule>
    <cfRule type="cellIs" dxfId="672" priority="1659" operator="greaterThan">
      <formula>0.000001</formula>
    </cfRule>
  </conditionalFormatting>
  <conditionalFormatting sqref="E12">
    <cfRule type="cellIs" dxfId="671" priority="1657" operator="greaterThan">
      <formula>0.000001</formula>
    </cfRule>
  </conditionalFormatting>
  <conditionalFormatting sqref="F12">
    <cfRule type="cellIs" dxfId="670" priority="1655" operator="lessThan">
      <formula>0.000001</formula>
    </cfRule>
    <cfRule type="cellIs" dxfId="669" priority="1656" operator="greaterThan">
      <formula>0.000001</formula>
    </cfRule>
  </conditionalFormatting>
  <conditionalFormatting sqref="F12">
    <cfRule type="cellIs" dxfId="668" priority="1654" operator="greaterThan">
      <formula>0.000001</formula>
    </cfRule>
  </conditionalFormatting>
  <conditionalFormatting sqref="G12">
    <cfRule type="cellIs" dxfId="667" priority="1652" operator="lessThan">
      <formula>0.000001</formula>
    </cfRule>
    <cfRule type="cellIs" dxfId="666" priority="1653" operator="greaterThan">
      <formula>0.000001</formula>
    </cfRule>
  </conditionalFormatting>
  <conditionalFormatting sqref="G12">
    <cfRule type="cellIs" dxfId="665" priority="1651" operator="greaterThan">
      <formula>0.000001</formula>
    </cfRule>
  </conditionalFormatting>
  <conditionalFormatting sqref="E13">
    <cfRule type="cellIs" dxfId="664" priority="1649" operator="lessThan">
      <formula>0.000001</formula>
    </cfRule>
    <cfRule type="cellIs" dxfId="663" priority="1650" operator="greaterThan">
      <formula>0.000001</formula>
    </cfRule>
  </conditionalFormatting>
  <conditionalFormatting sqref="E13">
    <cfRule type="cellIs" dxfId="662" priority="1648" operator="greaterThan">
      <formula>0.000001</formula>
    </cfRule>
  </conditionalFormatting>
  <conditionalFormatting sqref="F13">
    <cfRule type="cellIs" dxfId="661" priority="1646" operator="lessThan">
      <formula>0.000001</formula>
    </cfRule>
    <cfRule type="cellIs" dxfId="660" priority="1647" operator="greaterThan">
      <formula>0.000001</formula>
    </cfRule>
  </conditionalFormatting>
  <conditionalFormatting sqref="F13">
    <cfRule type="cellIs" dxfId="659" priority="1645" operator="greaterThan">
      <formula>0.000001</formula>
    </cfRule>
  </conditionalFormatting>
  <conditionalFormatting sqref="G13">
    <cfRule type="cellIs" dxfId="658" priority="1643" operator="lessThan">
      <formula>0.000001</formula>
    </cfRule>
    <cfRule type="cellIs" dxfId="657" priority="1644" operator="greaterThan">
      <formula>0.000001</formula>
    </cfRule>
  </conditionalFormatting>
  <conditionalFormatting sqref="G13">
    <cfRule type="cellIs" dxfId="656" priority="1642" operator="greaterThan">
      <formula>0.000001</formula>
    </cfRule>
  </conditionalFormatting>
  <conditionalFormatting sqref="E15">
    <cfRule type="cellIs" dxfId="655" priority="1639" operator="lessThan">
      <formula>0.000001</formula>
    </cfRule>
    <cfRule type="cellIs" dxfId="654" priority="1640" operator="greaterThan">
      <formula>0.000001</formula>
    </cfRule>
  </conditionalFormatting>
  <conditionalFormatting sqref="E15">
    <cfRule type="cellIs" dxfId="653" priority="1638" operator="greaterThan">
      <formula>0.000001</formula>
    </cfRule>
  </conditionalFormatting>
  <conditionalFormatting sqref="F15">
    <cfRule type="cellIs" dxfId="652" priority="1636" operator="lessThan">
      <formula>0.000001</formula>
    </cfRule>
    <cfRule type="cellIs" dxfId="651" priority="1637" operator="greaterThan">
      <formula>0.000001</formula>
    </cfRule>
  </conditionalFormatting>
  <conditionalFormatting sqref="F15">
    <cfRule type="cellIs" dxfId="650" priority="1635" operator="greaterThan">
      <formula>0.000001</formula>
    </cfRule>
  </conditionalFormatting>
  <conditionalFormatting sqref="G15">
    <cfRule type="cellIs" dxfId="649" priority="1633" operator="lessThan">
      <formula>0.000001</formula>
    </cfRule>
    <cfRule type="cellIs" dxfId="648" priority="1634" operator="greaterThan">
      <formula>0.000001</formula>
    </cfRule>
  </conditionalFormatting>
  <conditionalFormatting sqref="G15">
    <cfRule type="cellIs" dxfId="647" priority="1632" operator="greaterThan">
      <formula>0.000001</formula>
    </cfRule>
  </conditionalFormatting>
  <conditionalFormatting sqref="E16">
    <cfRule type="cellIs" dxfId="646" priority="1630" operator="lessThan">
      <formula>0.000001</formula>
    </cfRule>
    <cfRule type="cellIs" dxfId="645" priority="1631" operator="greaterThan">
      <formula>0.000001</formula>
    </cfRule>
  </conditionalFormatting>
  <conditionalFormatting sqref="E16">
    <cfRule type="cellIs" dxfId="644" priority="1629" operator="greaterThan">
      <formula>0.000001</formula>
    </cfRule>
  </conditionalFormatting>
  <conditionalFormatting sqref="F16">
    <cfRule type="cellIs" dxfId="643" priority="1627" operator="lessThan">
      <formula>0.000001</formula>
    </cfRule>
    <cfRule type="cellIs" dxfId="642" priority="1628" operator="greaterThan">
      <formula>0.000001</formula>
    </cfRule>
  </conditionalFormatting>
  <conditionalFormatting sqref="F16">
    <cfRule type="cellIs" dxfId="641" priority="1626" operator="greaterThan">
      <formula>0.000001</formula>
    </cfRule>
  </conditionalFormatting>
  <conditionalFormatting sqref="G16">
    <cfRule type="cellIs" dxfId="640" priority="1624" operator="lessThan">
      <formula>0.000001</formula>
    </cfRule>
    <cfRule type="cellIs" dxfId="639" priority="1625" operator="greaterThan">
      <formula>0.000001</formula>
    </cfRule>
  </conditionalFormatting>
  <conditionalFormatting sqref="G16">
    <cfRule type="cellIs" dxfId="638" priority="1623" operator="greaterThan">
      <formula>0.000001</formula>
    </cfRule>
  </conditionalFormatting>
  <conditionalFormatting sqref="E17">
    <cfRule type="cellIs" dxfId="637" priority="1621" operator="lessThan">
      <formula>0.000001</formula>
    </cfRule>
    <cfRule type="cellIs" dxfId="636" priority="1622" operator="greaterThan">
      <formula>0.000001</formula>
    </cfRule>
  </conditionalFormatting>
  <conditionalFormatting sqref="E17">
    <cfRule type="cellIs" dxfId="635" priority="1620" operator="greaterThan">
      <formula>0.000001</formula>
    </cfRule>
  </conditionalFormatting>
  <conditionalFormatting sqref="F17">
    <cfRule type="cellIs" dxfId="634" priority="1618" operator="lessThan">
      <formula>0.000001</formula>
    </cfRule>
    <cfRule type="cellIs" dxfId="633" priority="1619" operator="greaterThan">
      <formula>0.000001</formula>
    </cfRule>
  </conditionalFormatting>
  <conditionalFormatting sqref="F17">
    <cfRule type="cellIs" dxfId="632" priority="1617" operator="greaterThan">
      <formula>0.000001</formula>
    </cfRule>
  </conditionalFormatting>
  <conditionalFormatting sqref="G17">
    <cfRule type="cellIs" dxfId="631" priority="1615" operator="lessThan">
      <formula>0.000001</formula>
    </cfRule>
    <cfRule type="cellIs" dxfId="630" priority="1616" operator="greaterThan">
      <formula>0.000001</formula>
    </cfRule>
  </conditionalFormatting>
  <conditionalFormatting sqref="G17">
    <cfRule type="cellIs" dxfId="629" priority="1614" operator="greaterThan">
      <formula>0.000001</formula>
    </cfRule>
  </conditionalFormatting>
  <conditionalFormatting sqref="E18">
    <cfRule type="cellIs" dxfId="628" priority="1612" operator="lessThan">
      <formula>0.000001</formula>
    </cfRule>
    <cfRule type="cellIs" dxfId="627" priority="1613" operator="greaterThan">
      <formula>0.000001</formula>
    </cfRule>
  </conditionalFormatting>
  <conditionalFormatting sqref="E18">
    <cfRule type="cellIs" dxfId="626" priority="1611" operator="greaterThan">
      <formula>0.000001</formula>
    </cfRule>
  </conditionalFormatting>
  <conditionalFormatting sqref="F18">
    <cfRule type="cellIs" dxfId="625" priority="1609" operator="lessThan">
      <formula>0.000001</formula>
    </cfRule>
    <cfRule type="cellIs" dxfId="624" priority="1610" operator="greaterThan">
      <formula>0.000001</formula>
    </cfRule>
  </conditionalFormatting>
  <conditionalFormatting sqref="F18">
    <cfRule type="cellIs" dxfId="623" priority="1608" operator="greaterThan">
      <formula>0.000001</formula>
    </cfRule>
  </conditionalFormatting>
  <conditionalFormatting sqref="G18">
    <cfRule type="cellIs" dxfId="622" priority="1606" operator="lessThan">
      <formula>0.000001</formula>
    </cfRule>
    <cfRule type="cellIs" dxfId="621" priority="1607" operator="greaterThan">
      <formula>0.000001</formula>
    </cfRule>
  </conditionalFormatting>
  <conditionalFormatting sqref="G18">
    <cfRule type="cellIs" dxfId="620" priority="1605" operator="greaterThan">
      <formula>0.000001</formula>
    </cfRule>
  </conditionalFormatting>
  <conditionalFormatting sqref="E19">
    <cfRule type="cellIs" dxfId="619" priority="1603" operator="lessThan">
      <formula>0.000001</formula>
    </cfRule>
    <cfRule type="cellIs" dxfId="618" priority="1604" operator="greaterThan">
      <formula>0.000001</formula>
    </cfRule>
  </conditionalFormatting>
  <conditionalFormatting sqref="E19">
    <cfRule type="cellIs" dxfId="617" priority="1602" operator="greaterThan">
      <formula>0.000001</formula>
    </cfRule>
  </conditionalFormatting>
  <conditionalFormatting sqref="F19">
    <cfRule type="cellIs" dxfId="616" priority="1600" operator="lessThan">
      <formula>0.000001</formula>
    </cfRule>
    <cfRule type="cellIs" dxfId="615" priority="1601" operator="greaterThan">
      <formula>0.000001</formula>
    </cfRule>
  </conditionalFormatting>
  <conditionalFormatting sqref="F19">
    <cfRule type="cellIs" dxfId="614" priority="1599" operator="greaterThan">
      <formula>0.000001</formula>
    </cfRule>
  </conditionalFormatting>
  <conditionalFormatting sqref="G19">
    <cfRule type="cellIs" dxfId="613" priority="1597" operator="lessThan">
      <formula>0.000001</formula>
    </cfRule>
    <cfRule type="cellIs" dxfId="612" priority="1598" operator="greaterThan">
      <formula>0.000001</formula>
    </cfRule>
  </conditionalFormatting>
  <conditionalFormatting sqref="G19">
    <cfRule type="cellIs" dxfId="611" priority="1596" operator="greaterThan">
      <formula>0.000001</formula>
    </cfRule>
  </conditionalFormatting>
  <conditionalFormatting sqref="E21">
    <cfRule type="cellIs" dxfId="610" priority="1594" operator="lessThan">
      <formula>0.000001</formula>
    </cfRule>
    <cfRule type="cellIs" dxfId="609" priority="1595" operator="greaterThan">
      <formula>0.000001</formula>
    </cfRule>
  </conditionalFormatting>
  <conditionalFormatting sqref="E21">
    <cfRule type="cellIs" dxfId="608" priority="1593" operator="greaterThan">
      <formula>0.000001</formula>
    </cfRule>
  </conditionalFormatting>
  <conditionalFormatting sqref="F21">
    <cfRule type="cellIs" dxfId="607" priority="1591" operator="lessThan">
      <formula>0.000001</formula>
    </cfRule>
    <cfRule type="cellIs" dxfId="606" priority="1592" operator="greaterThan">
      <formula>0.000001</formula>
    </cfRule>
  </conditionalFormatting>
  <conditionalFormatting sqref="F21">
    <cfRule type="cellIs" dxfId="605" priority="1590" operator="greaterThan">
      <formula>0.000001</formula>
    </cfRule>
  </conditionalFormatting>
  <conditionalFormatting sqref="G21">
    <cfRule type="cellIs" dxfId="604" priority="1588" operator="lessThan">
      <formula>0.000001</formula>
    </cfRule>
    <cfRule type="cellIs" dxfId="603" priority="1589" operator="greaterThan">
      <formula>0.000001</formula>
    </cfRule>
  </conditionalFormatting>
  <conditionalFormatting sqref="G21">
    <cfRule type="cellIs" dxfId="602" priority="1587" operator="greaterThan">
      <formula>0.000001</formula>
    </cfRule>
  </conditionalFormatting>
  <conditionalFormatting sqref="E22">
    <cfRule type="cellIs" dxfId="601" priority="1585" operator="lessThan">
      <formula>0.000001</formula>
    </cfRule>
    <cfRule type="cellIs" dxfId="600" priority="1586" operator="greaterThan">
      <formula>0.000001</formula>
    </cfRule>
  </conditionalFormatting>
  <conditionalFormatting sqref="E22">
    <cfRule type="cellIs" dxfId="599" priority="1584" operator="greaterThan">
      <formula>0.000001</formula>
    </cfRule>
  </conditionalFormatting>
  <conditionalFormatting sqref="F22">
    <cfRule type="cellIs" dxfId="598" priority="1582" operator="lessThan">
      <formula>0.000001</formula>
    </cfRule>
    <cfRule type="cellIs" dxfId="597" priority="1583" operator="greaterThan">
      <formula>0.000001</formula>
    </cfRule>
  </conditionalFormatting>
  <conditionalFormatting sqref="F22">
    <cfRule type="cellIs" dxfId="596" priority="1581" operator="greaterThan">
      <formula>0.000001</formula>
    </cfRule>
  </conditionalFormatting>
  <conditionalFormatting sqref="G22">
    <cfRule type="cellIs" dxfId="595" priority="1579" operator="lessThan">
      <formula>0.000001</formula>
    </cfRule>
    <cfRule type="cellIs" dxfId="594" priority="1580" operator="greaterThan">
      <formula>0.000001</formula>
    </cfRule>
  </conditionalFormatting>
  <conditionalFormatting sqref="G22">
    <cfRule type="cellIs" dxfId="593" priority="1578" operator="greaterThan">
      <formula>0.000001</formula>
    </cfRule>
  </conditionalFormatting>
  <conditionalFormatting sqref="E23">
    <cfRule type="cellIs" dxfId="592" priority="1576" operator="lessThan">
      <formula>0.000001</formula>
    </cfRule>
    <cfRule type="cellIs" dxfId="591" priority="1577" operator="greaterThan">
      <formula>0.000001</formula>
    </cfRule>
  </conditionalFormatting>
  <conditionalFormatting sqref="E23">
    <cfRule type="cellIs" dxfId="590" priority="1575" operator="greaterThan">
      <formula>0.000001</formula>
    </cfRule>
  </conditionalFormatting>
  <conditionalFormatting sqref="F23">
    <cfRule type="cellIs" dxfId="589" priority="1573" operator="lessThan">
      <formula>0.000001</formula>
    </cfRule>
    <cfRule type="cellIs" dxfId="588" priority="1574" operator="greaterThan">
      <formula>0.000001</formula>
    </cfRule>
  </conditionalFormatting>
  <conditionalFormatting sqref="F23">
    <cfRule type="cellIs" dxfId="587" priority="1572" operator="greaterThan">
      <formula>0.000001</formula>
    </cfRule>
  </conditionalFormatting>
  <conditionalFormatting sqref="G23">
    <cfRule type="cellIs" dxfId="586" priority="1570" operator="lessThan">
      <formula>0.000001</formula>
    </cfRule>
    <cfRule type="cellIs" dxfId="585" priority="1571" operator="greaterThan">
      <formula>0.000001</formula>
    </cfRule>
  </conditionalFormatting>
  <conditionalFormatting sqref="G23">
    <cfRule type="cellIs" dxfId="584" priority="1569" operator="greaterThan">
      <formula>0.000001</formula>
    </cfRule>
  </conditionalFormatting>
  <conditionalFormatting sqref="E24">
    <cfRule type="cellIs" dxfId="583" priority="1567" operator="lessThan">
      <formula>0.000001</formula>
    </cfRule>
    <cfRule type="cellIs" dxfId="582" priority="1568" operator="greaterThan">
      <formula>0.000001</formula>
    </cfRule>
  </conditionalFormatting>
  <conditionalFormatting sqref="E24">
    <cfRule type="cellIs" dxfId="581" priority="1566" operator="greaterThan">
      <formula>0.000001</formula>
    </cfRule>
  </conditionalFormatting>
  <conditionalFormatting sqref="F24">
    <cfRule type="cellIs" dxfId="580" priority="1564" operator="lessThan">
      <formula>0.000001</formula>
    </cfRule>
    <cfRule type="cellIs" dxfId="579" priority="1565" operator="greaterThan">
      <formula>0.000001</formula>
    </cfRule>
  </conditionalFormatting>
  <conditionalFormatting sqref="F24">
    <cfRule type="cellIs" dxfId="578" priority="1563" operator="greaterThan">
      <formula>0.000001</formula>
    </cfRule>
  </conditionalFormatting>
  <conditionalFormatting sqref="G24">
    <cfRule type="cellIs" dxfId="577" priority="1561" operator="lessThan">
      <formula>0.000001</formula>
    </cfRule>
    <cfRule type="cellIs" dxfId="576" priority="1562" operator="greaterThan">
      <formula>0.000001</formula>
    </cfRule>
  </conditionalFormatting>
  <conditionalFormatting sqref="G24">
    <cfRule type="cellIs" dxfId="575" priority="1560" operator="greaterThan">
      <formula>0.000001</formula>
    </cfRule>
  </conditionalFormatting>
  <conditionalFormatting sqref="E25">
    <cfRule type="cellIs" dxfId="574" priority="1558" operator="lessThan">
      <formula>0.000001</formula>
    </cfRule>
    <cfRule type="cellIs" dxfId="573" priority="1559" operator="greaterThan">
      <formula>0.000001</formula>
    </cfRule>
  </conditionalFormatting>
  <conditionalFormatting sqref="E25">
    <cfRule type="cellIs" dxfId="572" priority="1557" operator="greaterThan">
      <formula>0.000001</formula>
    </cfRule>
  </conditionalFormatting>
  <conditionalFormatting sqref="F25">
    <cfRule type="cellIs" dxfId="571" priority="1555" operator="lessThan">
      <formula>0.000001</formula>
    </cfRule>
    <cfRule type="cellIs" dxfId="570" priority="1556" operator="greaterThan">
      <formula>0.000001</formula>
    </cfRule>
  </conditionalFormatting>
  <conditionalFormatting sqref="F25">
    <cfRule type="cellIs" dxfId="569" priority="1554" operator="greaterThan">
      <formula>0.000001</formula>
    </cfRule>
  </conditionalFormatting>
  <conditionalFormatting sqref="G25">
    <cfRule type="cellIs" dxfId="568" priority="1552" operator="lessThan">
      <formula>0.000001</formula>
    </cfRule>
    <cfRule type="cellIs" dxfId="567" priority="1553" operator="greaterThan">
      <formula>0.000001</formula>
    </cfRule>
  </conditionalFormatting>
  <conditionalFormatting sqref="G25">
    <cfRule type="cellIs" dxfId="566" priority="1551" operator="greaterThan">
      <formula>0.000001</formula>
    </cfRule>
  </conditionalFormatting>
  <conditionalFormatting sqref="D3:D8">
    <cfRule type="cellIs" dxfId="565" priority="1177" operator="greaterThan">
      <formula>0.000001</formula>
    </cfRule>
  </conditionalFormatting>
  <conditionalFormatting sqref="D9:D14">
    <cfRule type="cellIs" dxfId="564" priority="1176" operator="greaterThan">
      <formula>0.000001</formula>
    </cfRule>
  </conditionalFormatting>
  <conditionalFormatting sqref="D15:D20">
    <cfRule type="cellIs" dxfId="563" priority="1175" operator="greaterThan">
      <formula>0.000001</formula>
    </cfRule>
  </conditionalFormatting>
  <conditionalFormatting sqref="D21:D26">
    <cfRule type="cellIs" dxfId="562" priority="1174" operator="greaterThan">
      <formula>0.000001</formula>
    </cfRule>
  </conditionalFormatting>
  <conditionalFormatting sqref="D27:D32">
    <cfRule type="cellIs" dxfId="561" priority="1173" operator="greaterThan">
      <formula>0.000001</formula>
    </cfRule>
  </conditionalFormatting>
  <conditionalFormatting sqref="D33:D38">
    <cfRule type="cellIs" dxfId="560" priority="1172" operator="greaterThan">
      <formula>0.000001</formula>
    </cfRule>
  </conditionalFormatting>
  <conditionalFormatting sqref="D39:D44">
    <cfRule type="cellIs" dxfId="559" priority="1171" operator="greaterThan">
      <formula>0.000001</formula>
    </cfRule>
  </conditionalFormatting>
  <conditionalFormatting sqref="D45:D50">
    <cfRule type="cellIs" dxfId="558" priority="1170" operator="greaterThan">
      <formula>0.000001</formula>
    </cfRule>
  </conditionalFormatting>
  <conditionalFormatting sqref="E14">
    <cfRule type="cellIs" dxfId="557" priority="1097" operator="lessThan">
      <formula>0.000001</formula>
    </cfRule>
    <cfRule type="cellIs" dxfId="556" priority="1098" operator="greaterThan">
      <formula>0.000001</formula>
    </cfRule>
  </conditionalFormatting>
  <conditionalFormatting sqref="E14">
    <cfRule type="cellIs" dxfId="555" priority="1096" operator="greaterThan">
      <formula>0.000001</formula>
    </cfRule>
  </conditionalFormatting>
  <conditionalFormatting sqref="F14">
    <cfRule type="cellIs" dxfId="554" priority="1094" operator="lessThan">
      <formula>0.000001</formula>
    </cfRule>
    <cfRule type="cellIs" dxfId="553" priority="1095" operator="greaterThan">
      <formula>0.000001</formula>
    </cfRule>
  </conditionalFormatting>
  <conditionalFormatting sqref="F14">
    <cfRule type="cellIs" dxfId="552" priority="1093" operator="greaterThan">
      <formula>0.000001</formula>
    </cfRule>
  </conditionalFormatting>
  <conditionalFormatting sqref="G14">
    <cfRule type="cellIs" dxfId="551" priority="1091" operator="lessThan">
      <formula>0.000001</formula>
    </cfRule>
    <cfRule type="cellIs" dxfId="550" priority="1092" operator="greaterThan">
      <formula>0.000001</formula>
    </cfRule>
  </conditionalFormatting>
  <conditionalFormatting sqref="G14">
    <cfRule type="cellIs" dxfId="549" priority="1090" operator="greaterThan">
      <formula>0.000001</formula>
    </cfRule>
  </conditionalFormatting>
  <conditionalFormatting sqref="E20">
    <cfRule type="cellIs" dxfId="548" priority="1088" operator="lessThan">
      <formula>0.000001</formula>
    </cfRule>
    <cfRule type="cellIs" dxfId="547" priority="1089" operator="greaterThan">
      <formula>0.000001</formula>
    </cfRule>
  </conditionalFormatting>
  <conditionalFormatting sqref="E20">
    <cfRule type="cellIs" dxfId="546" priority="1087" operator="greaterThan">
      <formula>0.000001</formula>
    </cfRule>
  </conditionalFormatting>
  <conditionalFormatting sqref="F20">
    <cfRule type="cellIs" dxfId="545" priority="1085" operator="lessThan">
      <formula>0.000001</formula>
    </cfRule>
    <cfRule type="cellIs" dxfId="544" priority="1086" operator="greaterThan">
      <formula>0.000001</formula>
    </cfRule>
  </conditionalFormatting>
  <conditionalFormatting sqref="F20">
    <cfRule type="cellIs" dxfId="543" priority="1084" operator="greaterThan">
      <formula>0.000001</formula>
    </cfRule>
  </conditionalFormatting>
  <conditionalFormatting sqref="G20">
    <cfRule type="cellIs" dxfId="542" priority="1082" operator="lessThan">
      <formula>0.000001</formula>
    </cfRule>
    <cfRule type="cellIs" dxfId="541" priority="1083" operator="greaterThan">
      <formula>0.000001</formula>
    </cfRule>
  </conditionalFormatting>
  <conditionalFormatting sqref="G20">
    <cfRule type="cellIs" dxfId="540" priority="1081" operator="greaterThan">
      <formula>0.000001</formula>
    </cfRule>
  </conditionalFormatting>
  <conditionalFormatting sqref="E26">
    <cfRule type="cellIs" dxfId="539" priority="1079" operator="lessThan">
      <formula>0.000001</formula>
    </cfRule>
    <cfRule type="cellIs" dxfId="538" priority="1080" operator="greaterThan">
      <formula>0.000001</formula>
    </cfRule>
  </conditionalFormatting>
  <conditionalFormatting sqref="E26">
    <cfRule type="cellIs" dxfId="537" priority="1078" operator="greaterThan">
      <formula>0.000001</formula>
    </cfRule>
  </conditionalFormatting>
  <conditionalFormatting sqref="F26">
    <cfRule type="cellIs" dxfId="536" priority="1076" operator="lessThan">
      <formula>0.000001</formula>
    </cfRule>
    <cfRule type="cellIs" dxfId="535" priority="1077" operator="greaterThan">
      <formula>0.000001</formula>
    </cfRule>
  </conditionalFormatting>
  <conditionalFormatting sqref="F26">
    <cfRule type="cellIs" dxfId="534" priority="1075" operator="greaterThan">
      <formula>0.000001</formula>
    </cfRule>
  </conditionalFormatting>
  <conditionalFormatting sqref="G26">
    <cfRule type="cellIs" dxfId="533" priority="1073" operator="lessThan">
      <formula>0.000001</formula>
    </cfRule>
    <cfRule type="cellIs" dxfId="532" priority="1074" operator="greaterThan">
      <formula>0.000001</formula>
    </cfRule>
  </conditionalFormatting>
  <conditionalFormatting sqref="G26">
    <cfRule type="cellIs" dxfId="531" priority="1072" operator="greaterThan">
      <formula>0.000001</formula>
    </cfRule>
  </conditionalFormatting>
  <conditionalFormatting sqref="E32">
    <cfRule type="cellIs" dxfId="530" priority="1070" operator="lessThan">
      <formula>0.000001</formula>
    </cfRule>
    <cfRule type="cellIs" dxfId="529" priority="1071" operator="greaterThan">
      <formula>0.000001</formula>
    </cfRule>
  </conditionalFormatting>
  <conditionalFormatting sqref="E32">
    <cfRule type="cellIs" dxfId="528" priority="1069" operator="greaterThan">
      <formula>0.000001</formula>
    </cfRule>
  </conditionalFormatting>
  <conditionalFormatting sqref="F32">
    <cfRule type="cellIs" dxfId="527" priority="1067" operator="lessThan">
      <formula>0.000001</formula>
    </cfRule>
    <cfRule type="cellIs" dxfId="526" priority="1068" operator="greaterThan">
      <formula>0.000001</formula>
    </cfRule>
  </conditionalFormatting>
  <conditionalFormatting sqref="F32">
    <cfRule type="cellIs" dxfId="525" priority="1066" operator="greaterThan">
      <formula>0.000001</formula>
    </cfRule>
  </conditionalFormatting>
  <conditionalFormatting sqref="G32">
    <cfRule type="cellIs" dxfId="524" priority="1064" operator="lessThan">
      <formula>0.000001</formula>
    </cfRule>
    <cfRule type="cellIs" dxfId="523" priority="1065" operator="greaterThan">
      <formula>0.000001</formula>
    </cfRule>
  </conditionalFormatting>
  <conditionalFormatting sqref="G32">
    <cfRule type="cellIs" dxfId="522" priority="1063" operator="greaterThan">
      <formula>0.000001</formula>
    </cfRule>
  </conditionalFormatting>
  <conditionalFormatting sqref="E37">
    <cfRule type="cellIs" dxfId="521" priority="1061" operator="lessThan">
      <formula>0.000001</formula>
    </cfRule>
    <cfRule type="cellIs" dxfId="520" priority="1062" operator="greaterThan">
      <formula>0.000001</formula>
    </cfRule>
  </conditionalFormatting>
  <conditionalFormatting sqref="E37">
    <cfRule type="cellIs" dxfId="519" priority="1060" operator="greaterThan">
      <formula>0.000001</formula>
    </cfRule>
  </conditionalFormatting>
  <conditionalFormatting sqref="F37">
    <cfRule type="cellIs" dxfId="518" priority="1058" operator="lessThan">
      <formula>0.000001</formula>
    </cfRule>
    <cfRule type="cellIs" dxfId="517" priority="1059" operator="greaterThan">
      <formula>0.000001</formula>
    </cfRule>
  </conditionalFormatting>
  <conditionalFormatting sqref="F37">
    <cfRule type="cellIs" dxfId="516" priority="1057" operator="greaterThan">
      <formula>0.000001</formula>
    </cfRule>
  </conditionalFormatting>
  <conditionalFormatting sqref="G37">
    <cfRule type="cellIs" dxfId="515" priority="1055" operator="lessThan">
      <formula>0.000001</formula>
    </cfRule>
    <cfRule type="cellIs" dxfId="514" priority="1056" operator="greaterThan">
      <formula>0.000001</formula>
    </cfRule>
  </conditionalFormatting>
  <conditionalFormatting sqref="G37">
    <cfRule type="cellIs" dxfId="513" priority="1054" operator="greaterThan">
      <formula>0.000001</formula>
    </cfRule>
  </conditionalFormatting>
  <conditionalFormatting sqref="E43">
    <cfRule type="cellIs" dxfId="512" priority="1052" operator="lessThan">
      <formula>0.000001</formula>
    </cfRule>
    <cfRule type="cellIs" dxfId="511" priority="1053" operator="greaterThan">
      <formula>0.000001</formula>
    </cfRule>
  </conditionalFormatting>
  <conditionalFormatting sqref="E43">
    <cfRule type="cellIs" dxfId="510" priority="1051" operator="greaterThan">
      <formula>0.000001</formula>
    </cfRule>
  </conditionalFormatting>
  <conditionalFormatting sqref="F43">
    <cfRule type="cellIs" dxfId="509" priority="1049" operator="lessThan">
      <formula>0.000001</formula>
    </cfRule>
    <cfRule type="cellIs" dxfId="508" priority="1050" operator="greaterThan">
      <formula>0.000001</formula>
    </cfRule>
  </conditionalFormatting>
  <conditionalFormatting sqref="F43">
    <cfRule type="cellIs" dxfId="507" priority="1048" operator="greaterThan">
      <formula>0.000001</formula>
    </cfRule>
  </conditionalFormatting>
  <conditionalFormatting sqref="G43">
    <cfRule type="cellIs" dxfId="506" priority="1046" operator="lessThan">
      <formula>0.000001</formula>
    </cfRule>
    <cfRule type="cellIs" dxfId="505" priority="1047" operator="greaterThan">
      <formula>0.000001</formula>
    </cfRule>
  </conditionalFormatting>
  <conditionalFormatting sqref="G43">
    <cfRule type="cellIs" dxfId="504" priority="1045" operator="greaterThan">
      <formula>0.000001</formula>
    </cfRule>
  </conditionalFormatting>
  <conditionalFormatting sqref="E49">
    <cfRule type="cellIs" dxfId="503" priority="1043" operator="lessThan">
      <formula>0.000001</formula>
    </cfRule>
    <cfRule type="cellIs" dxfId="502" priority="1044" operator="greaterThan">
      <formula>0.000001</formula>
    </cfRule>
  </conditionalFormatting>
  <conditionalFormatting sqref="E49">
    <cfRule type="cellIs" dxfId="501" priority="1042" operator="greaterThan">
      <formula>0.000001</formula>
    </cfRule>
  </conditionalFormatting>
  <conditionalFormatting sqref="F49">
    <cfRule type="cellIs" dxfId="500" priority="1040" operator="lessThan">
      <formula>0.000001</formula>
    </cfRule>
    <cfRule type="cellIs" dxfId="499" priority="1041" operator="greaterThan">
      <formula>0.000001</formula>
    </cfRule>
  </conditionalFormatting>
  <conditionalFormatting sqref="F49">
    <cfRule type="cellIs" dxfId="498" priority="1039" operator="greaterThan">
      <formula>0.000001</formula>
    </cfRule>
  </conditionalFormatting>
  <conditionalFormatting sqref="G49">
    <cfRule type="cellIs" dxfId="497" priority="1037" operator="lessThan">
      <formula>0.000001</formula>
    </cfRule>
    <cfRule type="cellIs" dxfId="496" priority="1038" operator="greaterThan">
      <formula>0.000001</formula>
    </cfRule>
  </conditionalFormatting>
  <conditionalFormatting sqref="G49">
    <cfRule type="cellIs" dxfId="495" priority="1036" operator="greaterThan">
      <formula>0.000001</formula>
    </cfRule>
  </conditionalFormatting>
  <conditionalFormatting sqref="B3:B8">
    <cfRule type="cellIs" dxfId="494" priority="1035" operator="greaterThan">
      <formula>0.000001</formula>
    </cfRule>
  </conditionalFormatting>
  <conditionalFormatting sqref="B9:B14">
    <cfRule type="cellIs" dxfId="493" priority="1034" operator="greaterThan">
      <formula>0.000001</formula>
    </cfRule>
  </conditionalFormatting>
  <conditionalFormatting sqref="B15:B20">
    <cfRule type="cellIs" dxfId="492" priority="1033" operator="greaterThan">
      <formula>0.000001</formula>
    </cfRule>
  </conditionalFormatting>
  <conditionalFormatting sqref="B21:B26">
    <cfRule type="cellIs" dxfId="491" priority="1032" operator="greaterThan">
      <formula>0.000001</formula>
    </cfRule>
  </conditionalFormatting>
  <conditionalFormatting sqref="B27:B32">
    <cfRule type="cellIs" dxfId="490" priority="1031" operator="greaterThan">
      <formula>0.000001</formula>
    </cfRule>
  </conditionalFormatting>
  <conditionalFormatting sqref="B33:B38">
    <cfRule type="cellIs" dxfId="489" priority="1030" operator="greaterThan">
      <formula>0.000001</formula>
    </cfRule>
  </conditionalFormatting>
  <conditionalFormatting sqref="B39:B44">
    <cfRule type="cellIs" dxfId="488" priority="1029" operator="greaterThan">
      <formula>0.000001</formula>
    </cfRule>
  </conditionalFormatting>
  <conditionalFormatting sqref="B45:B50">
    <cfRule type="cellIs" dxfId="487" priority="1028" operator="greaterThan">
      <formula>0.000001</formula>
    </cfRule>
  </conditionalFormatting>
  <conditionalFormatting sqref="E69">
    <cfRule type="cellIs" dxfId="486" priority="578" operator="lessThan">
      <formula>0.000001</formula>
    </cfRule>
    <cfRule type="cellIs" dxfId="485" priority="579" operator="greaterThan">
      <formula>0.000001</formula>
    </cfRule>
  </conditionalFormatting>
  <conditionalFormatting sqref="E69 C66:C77 B55:D56">
    <cfRule type="cellIs" dxfId="484" priority="577" operator="greaterThan">
      <formula>0.000001</formula>
    </cfRule>
  </conditionalFormatting>
  <conditionalFormatting sqref="E75">
    <cfRule type="cellIs" dxfId="483" priority="575" operator="lessThan">
      <formula>0.000001</formula>
    </cfRule>
    <cfRule type="cellIs" dxfId="482" priority="576" operator="greaterThan">
      <formula>0.000001</formula>
    </cfRule>
  </conditionalFormatting>
  <conditionalFormatting sqref="E75">
    <cfRule type="cellIs" dxfId="481" priority="574" operator="greaterThan">
      <formula>0.000001</formula>
    </cfRule>
  </conditionalFormatting>
  <conditionalFormatting sqref="E72">
    <cfRule type="cellIs" dxfId="480" priority="572" operator="lessThan">
      <formula>0.000001</formula>
    </cfRule>
    <cfRule type="cellIs" dxfId="479" priority="573" operator="greaterThan">
      <formula>0.000001</formula>
    </cfRule>
  </conditionalFormatting>
  <conditionalFormatting sqref="E72">
    <cfRule type="cellIs" dxfId="478" priority="571" operator="greaterThan">
      <formula>0.000001</formula>
    </cfRule>
  </conditionalFormatting>
  <conditionalFormatting sqref="E66">
    <cfRule type="cellIs" dxfId="477" priority="569" operator="lessThan">
      <formula>0.000001</formula>
    </cfRule>
    <cfRule type="cellIs" dxfId="476" priority="570" operator="greaterThan">
      <formula>0.000001</formula>
    </cfRule>
  </conditionalFormatting>
  <conditionalFormatting sqref="E66">
    <cfRule type="cellIs" dxfId="475" priority="568" operator="greaterThan">
      <formula>0.000001</formula>
    </cfRule>
  </conditionalFormatting>
  <conditionalFormatting sqref="F66">
    <cfRule type="cellIs" dxfId="474" priority="566" operator="lessThan">
      <formula>0.000001</formula>
    </cfRule>
    <cfRule type="cellIs" dxfId="473" priority="567" operator="greaterThan">
      <formula>0.000001</formula>
    </cfRule>
  </conditionalFormatting>
  <conditionalFormatting sqref="F66">
    <cfRule type="cellIs" dxfId="472" priority="565" operator="greaterThan">
      <formula>0.000001</formula>
    </cfRule>
  </conditionalFormatting>
  <conditionalFormatting sqref="F69">
    <cfRule type="cellIs" dxfId="471" priority="563" operator="lessThan">
      <formula>0.000001</formula>
    </cfRule>
    <cfRule type="cellIs" dxfId="470" priority="564" operator="greaterThan">
      <formula>0.000001</formula>
    </cfRule>
  </conditionalFormatting>
  <conditionalFormatting sqref="F69">
    <cfRule type="cellIs" dxfId="469" priority="562" operator="greaterThan">
      <formula>0.000001</formula>
    </cfRule>
  </conditionalFormatting>
  <conditionalFormatting sqref="F72">
    <cfRule type="cellIs" dxfId="468" priority="560" operator="lessThan">
      <formula>0.000001</formula>
    </cfRule>
    <cfRule type="cellIs" dxfId="467" priority="561" operator="greaterThan">
      <formula>0.000001</formula>
    </cfRule>
  </conditionalFormatting>
  <conditionalFormatting sqref="F72">
    <cfRule type="cellIs" dxfId="466" priority="559" operator="greaterThan">
      <formula>0.000001</formula>
    </cfRule>
  </conditionalFormatting>
  <conditionalFormatting sqref="F75">
    <cfRule type="cellIs" dxfId="465" priority="557" operator="lessThan">
      <formula>0.000001</formula>
    </cfRule>
    <cfRule type="cellIs" dxfId="464" priority="558" operator="greaterThan">
      <formula>0.000001</formula>
    </cfRule>
  </conditionalFormatting>
  <conditionalFormatting sqref="F75">
    <cfRule type="cellIs" dxfId="463" priority="556" operator="greaterThan">
      <formula>0.000001</formula>
    </cfRule>
  </conditionalFormatting>
  <conditionalFormatting sqref="G66">
    <cfRule type="cellIs" dxfId="462" priority="554" operator="lessThan">
      <formula>0.000001</formula>
    </cfRule>
    <cfRule type="cellIs" dxfId="461" priority="555" operator="greaterThan">
      <formula>0.000001</formula>
    </cfRule>
  </conditionalFormatting>
  <conditionalFormatting sqref="G66">
    <cfRule type="cellIs" dxfId="460" priority="553" operator="greaterThan">
      <formula>0.000001</formula>
    </cfRule>
  </conditionalFormatting>
  <conditionalFormatting sqref="G69">
    <cfRule type="cellIs" dxfId="459" priority="551" operator="lessThan">
      <formula>0.000001</formula>
    </cfRule>
    <cfRule type="cellIs" dxfId="458" priority="552" operator="greaterThan">
      <formula>0.000001</formula>
    </cfRule>
  </conditionalFormatting>
  <conditionalFormatting sqref="G69">
    <cfRule type="cellIs" dxfId="457" priority="550" operator="greaterThan">
      <formula>0.000001</formula>
    </cfRule>
  </conditionalFormatting>
  <conditionalFormatting sqref="G72">
    <cfRule type="cellIs" dxfId="456" priority="548" operator="lessThan">
      <formula>0.000001</formula>
    </cfRule>
    <cfRule type="cellIs" dxfId="455" priority="549" operator="greaterThan">
      <formula>0.000001</formula>
    </cfRule>
  </conditionalFormatting>
  <conditionalFormatting sqref="G72">
    <cfRule type="cellIs" dxfId="454" priority="547" operator="greaterThan">
      <formula>0.000001</formula>
    </cfRule>
  </conditionalFormatting>
  <conditionalFormatting sqref="G75">
    <cfRule type="cellIs" dxfId="453" priority="545" operator="lessThan">
      <formula>0.000001</formula>
    </cfRule>
    <cfRule type="cellIs" dxfId="452" priority="546" operator="greaterThan">
      <formula>0.000001</formula>
    </cfRule>
  </conditionalFormatting>
  <conditionalFormatting sqref="G75">
    <cfRule type="cellIs" dxfId="451" priority="544" operator="greaterThan">
      <formula>0.000001</formula>
    </cfRule>
  </conditionalFormatting>
  <conditionalFormatting sqref="E67">
    <cfRule type="cellIs" dxfId="450" priority="542" operator="lessThan">
      <formula>0.000001</formula>
    </cfRule>
    <cfRule type="cellIs" dxfId="449" priority="543" operator="greaterThan">
      <formula>0.000001</formula>
    </cfRule>
  </conditionalFormatting>
  <conditionalFormatting sqref="E67">
    <cfRule type="cellIs" dxfId="448" priority="541" operator="greaterThan">
      <formula>0.000001</formula>
    </cfRule>
  </conditionalFormatting>
  <conditionalFormatting sqref="F67">
    <cfRule type="cellIs" dxfId="447" priority="539" operator="lessThan">
      <formula>0.000001</formula>
    </cfRule>
    <cfRule type="cellIs" dxfId="446" priority="540" operator="greaterThan">
      <formula>0.000001</formula>
    </cfRule>
  </conditionalFormatting>
  <conditionalFormatting sqref="F67">
    <cfRule type="cellIs" dxfId="445" priority="538" operator="greaterThan">
      <formula>0.000001</formula>
    </cfRule>
  </conditionalFormatting>
  <conditionalFormatting sqref="G67">
    <cfRule type="cellIs" dxfId="444" priority="536" operator="lessThan">
      <formula>0.000001</formula>
    </cfRule>
    <cfRule type="cellIs" dxfId="443" priority="537" operator="greaterThan">
      <formula>0.000001</formula>
    </cfRule>
  </conditionalFormatting>
  <conditionalFormatting sqref="G67">
    <cfRule type="cellIs" dxfId="442" priority="535" operator="greaterThan">
      <formula>0.000001</formula>
    </cfRule>
  </conditionalFormatting>
  <conditionalFormatting sqref="E68">
    <cfRule type="cellIs" dxfId="441" priority="533" operator="lessThan">
      <formula>0.000001</formula>
    </cfRule>
    <cfRule type="cellIs" dxfId="440" priority="534" operator="greaterThan">
      <formula>0.000001</formula>
    </cfRule>
  </conditionalFormatting>
  <conditionalFormatting sqref="E68">
    <cfRule type="cellIs" dxfId="439" priority="532" operator="greaterThan">
      <formula>0.000001</formula>
    </cfRule>
  </conditionalFormatting>
  <conditionalFormatting sqref="F68">
    <cfRule type="cellIs" dxfId="438" priority="530" operator="lessThan">
      <formula>0.000001</formula>
    </cfRule>
    <cfRule type="cellIs" dxfId="437" priority="531" operator="greaterThan">
      <formula>0.000001</formula>
    </cfRule>
  </conditionalFormatting>
  <conditionalFormatting sqref="F68">
    <cfRule type="cellIs" dxfId="436" priority="529" operator="greaterThan">
      <formula>0.000001</formula>
    </cfRule>
  </conditionalFormatting>
  <conditionalFormatting sqref="G68">
    <cfRule type="cellIs" dxfId="435" priority="527" operator="lessThan">
      <formula>0.000001</formula>
    </cfRule>
    <cfRule type="cellIs" dxfId="434" priority="528" operator="greaterThan">
      <formula>0.000001</formula>
    </cfRule>
  </conditionalFormatting>
  <conditionalFormatting sqref="G68">
    <cfRule type="cellIs" dxfId="433" priority="526" operator="greaterThan">
      <formula>0.000001</formula>
    </cfRule>
  </conditionalFormatting>
  <conditionalFormatting sqref="E70">
    <cfRule type="cellIs" dxfId="432" priority="524" operator="lessThan">
      <formula>0.000001</formula>
    </cfRule>
    <cfRule type="cellIs" dxfId="431" priority="525" operator="greaterThan">
      <formula>0.000001</formula>
    </cfRule>
  </conditionalFormatting>
  <conditionalFormatting sqref="E70">
    <cfRule type="cellIs" dxfId="430" priority="523" operator="greaterThan">
      <formula>0.000001</formula>
    </cfRule>
  </conditionalFormatting>
  <conditionalFormatting sqref="F70">
    <cfRule type="cellIs" dxfId="429" priority="521" operator="lessThan">
      <formula>0.000001</formula>
    </cfRule>
    <cfRule type="cellIs" dxfId="428" priority="522" operator="greaterThan">
      <formula>0.000001</formula>
    </cfRule>
  </conditionalFormatting>
  <conditionalFormatting sqref="F70">
    <cfRule type="cellIs" dxfId="427" priority="520" operator="greaterThan">
      <formula>0.000001</formula>
    </cfRule>
  </conditionalFormatting>
  <conditionalFormatting sqref="G70">
    <cfRule type="cellIs" dxfId="426" priority="518" operator="lessThan">
      <formula>0.000001</formula>
    </cfRule>
    <cfRule type="cellIs" dxfId="425" priority="519" operator="greaterThan">
      <formula>0.000001</formula>
    </cfRule>
  </conditionalFormatting>
  <conditionalFormatting sqref="G70">
    <cfRule type="cellIs" dxfId="424" priority="517" operator="greaterThan">
      <formula>0.000001</formula>
    </cfRule>
  </conditionalFormatting>
  <conditionalFormatting sqref="E71">
    <cfRule type="cellIs" dxfId="423" priority="515" operator="lessThan">
      <formula>0.000001</formula>
    </cfRule>
    <cfRule type="cellIs" dxfId="422" priority="516" operator="greaterThan">
      <formula>0.000001</formula>
    </cfRule>
  </conditionalFormatting>
  <conditionalFormatting sqref="E71">
    <cfRule type="cellIs" dxfId="421" priority="514" operator="greaterThan">
      <formula>0.000001</formula>
    </cfRule>
  </conditionalFormatting>
  <conditionalFormatting sqref="F71">
    <cfRule type="cellIs" dxfId="420" priority="512" operator="lessThan">
      <formula>0.000001</formula>
    </cfRule>
    <cfRule type="cellIs" dxfId="419" priority="513" operator="greaterThan">
      <formula>0.000001</formula>
    </cfRule>
  </conditionalFormatting>
  <conditionalFormatting sqref="F71">
    <cfRule type="cellIs" dxfId="418" priority="511" operator="greaterThan">
      <formula>0.000001</formula>
    </cfRule>
  </conditionalFormatting>
  <conditionalFormatting sqref="G71">
    <cfRule type="cellIs" dxfId="417" priority="509" operator="lessThan">
      <formula>0.000001</formula>
    </cfRule>
    <cfRule type="cellIs" dxfId="416" priority="510" operator="greaterThan">
      <formula>0.000001</formula>
    </cfRule>
  </conditionalFormatting>
  <conditionalFormatting sqref="G71">
    <cfRule type="cellIs" dxfId="415" priority="508" operator="greaterThan">
      <formula>0.000001</formula>
    </cfRule>
  </conditionalFormatting>
  <conditionalFormatting sqref="E73">
    <cfRule type="cellIs" dxfId="414" priority="506" operator="lessThan">
      <formula>0.000001</formula>
    </cfRule>
    <cfRule type="cellIs" dxfId="413" priority="507" operator="greaterThan">
      <formula>0.000001</formula>
    </cfRule>
  </conditionalFormatting>
  <conditionalFormatting sqref="E73">
    <cfRule type="cellIs" dxfId="412" priority="505" operator="greaterThan">
      <formula>0.000001</formula>
    </cfRule>
  </conditionalFormatting>
  <conditionalFormatting sqref="F73">
    <cfRule type="cellIs" dxfId="411" priority="503" operator="lessThan">
      <formula>0.000001</formula>
    </cfRule>
    <cfRule type="cellIs" dxfId="410" priority="504" operator="greaterThan">
      <formula>0.000001</formula>
    </cfRule>
  </conditionalFormatting>
  <conditionalFormatting sqref="F73">
    <cfRule type="cellIs" dxfId="409" priority="502" operator="greaterThan">
      <formula>0.000001</formula>
    </cfRule>
  </conditionalFormatting>
  <conditionalFormatting sqref="G73">
    <cfRule type="cellIs" dxfId="408" priority="500" operator="lessThan">
      <formula>0.000001</formula>
    </cfRule>
    <cfRule type="cellIs" dxfId="407" priority="501" operator="greaterThan">
      <formula>0.000001</formula>
    </cfRule>
  </conditionalFormatting>
  <conditionalFormatting sqref="G73">
    <cfRule type="cellIs" dxfId="406" priority="499" operator="greaterThan">
      <formula>0.000001</formula>
    </cfRule>
  </conditionalFormatting>
  <conditionalFormatting sqref="E74">
    <cfRule type="cellIs" dxfId="405" priority="497" operator="lessThan">
      <formula>0.000001</formula>
    </cfRule>
    <cfRule type="cellIs" dxfId="404" priority="498" operator="greaterThan">
      <formula>0.000001</formula>
    </cfRule>
  </conditionalFormatting>
  <conditionalFormatting sqref="E74">
    <cfRule type="cellIs" dxfId="403" priority="496" operator="greaterThan">
      <formula>0.000001</formula>
    </cfRule>
  </conditionalFormatting>
  <conditionalFormatting sqref="F74">
    <cfRule type="cellIs" dxfId="402" priority="494" operator="lessThan">
      <formula>0.000001</formula>
    </cfRule>
    <cfRule type="cellIs" dxfId="401" priority="495" operator="greaterThan">
      <formula>0.000001</formula>
    </cfRule>
  </conditionalFormatting>
  <conditionalFormatting sqref="F74">
    <cfRule type="cellIs" dxfId="400" priority="493" operator="greaterThan">
      <formula>0.000001</formula>
    </cfRule>
  </conditionalFormatting>
  <conditionalFormatting sqref="G74">
    <cfRule type="cellIs" dxfId="399" priority="491" operator="lessThan">
      <formula>0.000001</formula>
    </cfRule>
    <cfRule type="cellIs" dxfId="398" priority="492" operator="greaterThan">
      <formula>0.000001</formula>
    </cfRule>
  </conditionalFormatting>
  <conditionalFormatting sqref="G74">
    <cfRule type="cellIs" dxfId="397" priority="490" operator="greaterThan">
      <formula>0.000001</formula>
    </cfRule>
  </conditionalFormatting>
  <conditionalFormatting sqref="E76">
    <cfRule type="cellIs" dxfId="396" priority="488" operator="lessThan">
      <formula>0.000001</formula>
    </cfRule>
    <cfRule type="cellIs" dxfId="395" priority="489" operator="greaterThan">
      <formula>0.000001</formula>
    </cfRule>
  </conditionalFormatting>
  <conditionalFormatting sqref="E76">
    <cfRule type="cellIs" dxfId="394" priority="487" operator="greaterThan">
      <formula>0.000001</formula>
    </cfRule>
  </conditionalFormatting>
  <conditionalFormatting sqref="F76">
    <cfRule type="cellIs" dxfId="393" priority="485" operator="lessThan">
      <formula>0.000001</formula>
    </cfRule>
    <cfRule type="cellIs" dxfId="392" priority="486" operator="greaterThan">
      <formula>0.000001</formula>
    </cfRule>
  </conditionalFormatting>
  <conditionalFormatting sqref="F76">
    <cfRule type="cellIs" dxfId="391" priority="484" operator="greaterThan">
      <formula>0.000001</formula>
    </cfRule>
  </conditionalFormatting>
  <conditionalFormatting sqref="G76">
    <cfRule type="cellIs" dxfId="390" priority="482" operator="lessThan">
      <formula>0.000001</formula>
    </cfRule>
    <cfRule type="cellIs" dxfId="389" priority="483" operator="greaterThan">
      <formula>0.000001</formula>
    </cfRule>
  </conditionalFormatting>
  <conditionalFormatting sqref="G76">
    <cfRule type="cellIs" dxfId="388" priority="481" operator="greaterThan">
      <formula>0.000001</formula>
    </cfRule>
  </conditionalFormatting>
  <conditionalFormatting sqref="E77">
    <cfRule type="cellIs" dxfId="387" priority="479" operator="lessThan">
      <formula>0.000001</formula>
    </cfRule>
    <cfRule type="cellIs" dxfId="386" priority="480" operator="greaterThan">
      <formula>0.000001</formula>
    </cfRule>
  </conditionalFormatting>
  <conditionalFormatting sqref="E77">
    <cfRule type="cellIs" dxfId="385" priority="478" operator="greaterThan">
      <formula>0.000001</formula>
    </cfRule>
  </conditionalFormatting>
  <conditionalFormatting sqref="F77">
    <cfRule type="cellIs" dxfId="384" priority="476" operator="lessThan">
      <formula>0.000001</formula>
    </cfRule>
    <cfRule type="cellIs" dxfId="383" priority="477" operator="greaterThan">
      <formula>0.000001</formula>
    </cfRule>
  </conditionalFormatting>
  <conditionalFormatting sqref="F77">
    <cfRule type="cellIs" dxfId="382" priority="475" operator="greaterThan">
      <formula>0.000001</formula>
    </cfRule>
  </conditionalFormatting>
  <conditionalFormatting sqref="G77">
    <cfRule type="cellIs" dxfId="381" priority="473" operator="lessThan">
      <formula>0.000001</formula>
    </cfRule>
    <cfRule type="cellIs" dxfId="380" priority="474" operator="greaterThan">
      <formula>0.000001</formula>
    </cfRule>
  </conditionalFormatting>
  <conditionalFormatting sqref="G77">
    <cfRule type="cellIs" dxfId="379" priority="472" operator="greaterThan">
      <formula>0.000001</formula>
    </cfRule>
  </conditionalFormatting>
  <conditionalFormatting sqref="C57:C59">
    <cfRule type="cellIs" dxfId="378" priority="471" operator="greaterThan">
      <formula>0.000001</formula>
    </cfRule>
  </conditionalFormatting>
  <conditionalFormatting sqref="C60:C62">
    <cfRule type="cellIs" dxfId="377" priority="470" operator="greaterThan">
      <formula>0.000001</formula>
    </cfRule>
  </conditionalFormatting>
  <conditionalFormatting sqref="C66:C68">
    <cfRule type="cellIs" dxfId="376" priority="469" operator="greaterThan">
      <formula>0.000001</formula>
    </cfRule>
  </conditionalFormatting>
  <conditionalFormatting sqref="C63:C65">
    <cfRule type="cellIs" dxfId="375" priority="468" operator="greaterThan">
      <formula>0.000001</formula>
    </cfRule>
  </conditionalFormatting>
  <conditionalFormatting sqref="C69:C71">
    <cfRule type="cellIs" dxfId="374" priority="467" operator="greaterThan">
      <formula>0.000001</formula>
    </cfRule>
  </conditionalFormatting>
  <conditionalFormatting sqref="C72:C74">
    <cfRule type="cellIs" dxfId="373" priority="466" operator="greaterThan">
      <formula>0.000001</formula>
    </cfRule>
  </conditionalFormatting>
  <conditionalFormatting sqref="C75:C77">
    <cfRule type="cellIs" dxfId="372" priority="465" operator="greaterThan">
      <formula>0.000001</formula>
    </cfRule>
  </conditionalFormatting>
  <conditionalFormatting sqref="E55">
    <cfRule type="cellIs" dxfId="371" priority="463" operator="lessThan">
      <formula>0.000001</formula>
    </cfRule>
    <cfRule type="cellIs" dxfId="370" priority="464" operator="greaterThan">
      <formula>0.000001</formula>
    </cfRule>
  </conditionalFormatting>
  <conditionalFormatting sqref="E55">
    <cfRule type="cellIs" dxfId="369" priority="462" operator="greaterThan">
      <formula>0.000001</formula>
    </cfRule>
  </conditionalFormatting>
  <conditionalFormatting sqref="F55">
    <cfRule type="cellIs" dxfId="368" priority="460" operator="lessThan">
      <formula>0.000001</formula>
    </cfRule>
    <cfRule type="cellIs" dxfId="367" priority="461" operator="greaterThan">
      <formula>0.000001</formula>
    </cfRule>
  </conditionalFormatting>
  <conditionalFormatting sqref="F55">
    <cfRule type="cellIs" dxfId="366" priority="459" operator="greaterThan">
      <formula>0.000001</formula>
    </cfRule>
  </conditionalFormatting>
  <conditionalFormatting sqref="G55">
    <cfRule type="cellIs" dxfId="365" priority="457" operator="lessThan">
      <formula>0.000001</formula>
    </cfRule>
    <cfRule type="cellIs" dxfId="364" priority="458" operator="greaterThan">
      <formula>0.000001</formula>
    </cfRule>
  </conditionalFormatting>
  <conditionalFormatting sqref="G55">
    <cfRule type="cellIs" dxfId="363" priority="456" operator="greaterThan">
      <formula>0.000001</formula>
    </cfRule>
  </conditionalFormatting>
  <conditionalFormatting sqref="E56">
    <cfRule type="cellIs" dxfId="362" priority="454" operator="lessThan">
      <formula>0.000001</formula>
    </cfRule>
    <cfRule type="cellIs" dxfId="361" priority="455" operator="greaterThan">
      <formula>0.000001</formula>
    </cfRule>
  </conditionalFormatting>
  <conditionalFormatting sqref="E56">
    <cfRule type="cellIs" dxfId="360" priority="453" operator="greaterThan">
      <formula>0.000001</formula>
    </cfRule>
  </conditionalFormatting>
  <conditionalFormatting sqref="F56">
    <cfRule type="cellIs" dxfId="359" priority="451" operator="lessThan">
      <formula>0.000001</formula>
    </cfRule>
    <cfRule type="cellIs" dxfId="358" priority="452" operator="greaterThan">
      <formula>0.000001</formula>
    </cfRule>
  </conditionalFormatting>
  <conditionalFormatting sqref="F56">
    <cfRule type="cellIs" dxfId="357" priority="450" operator="greaterThan">
      <formula>0.000001</formula>
    </cfRule>
  </conditionalFormatting>
  <conditionalFormatting sqref="G56">
    <cfRule type="cellIs" dxfId="356" priority="448" operator="lessThan">
      <formula>0.000001</formula>
    </cfRule>
    <cfRule type="cellIs" dxfId="355" priority="449" operator="greaterThan">
      <formula>0.000001</formula>
    </cfRule>
  </conditionalFormatting>
  <conditionalFormatting sqref="G56">
    <cfRule type="cellIs" dxfId="354" priority="447" operator="greaterThan">
      <formula>0.000001</formula>
    </cfRule>
  </conditionalFormatting>
  <conditionalFormatting sqref="E57">
    <cfRule type="cellIs" dxfId="353" priority="445" operator="lessThan">
      <formula>0.000001</formula>
    </cfRule>
    <cfRule type="cellIs" dxfId="352" priority="446" operator="greaterThan">
      <formula>0.000001</formula>
    </cfRule>
  </conditionalFormatting>
  <conditionalFormatting sqref="E57">
    <cfRule type="cellIs" dxfId="351" priority="444" operator="greaterThan">
      <formula>0.000001</formula>
    </cfRule>
  </conditionalFormatting>
  <conditionalFormatting sqref="F57">
    <cfRule type="cellIs" dxfId="350" priority="442" operator="lessThan">
      <formula>0.000001</formula>
    </cfRule>
    <cfRule type="cellIs" dxfId="349" priority="443" operator="greaterThan">
      <formula>0.000001</formula>
    </cfRule>
  </conditionalFormatting>
  <conditionalFormatting sqref="F57">
    <cfRule type="cellIs" dxfId="348" priority="441" operator="greaterThan">
      <formula>0.000001</formula>
    </cfRule>
  </conditionalFormatting>
  <conditionalFormatting sqref="G57">
    <cfRule type="cellIs" dxfId="347" priority="439" operator="lessThan">
      <formula>0.000001</formula>
    </cfRule>
    <cfRule type="cellIs" dxfId="346" priority="440" operator="greaterThan">
      <formula>0.000001</formula>
    </cfRule>
  </conditionalFormatting>
  <conditionalFormatting sqref="G57">
    <cfRule type="cellIs" dxfId="345" priority="438" operator="greaterThan">
      <formula>0.000001</formula>
    </cfRule>
  </conditionalFormatting>
  <conditionalFormatting sqref="E58">
    <cfRule type="cellIs" dxfId="344" priority="436" operator="lessThan">
      <formula>0.000001</formula>
    </cfRule>
    <cfRule type="cellIs" dxfId="343" priority="437" operator="greaterThan">
      <formula>0.000001</formula>
    </cfRule>
  </conditionalFormatting>
  <conditionalFormatting sqref="E58">
    <cfRule type="cellIs" dxfId="342" priority="435" operator="greaterThan">
      <formula>0.000001</formula>
    </cfRule>
  </conditionalFormatting>
  <conditionalFormatting sqref="F58">
    <cfRule type="cellIs" dxfId="341" priority="433" operator="lessThan">
      <formula>0.000001</formula>
    </cfRule>
    <cfRule type="cellIs" dxfId="340" priority="434" operator="greaterThan">
      <formula>0.000001</formula>
    </cfRule>
  </conditionalFormatting>
  <conditionalFormatting sqref="F58">
    <cfRule type="cellIs" dxfId="339" priority="432" operator="greaterThan">
      <formula>0.000001</formula>
    </cfRule>
  </conditionalFormatting>
  <conditionalFormatting sqref="G58">
    <cfRule type="cellIs" dxfId="338" priority="430" operator="lessThan">
      <formula>0.000001</formula>
    </cfRule>
    <cfRule type="cellIs" dxfId="337" priority="431" operator="greaterThan">
      <formula>0.000001</formula>
    </cfRule>
  </conditionalFormatting>
  <conditionalFormatting sqref="G58">
    <cfRule type="cellIs" dxfId="336" priority="429" operator="greaterThan">
      <formula>0.000001</formula>
    </cfRule>
  </conditionalFormatting>
  <conditionalFormatting sqref="E59">
    <cfRule type="cellIs" dxfId="335" priority="427" operator="lessThan">
      <formula>0.000001</formula>
    </cfRule>
    <cfRule type="cellIs" dxfId="334" priority="428" operator="greaterThan">
      <formula>0.000001</formula>
    </cfRule>
  </conditionalFormatting>
  <conditionalFormatting sqref="E59">
    <cfRule type="cellIs" dxfId="333" priority="426" operator="greaterThan">
      <formula>0.000001</formula>
    </cfRule>
  </conditionalFormatting>
  <conditionalFormatting sqref="F59">
    <cfRule type="cellIs" dxfId="332" priority="424" operator="lessThan">
      <formula>0.000001</formula>
    </cfRule>
    <cfRule type="cellIs" dxfId="331" priority="425" operator="greaterThan">
      <formula>0.000001</formula>
    </cfRule>
  </conditionalFormatting>
  <conditionalFormatting sqref="F59">
    <cfRule type="cellIs" dxfId="330" priority="423" operator="greaterThan">
      <formula>0.000001</formula>
    </cfRule>
  </conditionalFormatting>
  <conditionalFormatting sqref="G59">
    <cfRule type="cellIs" dxfId="329" priority="421" operator="lessThan">
      <formula>0.000001</formula>
    </cfRule>
    <cfRule type="cellIs" dxfId="328" priority="422" operator="greaterThan">
      <formula>0.000001</formula>
    </cfRule>
  </conditionalFormatting>
  <conditionalFormatting sqref="G59">
    <cfRule type="cellIs" dxfId="327" priority="420" operator="greaterThan">
      <formula>0.000001</formula>
    </cfRule>
  </conditionalFormatting>
  <conditionalFormatting sqref="E60">
    <cfRule type="cellIs" dxfId="326" priority="418" operator="lessThan">
      <formula>0.000001</formula>
    </cfRule>
    <cfRule type="cellIs" dxfId="325" priority="419" operator="greaterThan">
      <formula>0.000001</formula>
    </cfRule>
  </conditionalFormatting>
  <conditionalFormatting sqref="E60">
    <cfRule type="cellIs" dxfId="324" priority="417" operator="greaterThan">
      <formula>0.000001</formula>
    </cfRule>
  </conditionalFormatting>
  <conditionalFormatting sqref="F60">
    <cfRule type="cellIs" dxfId="323" priority="415" operator="lessThan">
      <formula>0.000001</formula>
    </cfRule>
    <cfRule type="cellIs" dxfId="322" priority="416" operator="greaterThan">
      <formula>0.000001</formula>
    </cfRule>
  </conditionalFormatting>
  <conditionalFormatting sqref="F60">
    <cfRule type="cellIs" dxfId="321" priority="414" operator="greaterThan">
      <formula>0.000001</formula>
    </cfRule>
  </conditionalFormatting>
  <conditionalFormatting sqref="G60">
    <cfRule type="cellIs" dxfId="320" priority="412" operator="lessThan">
      <formula>0.000001</formula>
    </cfRule>
    <cfRule type="cellIs" dxfId="319" priority="413" operator="greaterThan">
      <formula>0.000001</formula>
    </cfRule>
  </conditionalFormatting>
  <conditionalFormatting sqref="G60">
    <cfRule type="cellIs" dxfId="318" priority="411" operator="greaterThan">
      <formula>0.000001</formula>
    </cfRule>
  </conditionalFormatting>
  <conditionalFormatting sqref="E61">
    <cfRule type="cellIs" dxfId="317" priority="409" operator="lessThan">
      <formula>0.000001</formula>
    </cfRule>
    <cfRule type="cellIs" dxfId="316" priority="410" operator="greaterThan">
      <formula>0.000001</formula>
    </cfRule>
  </conditionalFormatting>
  <conditionalFormatting sqref="E61">
    <cfRule type="cellIs" dxfId="315" priority="408" operator="greaterThan">
      <formula>0.000001</formula>
    </cfRule>
  </conditionalFormatting>
  <conditionalFormatting sqref="F61">
    <cfRule type="cellIs" dxfId="314" priority="406" operator="lessThan">
      <formula>0.000001</formula>
    </cfRule>
    <cfRule type="cellIs" dxfId="313" priority="407" operator="greaterThan">
      <formula>0.000001</formula>
    </cfRule>
  </conditionalFormatting>
  <conditionalFormatting sqref="F61">
    <cfRule type="cellIs" dxfId="312" priority="405" operator="greaterThan">
      <formula>0.000001</formula>
    </cfRule>
  </conditionalFormatting>
  <conditionalFormatting sqref="G61">
    <cfRule type="cellIs" dxfId="311" priority="403" operator="lessThan">
      <formula>0.000001</formula>
    </cfRule>
    <cfRule type="cellIs" dxfId="310" priority="404" operator="greaterThan">
      <formula>0.000001</formula>
    </cfRule>
  </conditionalFormatting>
  <conditionalFormatting sqref="G61">
    <cfRule type="cellIs" dxfId="309" priority="402" operator="greaterThan">
      <formula>0.000001</formula>
    </cfRule>
  </conditionalFormatting>
  <conditionalFormatting sqref="E62">
    <cfRule type="cellIs" dxfId="308" priority="400" operator="lessThan">
      <formula>0.000001</formula>
    </cfRule>
    <cfRule type="cellIs" dxfId="307" priority="401" operator="greaterThan">
      <formula>0.000001</formula>
    </cfRule>
  </conditionalFormatting>
  <conditionalFormatting sqref="E62">
    <cfRule type="cellIs" dxfId="306" priority="399" operator="greaterThan">
      <formula>0.000001</formula>
    </cfRule>
  </conditionalFormatting>
  <conditionalFormatting sqref="F62">
    <cfRule type="cellIs" dxfId="305" priority="397" operator="lessThan">
      <formula>0.000001</formula>
    </cfRule>
    <cfRule type="cellIs" dxfId="304" priority="398" operator="greaterThan">
      <formula>0.000001</formula>
    </cfRule>
  </conditionalFormatting>
  <conditionalFormatting sqref="F62">
    <cfRule type="cellIs" dxfId="303" priority="396" operator="greaterThan">
      <formula>0.000001</formula>
    </cfRule>
  </conditionalFormatting>
  <conditionalFormatting sqref="G62">
    <cfRule type="cellIs" dxfId="302" priority="394" operator="lessThan">
      <formula>0.000001</formula>
    </cfRule>
    <cfRule type="cellIs" dxfId="301" priority="395" operator="greaterThan">
      <formula>0.000001</formula>
    </cfRule>
  </conditionalFormatting>
  <conditionalFormatting sqref="G62">
    <cfRule type="cellIs" dxfId="300" priority="393" operator="greaterThan">
      <formula>0.000001</formula>
    </cfRule>
  </conditionalFormatting>
  <conditionalFormatting sqref="E63">
    <cfRule type="cellIs" dxfId="299" priority="391" operator="lessThan">
      <formula>0.000001</formula>
    </cfRule>
    <cfRule type="cellIs" dxfId="298" priority="392" operator="greaterThan">
      <formula>0.000001</formula>
    </cfRule>
  </conditionalFormatting>
  <conditionalFormatting sqref="E63">
    <cfRule type="cellIs" dxfId="297" priority="390" operator="greaterThan">
      <formula>0.000001</formula>
    </cfRule>
  </conditionalFormatting>
  <conditionalFormatting sqref="F63">
    <cfRule type="cellIs" dxfId="296" priority="388" operator="lessThan">
      <formula>0.000001</formula>
    </cfRule>
    <cfRule type="cellIs" dxfId="295" priority="389" operator="greaterThan">
      <formula>0.000001</formula>
    </cfRule>
  </conditionalFormatting>
  <conditionalFormatting sqref="F63">
    <cfRule type="cellIs" dxfId="294" priority="387" operator="greaterThan">
      <formula>0.000001</formula>
    </cfRule>
  </conditionalFormatting>
  <conditionalFormatting sqref="G63">
    <cfRule type="cellIs" dxfId="293" priority="385" operator="lessThan">
      <formula>0.000001</formula>
    </cfRule>
    <cfRule type="cellIs" dxfId="292" priority="386" operator="greaterThan">
      <formula>0.000001</formula>
    </cfRule>
  </conditionalFormatting>
  <conditionalFormatting sqref="G63">
    <cfRule type="cellIs" dxfId="291" priority="384" operator="greaterThan">
      <formula>0.000001</formula>
    </cfRule>
  </conditionalFormatting>
  <conditionalFormatting sqref="E64">
    <cfRule type="cellIs" dxfId="290" priority="382" operator="lessThan">
      <formula>0.000001</formula>
    </cfRule>
    <cfRule type="cellIs" dxfId="289" priority="383" operator="greaterThan">
      <formula>0.000001</formula>
    </cfRule>
  </conditionalFormatting>
  <conditionalFormatting sqref="E64">
    <cfRule type="cellIs" dxfId="288" priority="381" operator="greaterThan">
      <formula>0.000001</formula>
    </cfRule>
  </conditionalFormatting>
  <conditionalFormatting sqref="F64">
    <cfRule type="cellIs" dxfId="287" priority="379" operator="lessThan">
      <formula>0.000001</formula>
    </cfRule>
    <cfRule type="cellIs" dxfId="286" priority="380" operator="greaterThan">
      <formula>0.000001</formula>
    </cfRule>
  </conditionalFormatting>
  <conditionalFormatting sqref="F64">
    <cfRule type="cellIs" dxfId="285" priority="378" operator="greaterThan">
      <formula>0.000001</formula>
    </cfRule>
  </conditionalFormatting>
  <conditionalFormatting sqref="G64">
    <cfRule type="cellIs" dxfId="284" priority="376" operator="lessThan">
      <formula>0.000001</formula>
    </cfRule>
    <cfRule type="cellIs" dxfId="283" priority="377" operator="greaterThan">
      <formula>0.000001</formula>
    </cfRule>
  </conditionalFormatting>
  <conditionalFormatting sqref="G64">
    <cfRule type="cellIs" dxfId="282" priority="375" operator="greaterThan">
      <formula>0.000001</formula>
    </cfRule>
  </conditionalFormatting>
  <conditionalFormatting sqref="E65">
    <cfRule type="cellIs" dxfId="281" priority="373" operator="lessThan">
      <formula>0.000001</formula>
    </cfRule>
    <cfRule type="cellIs" dxfId="280" priority="374" operator="greaterThan">
      <formula>0.000001</formula>
    </cfRule>
  </conditionalFormatting>
  <conditionalFormatting sqref="E65">
    <cfRule type="cellIs" dxfId="279" priority="372" operator="greaterThan">
      <formula>0.000001</formula>
    </cfRule>
  </conditionalFormatting>
  <conditionalFormatting sqref="F65">
    <cfRule type="cellIs" dxfId="278" priority="370" operator="lessThan">
      <formula>0.000001</formula>
    </cfRule>
    <cfRule type="cellIs" dxfId="277" priority="371" operator="greaterThan">
      <formula>0.000001</formula>
    </cfRule>
  </conditionalFormatting>
  <conditionalFormatting sqref="F65">
    <cfRule type="cellIs" dxfId="276" priority="369" operator="greaterThan">
      <formula>0.000001</formula>
    </cfRule>
  </conditionalFormatting>
  <conditionalFormatting sqref="G65">
    <cfRule type="cellIs" dxfId="275" priority="367" operator="lessThan">
      <formula>0.000001</formula>
    </cfRule>
    <cfRule type="cellIs" dxfId="274" priority="368" operator="greaterThan">
      <formula>0.000001</formula>
    </cfRule>
  </conditionalFormatting>
  <conditionalFormatting sqref="G65">
    <cfRule type="cellIs" dxfId="273" priority="366" operator="greaterThan">
      <formula>0.000001</formula>
    </cfRule>
  </conditionalFormatting>
  <conditionalFormatting sqref="D57:D59">
    <cfRule type="cellIs" dxfId="272" priority="365" operator="greaterThan">
      <formula>0.000001</formula>
    </cfRule>
  </conditionalFormatting>
  <conditionalFormatting sqref="D60:D62">
    <cfRule type="cellIs" dxfId="271" priority="364" operator="greaterThan">
      <formula>0.000001</formula>
    </cfRule>
  </conditionalFormatting>
  <conditionalFormatting sqref="D63:D65">
    <cfRule type="cellIs" dxfId="270" priority="363" operator="greaterThan">
      <formula>0.000001</formula>
    </cfRule>
  </conditionalFormatting>
  <conditionalFormatting sqref="D66:D68">
    <cfRule type="cellIs" dxfId="269" priority="362" operator="greaterThan">
      <formula>0.000001</formula>
    </cfRule>
  </conditionalFormatting>
  <conditionalFormatting sqref="D69:D71">
    <cfRule type="cellIs" dxfId="268" priority="361" operator="greaterThan">
      <formula>0.000001</formula>
    </cfRule>
  </conditionalFormatting>
  <conditionalFormatting sqref="D72:D74">
    <cfRule type="cellIs" dxfId="267" priority="360" operator="greaterThan">
      <formula>0.000001</formula>
    </cfRule>
  </conditionalFormatting>
  <conditionalFormatting sqref="D75:D77">
    <cfRule type="cellIs" dxfId="266" priority="359" operator="greaterThan">
      <formula>0.000001</formula>
    </cfRule>
  </conditionalFormatting>
  <conditionalFormatting sqref="B57:B59">
    <cfRule type="cellIs" dxfId="265" priority="358" operator="greaterThan">
      <formula>0.000001</formula>
    </cfRule>
  </conditionalFormatting>
  <conditionalFormatting sqref="B60:B62">
    <cfRule type="cellIs" dxfId="264" priority="357" operator="greaterThan">
      <formula>0.000001</formula>
    </cfRule>
  </conditionalFormatting>
  <conditionalFormatting sqref="B63:B65">
    <cfRule type="cellIs" dxfId="263" priority="356" operator="greaterThan">
      <formula>0.000001</formula>
    </cfRule>
  </conditionalFormatting>
  <conditionalFormatting sqref="B66:B68">
    <cfRule type="cellIs" dxfId="262" priority="355" operator="greaterThan">
      <formula>0.000001</formula>
    </cfRule>
  </conditionalFormatting>
  <conditionalFormatting sqref="B69:B71">
    <cfRule type="cellIs" dxfId="261" priority="354" operator="greaterThan">
      <formula>0.000001</formula>
    </cfRule>
  </conditionalFormatting>
  <conditionalFormatting sqref="B72:B74">
    <cfRule type="cellIs" dxfId="260" priority="353" operator="greaterThan">
      <formula>0.000001</formula>
    </cfRule>
  </conditionalFormatting>
  <conditionalFormatting sqref="B75:B77">
    <cfRule type="cellIs" dxfId="259" priority="352" operator="greaterThan">
      <formula>0.000001</formula>
    </cfRule>
  </conditionalFormatting>
  <conditionalFormatting sqref="D106">
    <cfRule type="cellIs" dxfId="258" priority="350" operator="lessThan">
      <formula>0.000001</formula>
    </cfRule>
    <cfRule type="cellIs" dxfId="257" priority="351" operator="greaterThan">
      <formula>0.000001</formula>
    </cfRule>
  </conditionalFormatting>
  <conditionalFormatting sqref="D106 B91:C92">
    <cfRule type="cellIs" dxfId="256" priority="349" operator="greaterThan">
      <formula>0.000001</formula>
    </cfRule>
  </conditionalFormatting>
  <conditionalFormatting sqref="D112">
    <cfRule type="cellIs" dxfId="255" priority="347" operator="lessThan">
      <formula>0.000001</formula>
    </cfRule>
    <cfRule type="cellIs" dxfId="254" priority="348" operator="greaterThan">
      <formula>0.000001</formula>
    </cfRule>
  </conditionalFormatting>
  <conditionalFormatting sqref="D112">
    <cfRule type="cellIs" dxfId="253" priority="346" operator="greaterThan">
      <formula>0.000001</formula>
    </cfRule>
  </conditionalFormatting>
  <conditionalFormatting sqref="D109">
    <cfRule type="cellIs" dxfId="252" priority="344" operator="lessThan">
      <formula>0.000001</formula>
    </cfRule>
    <cfRule type="cellIs" dxfId="251" priority="345" operator="greaterThan">
      <formula>0.000001</formula>
    </cfRule>
  </conditionalFormatting>
  <conditionalFormatting sqref="D109">
    <cfRule type="cellIs" dxfId="250" priority="343" operator="greaterThan">
      <formula>0.000001</formula>
    </cfRule>
  </conditionalFormatting>
  <conditionalFormatting sqref="D103">
    <cfRule type="cellIs" dxfId="249" priority="341" operator="lessThan">
      <formula>0.000001</formula>
    </cfRule>
    <cfRule type="cellIs" dxfId="248" priority="342" operator="greaterThan">
      <formula>0.000001</formula>
    </cfRule>
  </conditionalFormatting>
  <conditionalFormatting sqref="D103">
    <cfRule type="cellIs" dxfId="247" priority="340" operator="greaterThan">
      <formula>0.000001</formula>
    </cfRule>
  </conditionalFormatting>
  <conditionalFormatting sqref="E103">
    <cfRule type="cellIs" dxfId="246" priority="338" operator="lessThan">
      <formula>0.000001</formula>
    </cfRule>
    <cfRule type="cellIs" dxfId="245" priority="339" operator="greaterThan">
      <formula>0.000001</formula>
    </cfRule>
  </conditionalFormatting>
  <conditionalFormatting sqref="E103">
    <cfRule type="cellIs" dxfId="244" priority="337" operator="greaterThan">
      <formula>0.000001</formula>
    </cfRule>
  </conditionalFormatting>
  <conditionalFormatting sqref="E106">
    <cfRule type="cellIs" dxfId="243" priority="335" operator="lessThan">
      <formula>0.000001</formula>
    </cfRule>
    <cfRule type="cellIs" dxfId="242" priority="336" operator="greaterThan">
      <formula>0.000001</formula>
    </cfRule>
  </conditionalFormatting>
  <conditionalFormatting sqref="E106">
    <cfRule type="cellIs" dxfId="241" priority="334" operator="greaterThan">
      <formula>0.000001</formula>
    </cfRule>
  </conditionalFormatting>
  <conditionalFormatting sqref="E109">
    <cfRule type="cellIs" dxfId="240" priority="332" operator="lessThan">
      <formula>0.000001</formula>
    </cfRule>
    <cfRule type="cellIs" dxfId="239" priority="333" operator="greaterThan">
      <formula>0.000001</formula>
    </cfRule>
  </conditionalFormatting>
  <conditionalFormatting sqref="E109">
    <cfRule type="cellIs" dxfId="238" priority="331" operator="greaterThan">
      <formula>0.000001</formula>
    </cfRule>
  </conditionalFormatting>
  <conditionalFormatting sqref="E112">
    <cfRule type="cellIs" dxfId="237" priority="329" operator="lessThan">
      <formula>0.000001</formula>
    </cfRule>
    <cfRule type="cellIs" dxfId="236" priority="330" operator="greaterThan">
      <formula>0.000001</formula>
    </cfRule>
  </conditionalFormatting>
  <conditionalFormatting sqref="E112">
    <cfRule type="cellIs" dxfId="235" priority="328" operator="greaterThan">
      <formula>0.000001</formula>
    </cfRule>
  </conditionalFormatting>
  <conditionalFormatting sqref="F103">
    <cfRule type="cellIs" dxfId="234" priority="326" operator="lessThan">
      <formula>0.000001</formula>
    </cfRule>
    <cfRule type="cellIs" dxfId="233" priority="327" operator="greaterThan">
      <formula>0.000001</formula>
    </cfRule>
  </conditionalFormatting>
  <conditionalFormatting sqref="F103">
    <cfRule type="cellIs" dxfId="232" priority="325" operator="greaterThan">
      <formula>0.000001</formula>
    </cfRule>
  </conditionalFormatting>
  <conditionalFormatting sqref="F106">
    <cfRule type="cellIs" dxfId="231" priority="323" operator="lessThan">
      <formula>0.000001</formula>
    </cfRule>
    <cfRule type="cellIs" dxfId="230" priority="324" operator="greaterThan">
      <formula>0.000001</formula>
    </cfRule>
  </conditionalFormatting>
  <conditionalFormatting sqref="F106">
    <cfRule type="cellIs" dxfId="229" priority="322" operator="greaterThan">
      <formula>0.000001</formula>
    </cfRule>
  </conditionalFormatting>
  <conditionalFormatting sqref="F109">
    <cfRule type="cellIs" dxfId="228" priority="320" operator="lessThan">
      <formula>0.000001</formula>
    </cfRule>
    <cfRule type="cellIs" dxfId="227" priority="321" operator="greaterThan">
      <formula>0.000001</formula>
    </cfRule>
  </conditionalFormatting>
  <conditionalFormatting sqref="F109">
    <cfRule type="cellIs" dxfId="226" priority="319" operator="greaterThan">
      <formula>0.000001</formula>
    </cfRule>
  </conditionalFormatting>
  <conditionalFormatting sqref="F112">
    <cfRule type="cellIs" dxfId="225" priority="317" operator="lessThan">
      <formula>0.000001</formula>
    </cfRule>
    <cfRule type="cellIs" dxfId="224" priority="318" operator="greaterThan">
      <formula>0.000001</formula>
    </cfRule>
  </conditionalFormatting>
  <conditionalFormatting sqref="F112">
    <cfRule type="cellIs" dxfId="223" priority="316" operator="greaterThan">
      <formula>0.000001</formula>
    </cfRule>
  </conditionalFormatting>
  <conditionalFormatting sqref="D104">
    <cfRule type="cellIs" dxfId="222" priority="296" operator="lessThan">
      <formula>0.000001</formula>
    </cfRule>
    <cfRule type="cellIs" dxfId="221" priority="297" operator="greaterThan">
      <formula>0.000001</formula>
    </cfRule>
  </conditionalFormatting>
  <conditionalFormatting sqref="D104">
    <cfRule type="cellIs" dxfId="220" priority="295" operator="greaterThan">
      <formula>0.000001</formula>
    </cfRule>
  </conditionalFormatting>
  <conditionalFormatting sqref="E104">
    <cfRule type="cellIs" dxfId="219" priority="293" operator="lessThan">
      <formula>0.000001</formula>
    </cfRule>
    <cfRule type="cellIs" dxfId="218" priority="294" operator="greaterThan">
      <formula>0.000001</formula>
    </cfRule>
  </conditionalFormatting>
  <conditionalFormatting sqref="E104">
    <cfRule type="cellIs" dxfId="217" priority="292" operator="greaterThan">
      <formula>0.000001</formula>
    </cfRule>
  </conditionalFormatting>
  <conditionalFormatting sqref="F104">
    <cfRule type="cellIs" dxfId="216" priority="290" operator="lessThan">
      <formula>0.000001</formula>
    </cfRule>
    <cfRule type="cellIs" dxfId="215" priority="291" operator="greaterThan">
      <formula>0.000001</formula>
    </cfRule>
  </conditionalFormatting>
  <conditionalFormatting sqref="F104">
    <cfRule type="cellIs" dxfId="214" priority="289" operator="greaterThan">
      <formula>0.000001</formula>
    </cfRule>
  </conditionalFormatting>
  <conditionalFormatting sqref="D107">
    <cfRule type="cellIs" dxfId="213" priority="269" operator="lessThan">
      <formula>0.000001</formula>
    </cfRule>
    <cfRule type="cellIs" dxfId="212" priority="270" operator="greaterThan">
      <formula>0.000001</formula>
    </cfRule>
  </conditionalFormatting>
  <conditionalFormatting sqref="D107">
    <cfRule type="cellIs" dxfId="211" priority="268" operator="greaterThan">
      <formula>0.000001</formula>
    </cfRule>
  </conditionalFormatting>
  <conditionalFormatting sqref="E107">
    <cfRule type="cellIs" dxfId="210" priority="266" operator="lessThan">
      <formula>0.000001</formula>
    </cfRule>
    <cfRule type="cellIs" dxfId="209" priority="267" operator="greaterThan">
      <formula>0.000001</formula>
    </cfRule>
  </conditionalFormatting>
  <conditionalFormatting sqref="E107">
    <cfRule type="cellIs" dxfId="208" priority="265" operator="greaterThan">
      <formula>0.000001</formula>
    </cfRule>
  </conditionalFormatting>
  <conditionalFormatting sqref="F107">
    <cfRule type="cellIs" dxfId="207" priority="263" operator="lessThan">
      <formula>0.000001</formula>
    </cfRule>
    <cfRule type="cellIs" dxfId="206" priority="264" operator="greaterThan">
      <formula>0.000001</formula>
    </cfRule>
  </conditionalFormatting>
  <conditionalFormatting sqref="F107">
    <cfRule type="cellIs" dxfId="205" priority="262" operator="greaterThan">
      <formula>0.000001</formula>
    </cfRule>
  </conditionalFormatting>
  <conditionalFormatting sqref="D108">
    <cfRule type="cellIs" dxfId="204" priority="260" operator="lessThan">
      <formula>0.000001</formula>
    </cfRule>
    <cfRule type="cellIs" dxfId="203" priority="261" operator="greaterThan">
      <formula>0.000001</formula>
    </cfRule>
  </conditionalFormatting>
  <conditionalFormatting sqref="D108">
    <cfRule type="cellIs" dxfId="202" priority="259" operator="greaterThan">
      <formula>0.000001</formula>
    </cfRule>
  </conditionalFormatting>
  <conditionalFormatting sqref="E108">
    <cfRule type="cellIs" dxfId="201" priority="257" operator="lessThan">
      <formula>0.000001</formula>
    </cfRule>
    <cfRule type="cellIs" dxfId="200" priority="258" operator="greaterThan">
      <formula>0.000001</formula>
    </cfRule>
  </conditionalFormatting>
  <conditionalFormatting sqref="E108">
    <cfRule type="cellIs" dxfId="199" priority="256" operator="greaterThan">
      <formula>0.000001</formula>
    </cfRule>
  </conditionalFormatting>
  <conditionalFormatting sqref="F108">
    <cfRule type="cellIs" dxfId="198" priority="254" operator="lessThan">
      <formula>0.000001</formula>
    </cfRule>
    <cfRule type="cellIs" dxfId="197" priority="255" operator="greaterThan">
      <formula>0.000001</formula>
    </cfRule>
  </conditionalFormatting>
  <conditionalFormatting sqref="F108">
    <cfRule type="cellIs" dxfId="196" priority="253" operator="greaterThan">
      <formula>0.000001</formula>
    </cfRule>
  </conditionalFormatting>
  <conditionalFormatting sqref="D110">
    <cfRule type="cellIs" dxfId="195" priority="233" operator="lessThan">
      <formula>0.000001</formula>
    </cfRule>
    <cfRule type="cellIs" dxfId="194" priority="234" operator="greaterThan">
      <formula>0.000001</formula>
    </cfRule>
  </conditionalFormatting>
  <conditionalFormatting sqref="D110">
    <cfRule type="cellIs" dxfId="193" priority="232" operator="greaterThan">
      <formula>0.000001</formula>
    </cfRule>
  </conditionalFormatting>
  <conditionalFormatting sqref="E110">
    <cfRule type="cellIs" dxfId="192" priority="230" operator="lessThan">
      <formula>0.000001</formula>
    </cfRule>
    <cfRule type="cellIs" dxfId="191" priority="231" operator="greaterThan">
      <formula>0.000001</formula>
    </cfRule>
  </conditionalFormatting>
  <conditionalFormatting sqref="E110">
    <cfRule type="cellIs" dxfId="190" priority="229" operator="greaterThan">
      <formula>0.000001</formula>
    </cfRule>
  </conditionalFormatting>
  <conditionalFormatting sqref="F110">
    <cfRule type="cellIs" dxfId="189" priority="227" operator="lessThan">
      <formula>0.000001</formula>
    </cfRule>
    <cfRule type="cellIs" dxfId="188" priority="228" operator="greaterThan">
      <formula>0.000001</formula>
    </cfRule>
  </conditionalFormatting>
  <conditionalFormatting sqref="F110">
    <cfRule type="cellIs" dxfId="187" priority="226" operator="greaterThan">
      <formula>0.000001</formula>
    </cfRule>
  </conditionalFormatting>
  <conditionalFormatting sqref="D111">
    <cfRule type="cellIs" dxfId="186" priority="224" operator="lessThan">
      <formula>0.000001</formula>
    </cfRule>
    <cfRule type="cellIs" dxfId="185" priority="225" operator="greaterThan">
      <formula>0.000001</formula>
    </cfRule>
  </conditionalFormatting>
  <conditionalFormatting sqref="D111">
    <cfRule type="cellIs" dxfId="184" priority="223" operator="greaterThan">
      <formula>0.000001</formula>
    </cfRule>
  </conditionalFormatting>
  <conditionalFormatting sqref="E111">
    <cfRule type="cellIs" dxfId="183" priority="221" operator="lessThan">
      <formula>0.000001</formula>
    </cfRule>
    <cfRule type="cellIs" dxfId="182" priority="222" operator="greaterThan">
      <formula>0.000001</formula>
    </cfRule>
  </conditionalFormatting>
  <conditionalFormatting sqref="E111">
    <cfRule type="cellIs" dxfId="181" priority="220" operator="greaterThan">
      <formula>0.000001</formula>
    </cfRule>
  </conditionalFormatting>
  <conditionalFormatting sqref="F111">
    <cfRule type="cellIs" dxfId="180" priority="218" operator="lessThan">
      <formula>0.000001</formula>
    </cfRule>
    <cfRule type="cellIs" dxfId="179" priority="219" operator="greaterThan">
      <formula>0.000001</formula>
    </cfRule>
  </conditionalFormatting>
  <conditionalFormatting sqref="F111">
    <cfRule type="cellIs" dxfId="178" priority="217" operator="greaterThan">
      <formula>0.000001</formula>
    </cfRule>
  </conditionalFormatting>
  <conditionalFormatting sqref="D113">
    <cfRule type="cellIs" dxfId="177" priority="197" operator="lessThan">
      <formula>0.000001</formula>
    </cfRule>
    <cfRule type="cellIs" dxfId="176" priority="198" operator="greaterThan">
      <formula>0.000001</formula>
    </cfRule>
  </conditionalFormatting>
  <conditionalFormatting sqref="D113">
    <cfRule type="cellIs" dxfId="175" priority="196" operator="greaterThan">
      <formula>0.000001</formula>
    </cfRule>
  </conditionalFormatting>
  <conditionalFormatting sqref="E113">
    <cfRule type="cellIs" dxfId="174" priority="194" operator="lessThan">
      <formula>0.000001</formula>
    </cfRule>
    <cfRule type="cellIs" dxfId="173" priority="195" operator="greaterThan">
      <formula>0.000001</formula>
    </cfRule>
  </conditionalFormatting>
  <conditionalFormatting sqref="E113">
    <cfRule type="cellIs" dxfId="172" priority="193" operator="greaterThan">
      <formula>0.000001</formula>
    </cfRule>
  </conditionalFormatting>
  <conditionalFormatting sqref="F113">
    <cfRule type="cellIs" dxfId="171" priority="191" operator="lessThan">
      <formula>0.000001</formula>
    </cfRule>
    <cfRule type="cellIs" dxfId="170" priority="192" operator="greaterThan">
      <formula>0.000001</formula>
    </cfRule>
  </conditionalFormatting>
  <conditionalFormatting sqref="F113">
    <cfRule type="cellIs" dxfId="169" priority="190" operator="greaterThan">
      <formula>0.000001</formula>
    </cfRule>
  </conditionalFormatting>
  <conditionalFormatting sqref="D114">
    <cfRule type="cellIs" dxfId="168" priority="188" operator="lessThan">
      <formula>0.000001</formula>
    </cfRule>
    <cfRule type="cellIs" dxfId="167" priority="189" operator="greaterThan">
      <formula>0.000001</formula>
    </cfRule>
  </conditionalFormatting>
  <conditionalFormatting sqref="D114">
    <cfRule type="cellIs" dxfId="166" priority="187" operator="greaterThan">
      <formula>0.000001</formula>
    </cfRule>
  </conditionalFormatting>
  <conditionalFormatting sqref="E114">
    <cfRule type="cellIs" dxfId="165" priority="185" operator="lessThan">
      <formula>0.000001</formula>
    </cfRule>
    <cfRule type="cellIs" dxfId="164" priority="186" operator="greaterThan">
      <formula>0.000001</formula>
    </cfRule>
  </conditionalFormatting>
  <conditionalFormatting sqref="E114">
    <cfRule type="cellIs" dxfId="163" priority="184" operator="greaterThan">
      <formula>0.000001</formula>
    </cfRule>
  </conditionalFormatting>
  <conditionalFormatting sqref="F114">
    <cfRule type="cellIs" dxfId="162" priority="182" operator="lessThan">
      <formula>0.000001</formula>
    </cfRule>
    <cfRule type="cellIs" dxfId="161" priority="183" operator="greaterThan">
      <formula>0.000001</formula>
    </cfRule>
  </conditionalFormatting>
  <conditionalFormatting sqref="F114">
    <cfRule type="cellIs" dxfId="160" priority="181" operator="greaterThan">
      <formula>0.000001</formula>
    </cfRule>
  </conditionalFormatting>
  <conditionalFormatting sqref="B93:B96">
    <cfRule type="cellIs" dxfId="159" priority="180" operator="greaterThan">
      <formula>0.000001</formula>
    </cfRule>
  </conditionalFormatting>
  <conditionalFormatting sqref="B97:B100">
    <cfRule type="cellIs" dxfId="158" priority="179" operator="greaterThan">
      <formula>0.000001</formula>
    </cfRule>
  </conditionalFormatting>
  <conditionalFormatting sqref="D91">
    <cfRule type="cellIs" dxfId="157" priority="176" operator="lessThan">
      <formula>0.000001</formula>
    </cfRule>
    <cfRule type="cellIs" dxfId="156" priority="177" operator="greaterThan">
      <formula>0.000001</formula>
    </cfRule>
  </conditionalFormatting>
  <conditionalFormatting sqref="D91">
    <cfRule type="cellIs" dxfId="155" priority="175" operator="greaterThan">
      <formula>0.000001</formula>
    </cfRule>
  </conditionalFormatting>
  <conditionalFormatting sqref="E91">
    <cfRule type="cellIs" dxfId="154" priority="173" operator="lessThan">
      <formula>0.000001</formula>
    </cfRule>
    <cfRule type="cellIs" dxfId="153" priority="174" operator="greaterThan">
      <formula>0.000001</formula>
    </cfRule>
  </conditionalFormatting>
  <conditionalFormatting sqref="E91">
    <cfRule type="cellIs" dxfId="152" priority="172" operator="greaterThan">
      <formula>0.000001</formula>
    </cfRule>
  </conditionalFormatting>
  <conditionalFormatting sqref="F91">
    <cfRule type="cellIs" dxfId="151" priority="170" operator="lessThan">
      <formula>0.000001</formula>
    </cfRule>
    <cfRule type="cellIs" dxfId="150" priority="171" operator="greaterThan">
      <formula>0.000001</formula>
    </cfRule>
  </conditionalFormatting>
  <conditionalFormatting sqref="F91">
    <cfRule type="cellIs" dxfId="149" priority="169" operator="greaterThan">
      <formula>0.000001</formula>
    </cfRule>
  </conditionalFormatting>
  <conditionalFormatting sqref="D92">
    <cfRule type="cellIs" dxfId="148" priority="167" operator="lessThan">
      <formula>0.000001</formula>
    </cfRule>
    <cfRule type="cellIs" dxfId="147" priority="168" operator="greaterThan">
      <formula>0.000001</formula>
    </cfRule>
  </conditionalFormatting>
  <conditionalFormatting sqref="D92">
    <cfRule type="cellIs" dxfId="146" priority="166" operator="greaterThan">
      <formula>0.000001</formula>
    </cfRule>
  </conditionalFormatting>
  <conditionalFormatting sqref="E92">
    <cfRule type="cellIs" dxfId="145" priority="164" operator="lessThan">
      <formula>0.000001</formula>
    </cfRule>
    <cfRule type="cellIs" dxfId="144" priority="165" operator="greaterThan">
      <formula>0.000001</formula>
    </cfRule>
  </conditionalFormatting>
  <conditionalFormatting sqref="E92">
    <cfRule type="cellIs" dxfId="143" priority="163" operator="greaterThan">
      <formula>0.000001</formula>
    </cfRule>
  </conditionalFormatting>
  <conditionalFormatting sqref="F92">
    <cfRule type="cellIs" dxfId="142" priority="161" operator="lessThan">
      <formula>0.000001</formula>
    </cfRule>
    <cfRule type="cellIs" dxfId="141" priority="162" operator="greaterThan">
      <formula>0.000001</formula>
    </cfRule>
  </conditionalFormatting>
  <conditionalFormatting sqref="F92">
    <cfRule type="cellIs" dxfId="140" priority="160" operator="greaterThan">
      <formula>0.000001</formula>
    </cfRule>
  </conditionalFormatting>
  <conditionalFormatting sqref="D93">
    <cfRule type="cellIs" dxfId="139" priority="158" operator="lessThan">
      <formula>0.000001</formula>
    </cfRule>
    <cfRule type="cellIs" dxfId="138" priority="159" operator="greaterThan">
      <formula>0.000001</formula>
    </cfRule>
  </conditionalFormatting>
  <conditionalFormatting sqref="D93">
    <cfRule type="cellIs" dxfId="137" priority="157" operator="greaterThan">
      <formula>0.000001</formula>
    </cfRule>
  </conditionalFormatting>
  <conditionalFormatting sqref="E93">
    <cfRule type="cellIs" dxfId="136" priority="155" operator="lessThan">
      <formula>0.000001</formula>
    </cfRule>
    <cfRule type="cellIs" dxfId="135" priority="156" operator="greaterThan">
      <formula>0.000001</formula>
    </cfRule>
  </conditionalFormatting>
  <conditionalFormatting sqref="E93">
    <cfRule type="cellIs" dxfId="134" priority="154" operator="greaterThan">
      <formula>0.000001</formula>
    </cfRule>
  </conditionalFormatting>
  <conditionalFormatting sqref="F93">
    <cfRule type="cellIs" dxfId="133" priority="152" operator="lessThan">
      <formula>0.000001</formula>
    </cfRule>
    <cfRule type="cellIs" dxfId="132" priority="153" operator="greaterThan">
      <formula>0.000001</formula>
    </cfRule>
  </conditionalFormatting>
  <conditionalFormatting sqref="F93">
    <cfRule type="cellIs" dxfId="131" priority="151" operator="greaterThan">
      <formula>0.000001</formula>
    </cfRule>
  </conditionalFormatting>
  <conditionalFormatting sqref="D94">
    <cfRule type="cellIs" dxfId="130" priority="149" operator="lessThan">
      <formula>0.000001</formula>
    </cfRule>
    <cfRule type="cellIs" dxfId="129" priority="150" operator="greaterThan">
      <formula>0.000001</formula>
    </cfRule>
  </conditionalFormatting>
  <conditionalFormatting sqref="D94">
    <cfRule type="cellIs" dxfId="128" priority="148" operator="greaterThan">
      <formula>0.000001</formula>
    </cfRule>
  </conditionalFormatting>
  <conditionalFormatting sqref="E94">
    <cfRule type="cellIs" dxfId="127" priority="146" operator="lessThan">
      <formula>0.000001</formula>
    </cfRule>
    <cfRule type="cellIs" dxfId="126" priority="147" operator="greaterThan">
      <formula>0.000001</formula>
    </cfRule>
  </conditionalFormatting>
  <conditionalFormatting sqref="E94">
    <cfRule type="cellIs" dxfId="125" priority="145" operator="greaterThan">
      <formula>0.000001</formula>
    </cfRule>
  </conditionalFormatting>
  <conditionalFormatting sqref="F94">
    <cfRule type="cellIs" dxfId="124" priority="143" operator="lessThan">
      <formula>0.000001</formula>
    </cfRule>
    <cfRule type="cellIs" dxfId="123" priority="144" operator="greaterThan">
      <formula>0.000001</formula>
    </cfRule>
  </conditionalFormatting>
  <conditionalFormatting sqref="F94">
    <cfRule type="cellIs" dxfId="122" priority="142" operator="greaterThan">
      <formula>0.000001</formula>
    </cfRule>
  </conditionalFormatting>
  <conditionalFormatting sqref="D95">
    <cfRule type="cellIs" dxfId="121" priority="140" operator="lessThan">
      <formula>0.000001</formula>
    </cfRule>
    <cfRule type="cellIs" dxfId="120" priority="141" operator="greaterThan">
      <formula>0.000001</formula>
    </cfRule>
  </conditionalFormatting>
  <conditionalFormatting sqref="D95">
    <cfRule type="cellIs" dxfId="119" priority="139" operator="greaterThan">
      <formula>0.000001</formula>
    </cfRule>
  </conditionalFormatting>
  <conditionalFormatting sqref="E95">
    <cfRule type="cellIs" dxfId="118" priority="137" operator="lessThan">
      <formula>0.000001</formula>
    </cfRule>
    <cfRule type="cellIs" dxfId="117" priority="138" operator="greaterThan">
      <formula>0.000001</formula>
    </cfRule>
  </conditionalFormatting>
  <conditionalFormatting sqref="E95">
    <cfRule type="cellIs" dxfId="116" priority="136" operator="greaterThan">
      <formula>0.000001</formula>
    </cfRule>
  </conditionalFormatting>
  <conditionalFormatting sqref="F95">
    <cfRule type="cellIs" dxfId="115" priority="134" operator="lessThan">
      <formula>0.000001</formula>
    </cfRule>
    <cfRule type="cellIs" dxfId="114" priority="135" operator="greaterThan">
      <formula>0.000001</formula>
    </cfRule>
  </conditionalFormatting>
  <conditionalFormatting sqref="F95">
    <cfRule type="cellIs" dxfId="113" priority="133" operator="greaterThan">
      <formula>0.000001</formula>
    </cfRule>
  </conditionalFormatting>
  <conditionalFormatting sqref="D96">
    <cfRule type="cellIs" dxfId="112" priority="131" operator="lessThan">
      <formula>0.000001</formula>
    </cfRule>
    <cfRule type="cellIs" dxfId="111" priority="132" operator="greaterThan">
      <formula>0.000001</formula>
    </cfRule>
  </conditionalFormatting>
  <conditionalFormatting sqref="D96">
    <cfRule type="cellIs" dxfId="110" priority="130" operator="greaterThan">
      <formula>0.000001</formula>
    </cfRule>
  </conditionalFormatting>
  <conditionalFormatting sqref="E96">
    <cfRule type="cellIs" dxfId="109" priority="128" operator="lessThan">
      <formula>0.000001</formula>
    </cfRule>
    <cfRule type="cellIs" dxfId="108" priority="129" operator="greaterThan">
      <formula>0.000001</formula>
    </cfRule>
  </conditionalFormatting>
  <conditionalFormatting sqref="E96">
    <cfRule type="cellIs" dxfId="107" priority="127" operator="greaterThan">
      <formula>0.000001</formula>
    </cfRule>
  </conditionalFormatting>
  <conditionalFormatting sqref="F96">
    <cfRule type="cellIs" dxfId="106" priority="125" operator="lessThan">
      <formula>0.000001</formula>
    </cfRule>
    <cfRule type="cellIs" dxfId="105" priority="126" operator="greaterThan">
      <formula>0.000001</formula>
    </cfRule>
  </conditionalFormatting>
  <conditionalFormatting sqref="F96">
    <cfRule type="cellIs" dxfId="104" priority="124" operator="greaterThan">
      <formula>0.000001</formula>
    </cfRule>
  </conditionalFormatting>
  <conditionalFormatting sqref="D97">
    <cfRule type="cellIs" dxfId="103" priority="122" operator="lessThan">
      <formula>0.000001</formula>
    </cfRule>
    <cfRule type="cellIs" dxfId="102" priority="123" operator="greaterThan">
      <formula>0.000001</formula>
    </cfRule>
  </conditionalFormatting>
  <conditionalFormatting sqref="D97">
    <cfRule type="cellIs" dxfId="101" priority="121" operator="greaterThan">
      <formula>0.000001</formula>
    </cfRule>
  </conditionalFormatting>
  <conditionalFormatting sqref="E97">
    <cfRule type="cellIs" dxfId="100" priority="119" operator="lessThan">
      <formula>0.000001</formula>
    </cfRule>
    <cfRule type="cellIs" dxfId="99" priority="120" operator="greaterThan">
      <formula>0.000001</formula>
    </cfRule>
  </conditionalFormatting>
  <conditionalFormatting sqref="E97">
    <cfRule type="cellIs" dxfId="98" priority="118" operator="greaterThan">
      <formula>0.000001</formula>
    </cfRule>
  </conditionalFormatting>
  <conditionalFormatting sqref="F97">
    <cfRule type="cellIs" dxfId="97" priority="116" operator="lessThan">
      <formula>0.000001</formula>
    </cfRule>
    <cfRule type="cellIs" dxfId="96" priority="117" operator="greaterThan">
      <formula>0.000001</formula>
    </cfRule>
  </conditionalFormatting>
  <conditionalFormatting sqref="F97">
    <cfRule type="cellIs" dxfId="95" priority="115" operator="greaterThan">
      <formula>0.000001</formula>
    </cfRule>
  </conditionalFormatting>
  <conditionalFormatting sqref="D98">
    <cfRule type="cellIs" dxfId="94" priority="113" operator="lessThan">
      <formula>0.000001</formula>
    </cfRule>
    <cfRule type="cellIs" dxfId="93" priority="114" operator="greaterThan">
      <formula>0.000001</formula>
    </cfRule>
  </conditionalFormatting>
  <conditionalFormatting sqref="D98">
    <cfRule type="cellIs" dxfId="92" priority="112" operator="greaterThan">
      <formula>0.000001</formula>
    </cfRule>
  </conditionalFormatting>
  <conditionalFormatting sqref="E98">
    <cfRule type="cellIs" dxfId="91" priority="110" operator="lessThan">
      <formula>0.000001</formula>
    </cfRule>
    <cfRule type="cellIs" dxfId="90" priority="111" operator="greaterThan">
      <formula>0.000001</formula>
    </cfRule>
  </conditionalFormatting>
  <conditionalFormatting sqref="E98">
    <cfRule type="cellIs" dxfId="89" priority="109" operator="greaterThan">
      <formula>0.000001</formula>
    </cfRule>
  </conditionalFormatting>
  <conditionalFormatting sqref="F98">
    <cfRule type="cellIs" dxfId="88" priority="107" operator="lessThan">
      <formula>0.000001</formula>
    </cfRule>
    <cfRule type="cellIs" dxfId="87" priority="108" operator="greaterThan">
      <formula>0.000001</formula>
    </cfRule>
  </conditionalFormatting>
  <conditionalFormatting sqref="F98">
    <cfRule type="cellIs" dxfId="86" priority="106" operator="greaterThan">
      <formula>0.000001</formula>
    </cfRule>
  </conditionalFormatting>
  <conditionalFormatting sqref="D99">
    <cfRule type="cellIs" dxfId="85" priority="104" operator="lessThan">
      <formula>0.000001</formula>
    </cfRule>
    <cfRule type="cellIs" dxfId="84" priority="105" operator="greaterThan">
      <formula>0.000001</formula>
    </cfRule>
  </conditionalFormatting>
  <conditionalFormatting sqref="D99">
    <cfRule type="cellIs" dxfId="83" priority="103" operator="greaterThan">
      <formula>0.000001</formula>
    </cfRule>
  </conditionalFormatting>
  <conditionalFormatting sqref="E99">
    <cfRule type="cellIs" dxfId="82" priority="101" operator="lessThan">
      <formula>0.000001</formula>
    </cfRule>
    <cfRule type="cellIs" dxfId="81" priority="102" operator="greaterThan">
      <formula>0.000001</formula>
    </cfRule>
  </conditionalFormatting>
  <conditionalFormatting sqref="E99">
    <cfRule type="cellIs" dxfId="80" priority="100" operator="greaterThan">
      <formula>0.000001</formula>
    </cfRule>
  </conditionalFormatting>
  <conditionalFormatting sqref="F99">
    <cfRule type="cellIs" dxfId="79" priority="98" operator="lessThan">
      <formula>0.000001</formula>
    </cfRule>
    <cfRule type="cellIs" dxfId="78" priority="99" operator="greaterThan">
      <formula>0.000001</formula>
    </cfRule>
  </conditionalFormatting>
  <conditionalFormatting sqref="F99">
    <cfRule type="cellIs" dxfId="77" priority="97" operator="greaterThan">
      <formula>0.000001</formula>
    </cfRule>
  </conditionalFormatting>
  <conditionalFormatting sqref="D100">
    <cfRule type="cellIs" dxfId="76" priority="95" operator="lessThan">
      <formula>0.000001</formula>
    </cfRule>
    <cfRule type="cellIs" dxfId="75" priority="96" operator="greaterThan">
      <formula>0.000001</formula>
    </cfRule>
  </conditionalFormatting>
  <conditionalFormatting sqref="D100">
    <cfRule type="cellIs" dxfId="74" priority="94" operator="greaterThan">
      <formula>0.000001</formula>
    </cfRule>
  </conditionalFormatting>
  <conditionalFormatting sqref="E100">
    <cfRule type="cellIs" dxfId="73" priority="92" operator="lessThan">
      <formula>0.000001</formula>
    </cfRule>
    <cfRule type="cellIs" dxfId="72" priority="93" operator="greaterThan">
      <formula>0.000001</formula>
    </cfRule>
  </conditionalFormatting>
  <conditionalFormatting sqref="E100">
    <cfRule type="cellIs" dxfId="71" priority="91" operator="greaterThan">
      <formula>0.000001</formula>
    </cfRule>
  </conditionalFormatting>
  <conditionalFormatting sqref="F100">
    <cfRule type="cellIs" dxfId="70" priority="89" operator="lessThan">
      <formula>0.000001</formula>
    </cfRule>
    <cfRule type="cellIs" dxfId="69" priority="90" operator="greaterThan">
      <formula>0.000001</formula>
    </cfRule>
  </conditionalFormatting>
  <conditionalFormatting sqref="F100">
    <cfRule type="cellIs" dxfId="68" priority="88" operator="greaterThan">
      <formula>0.000001</formula>
    </cfRule>
  </conditionalFormatting>
  <conditionalFormatting sqref="D101">
    <cfRule type="cellIs" dxfId="67" priority="86" operator="lessThan">
      <formula>0.000001</formula>
    </cfRule>
    <cfRule type="cellIs" dxfId="66" priority="87" operator="greaterThan">
      <formula>0.000001</formula>
    </cfRule>
  </conditionalFormatting>
  <conditionalFormatting sqref="D101">
    <cfRule type="cellIs" dxfId="65" priority="85" operator="greaterThan">
      <formula>0.000001</formula>
    </cfRule>
  </conditionalFormatting>
  <conditionalFormatting sqref="E101">
    <cfRule type="cellIs" dxfId="64" priority="83" operator="lessThan">
      <formula>0.000001</formula>
    </cfRule>
    <cfRule type="cellIs" dxfId="63" priority="84" operator="greaterThan">
      <formula>0.000001</formula>
    </cfRule>
  </conditionalFormatting>
  <conditionalFormatting sqref="E101">
    <cfRule type="cellIs" dxfId="62" priority="82" operator="greaterThan">
      <formula>0.000001</formula>
    </cfRule>
  </conditionalFormatting>
  <conditionalFormatting sqref="F101">
    <cfRule type="cellIs" dxfId="61" priority="80" operator="lessThan">
      <formula>0.000001</formula>
    </cfRule>
    <cfRule type="cellIs" dxfId="60" priority="81" operator="greaterThan">
      <formula>0.000001</formula>
    </cfRule>
  </conditionalFormatting>
  <conditionalFormatting sqref="F101">
    <cfRule type="cellIs" dxfId="59" priority="79" operator="greaterThan">
      <formula>0.000001</formula>
    </cfRule>
  </conditionalFormatting>
  <conditionalFormatting sqref="D102">
    <cfRule type="cellIs" dxfId="58" priority="59" operator="lessThan">
      <formula>0.000001</formula>
    </cfRule>
    <cfRule type="cellIs" dxfId="57" priority="60" operator="greaterThan">
      <formula>0.000001</formula>
    </cfRule>
  </conditionalFormatting>
  <conditionalFormatting sqref="D102">
    <cfRule type="cellIs" dxfId="56" priority="58" operator="greaterThan">
      <formula>0.000001</formula>
    </cfRule>
  </conditionalFormatting>
  <conditionalFormatting sqref="E102">
    <cfRule type="cellIs" dxfId="55" priority="56" operator="lessThan">
      <formula>0.000001</formula>
    </cfRule>
    <cfRule type="cellIs" dxfId="54" priority="57" operator="greaterThan">
      <formula>0.000001</formula>
    </cfRule>
  </conditionalFormatting>
  <conditionalFormatting sqref="E102">
    <cfRule type="cellIs" dxfId="53" priority="55" operator="greaterThan">
      <formula>0.000001</formula>
    </cfRule>
  </conditionalFormatting>
  <conditionalFormatting sqref="F102">
    <cfRule type="cellIs" dxfId="52" priority="53" operator="lessThan">
      <formula>0.000001</formula>
    </cfRule>
    <cfRule type="cellIs" dxfId="51" priority="54" operator="greaterThan">
      <formula>0.000001</formula>
    </cfRule>
  </conditionalFormatting>
  <conditionalFormatting sqref="F102">
    <cfRule type="cellIs" dxfId="50" priority="52" operator="greaterThan">
      <formula>0.000001</formula>
    </cfRule>
  </conditionalFormatting>
  <conditionalFormatting sqref="C93:C96">
    <cfRule type="cellIs" dxfId="49" priority="51" operator="greaterThan">
      <formula>0.000001</formula>
    </cfRule>
  </conditionalFormatting>
  <conditionalFormatting sqref="C97:C100">
    <cfRule type="cellIs" dxfId="48" priority="50" operator="greaterThan">
      <formula>0.000001</formula>
    </cfRule>
  </conditionalFormatting>
  <conditionalFormatting sqref="D105">
    <cfRule type="cellIs" dxfId="47" priority="47" operator="lessThan">
      <formula>0.000001</formula>
    </cfRule>
    <cfRule type="cellIs" dxfId="46" priority="48" operator="greaterThan">
      <formula>0.000001</formula>
    </cfRule>
  </conditionalFormatting>
  <conditionalFormatting sqref="D105">
    <cfRule type="cellIs" dxfId="45" priority="46" operator="greaterThan">
      <formula>0.000001</formula>
    </cfRule>
  </conditionalFormatting>
  <conditionalFormatting sqref="E105">
    <cfRule type="cellIs" dxfId="44" priority="44" operator="lessThan">
      <formula>0.000001</formula>
    </cfRule>
    <cfRule type="cellIs" dxfId="43" priority="45" operator="greaterThan">
      <formula>0.000001</formula>
    </cfRule>
  </conditionalFormatting>
  <conditionalFormatting sqref="E105">
    <cfRule type="cellIs" dxfId="42" priority="43" operator="greaterThan">
      <formula>0.000001</formula>
    </cfRule>
  </conditionalFormatting>
  <conditionalFormatting sqref="F105">
    <cfRule type="cellIs" dxfId="41" priority="41" operator="lessThan">
      <formula>0.000001</formula>
    </cfRule>
    <cfRule type="cellIs" dxfId="40" priority="42" operator="greaterThan">
      <formula>0.000001</formula>
    </cfRule>
  </conditionalFormatting>
  <conditionalFormatting sqref="F105">
    <cfRule type="cellIs" dxfId="39" priority="40" operator="greaterThan">
      <formula>0.000001</formula>
    </cfRule>
  </conditionalFormatting>
  <conditionalFormatting sqref="C129:E129">
    <cfRule type="cellIs" dxfId="38" priority="38" operator="lessThan">
      <formula>0.000001</formula>
    </cfRule>
    <cfRule type="cellIs" dxfId="37" priority="39" operator="greaterThan">
      <formula>0.000001</formula>
    </cfRule>
  </conditionalFormatting>
  <conditionalFormatting sqref="C129:E129 B125:B129">
    <cfRule type="cellIs" dxfId="36" priority="37" operator="greaterThan">
      <formula>0.000001</formula>
    </cfRule>
  </conditionalFormatting>
  <conditionalFormatting sqref="C125">
    <cfRule type="cellIs" dxfId="35" priority="35" operator="lessThan">
      <formula>0.000001</formula>
    </cfRule>
    <cfRule type="cellIs" dxfId="34" priority="36" operator="greaterThan">
      <formula>0.000001</formula>
    </cfRule>
  </conditionalFormatting>
  <conditionalFormatting sqref="C125">
    <cfRule type="cellIs" dxfId="33" priority="34" operator="greaterThan">
      <formula>0.000001</formula>
    </cfRule>
  </conditionalFormatting>
  <conditionalFormatting sqref="D125">
    <cfRule type="cellIs" dxfId="32" priority="32" operator="lessThan">
      <formula>0.000001</formula>
    </cfRule>
    <cfRule type="cellIs" dxfId="31" priority="33" operator="greaterThan">
      <formula>0.000001</formula>
    </cfRule>
  </conditionalFormatting>
  <conditionalFormatting sqref="D125">
    <cfRule type="cellIs" dxfId="30" priority="31" operator="greaterThan">
      <formula>0.000001</formula>
    </cfRule>
  </conditionalFormatting>
  <conditionalFormatting sqref="E125">
    <cfRule type="cellIs" dxfId="29" priority="29" operator="lessThan">
      <formula>0.000001</formula>
    </cfRule>
    <cfRule type="cellIs" dxfId="28" priority="30" operator="greaterThan">
      <formula>0.000001</formula>
    </cfRule>
  </conditionalFormatting>
  <conditionalFormatting sqref="E125">
    <cfRule type="cellIs" dxfId="27" priority="28" operator="greaterThan">
      <formula>0.000001</formula>
    </cfRule>
  </conditionalFormatting>
  <conditionalFormatting sqref="C126">
    <cfRule type="cellIs" dxfId="26" priority="26" operator="lessThan">
      <formula>0.000001</formula>
    </cfRule>
    <cfRule type="cellIs" dxfId="25" priority="27" operator="greaterThan">
      <formula>0.000001</formula>
    </cfRule>
  </conditionalFormatting>
  <conditionalFormatting sqref="C126">
    <cfRule type="cellIs" dxfId="24" priority="25" operator="greaterThan">
      <formula>0.000001</formula>
    </cfRule>
  </conditionalFormatting>
  <conditionalFormatting sqref="D126">
    <cfRule type="cellIs" dxfId="23" priority="23" operator="lessThan">
      <formula>0.000001</formula>
    </cfRule>
    <cfRule type="cellIs" dxfId="22" priority="24" operator="greaterThan">
      <formula>0.000001</formula>
    </cfRule>
  </conditionalFormatting>
  <conditionalFormatting sqref="D126">
    <cfRule type="cellIs" dxfId="21" priority="22" operator="greaterThan">
      <formula>0.000001</formula>
    </cfRule>
  </conditionalFormatting>
  <conditionalFormatting sqref="E126">
    <cfRule type="cellIs" dxfId="20" priority="20" operator="lessThan">
      <formula>0.000001</formula>
    </cfRule>
    <cfRule type="cellIs" dxfId="19" priority="21" operator="greaterThan">
      <formula>0.000001</formula>
    </cfRule>
  </conditionalFormatting>
  <conditionalFormatting sqref="E126">
    <cfRule type="cellIs" dxfId="18" priority="19" operator="greaterThan">
      <formula>0.000001</formula>
    </cfRule>
  </conditionalFormatting>
  <conditionalFormatting sqref="C127">
    <cfRule type="cellIs" dxfId="17" priority="17" operator="lessThan">
      <formula>0.000001</formula>
    </cfRule>
    <cfRule type="cellIs" dxfId="16" priority="18" operator="greaterThan">
      <formula>0.000001</formula>
    </cfRule>
  </conditionalFormatting>
  <conditionalFormatting sqref="C127">
    <cfRule type="cellIs" dxfId="15" priority="16" operator="greaterThan">
      <formula>0.000001</formula>
    </cfRule>
  </conditionalFormatting>
  <conditionalFormatting sqref="D127">
    <cfRule type="cellIs" dxfId="14" priority="14" operator="lessThan">
      <formula>0.000001</formula>
    </cfRule>
    <cfRule type="cellIs" dxfId="13" priority="15" operator="greaterThan">
      <formula>0.000001</formula>
    </cfRule>
  </conditionalFormatting>
  <conditionalFormatting sqref="D127">
    <cfRule type="cellIs" dxfId="12" priority="13" operator="greaterThan">
      <formula>0.000001</formula>
    </cfRule>
  </conditionalFormatting>
  <conditionalFormatting sqref="E127">
    <cfRule type="cellIs" dxfId="11" priority="11" operator="lessThan">
      <formula>0.000001</formula>
    </cfRule>
    <cfRule type="cellIs" dxfId="10" priority="12" operator="greaterThan">
      <formula>0.000001</formula>
    </cfRule>
  </conditionalFormatting>
  <conditionalFormatting sqref="E127">
    <cfRule type="cellIs" dxfId="9" priority="10" operator="greaterThan">
      <formula>0.000001</formula>
    </cfRule>
  </conditionalFormatting>
  <conditionalFormatting sqref="C128">
    <cfRule type="cellIs" dxfId="8" priority="8" operator="lessThan">
      <formula>0.000001</formula>
    </cfRule>
    <cfRule type="cellIs" dxfId="7" priority="9" operator="greaterThan">
      <formula>0.000001</formula>
    </cfRule>
  </conditionalFormatting>
  <conditionalFormatting sqref="C128">
    <cfRule type="cellIs" dxfId="6" priority="7" operator="greaterThan">
      <formula>0.000001</formula>
    </cfRule>
  </conditionalFormatting>
  <conditionalFormatting sqref="D128">
    <cfRule type="cellIs" dxfId="5" priority="5" operator="lessThan">
      <formula>0.000001</formula>
    </cfRule>
    <cfRule type="cellIs" dxfId="4" priority="6" operator="greaterThan">
      <formula>0.000001</formula>
    </cfRule>
  </conditionalFormatting>
  <conditionalFormatting sqref="D128">
    <cfRule type="cellIs" dxfId="3" priority="4" operator="greaterThan">
      <formula>0.000001</formula>
    </cfRule>
  </conditionalFormatting>
  <conditionalFormatting sqref="E128">
    <cfRule type="cellIs" dxfId="2" priority="2" operator="lessThan">
      <formula>0.000001</formula>
    </cfRule>
    <cfRule type="cellIs" dxfId="1" priority="3" operator="greaterThan">
      <formula>0.000001</formula>
    </cfRule>
  </conditionalFormatting>
  <conditionalFormatting sqref="E128">
    <cfRule type="cellIs" dxfId="0" priority="1" operator="greaterThan">
      <formula>0.000001</formula>
    </cfRule>
  </conditionalFormatting>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723352F79007E408EFF44D6142FFCE2" ma:contentTypeVersion="19" ma:contentTypeDescription="Create a new document." ma:contentTypeScope="" ma:versionID="ea5c35a8ddc5b5f8577c7c282b64a11a">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fecc2597-e8fd-4279-ac06-bd7c891938be" xmlns:ns6="ead8da0f-3542-4e50-96c8-f1f698624e86" targetNamespace="http://schemas.microsoft.com/office/2006/metadata/properties" ma:root="true" ma:fieldsID="d684dd036498752205bc550eff25a50e" ns1:_="" ns2:_="" ns3:_="" ns4:_="" ns5:_="" ns6:_="">
    <xsd:import namespace="http://schemas.microsoft.com/sharepoint/v3"/>
    <xsd:import namespace="4ffa91fb-a0ff-4ac5-b2db-65c790d184a4"/>
    <xsd:import namespace="http://schemas.microsoft.com/sharepoint.v3"/>
    <xsd:import namespace="http://schemas.microsoft.com/sharepoint/v3/fields"/>
    <xsd:import namespace="fecc2597-e8fd-4279-ac06-bd7c891938be"/>
    <xsd:import namespace="ead8da0f-3542-4e50-96c8-f1f698624e86"/>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6:MediaServiceMetadata" minOccurs="0"/>
                <xsd:element ref="ns6:MediaServiceFastMetadata" minOccurs="0"/>
                <xsd:element ref="ns6:MediaServiceAutoTags" minOccurs="0"/>
                <xsd:element ref="ns6:MediaServiceOCR" minOccurs="0"/>
                <xsd:element ref="ns6:MediaServiceGenerationTime" minOccurs="0"/>
                <xsd:element ref="ns6:MediaServiceEventHashCode" minOccurs="0"/>
                <xsd:element ref="ns1:_ip_UnifiedCompliancePolicyProperties" minOccurs="0"/>
                <xsd:element ref="ns1:_ip_UnifiedCompliancePolicyUIAction" minOccurs="0"/>
                <xsd:element ref="ns6:lcf76f155ced4ddcb4097134ff3c332f" minOccurs="0"/>
                <xsd:element ref="ns6:MediaServiceObjectDetectorVersions" minOccurs="0"/>
                <xsd:element ref="ns6:MediaServiceSearchProperties" minOccurs="0"/>
                <xsd:element ref="ns6: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7" nillable="true" ma:displayName="Unified Compliance Policy Properties" ma:hidden="true" ma:internalName="_ip_UnifiedCompliancePolicyProperties">
      <xsd:simpleType>
        <xsd:restriction base="dms:Note"/>
      </xsd:simpleType>
    </xsd:element>
    <xsd:element name="_ip_UnifiedCompliancePolicyUIAction" ma:index="38"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60cad11-562a-4490-8456-b2fd6f157897}" ma:internalName="TaxCatchAllLabel" ma:readOnly="true" ma:showField="CatchAllDataLabel"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60cad11-562a-4490-8456-b2fd6f157897}" ma:internalName="TaxCatchAll" ma:showField="CatchAllData"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ecc2597-e8fd-4279-ac06-bd7c891938be" elementFormDefault="qualified">
    <xsd:import namespace="http://schemas.microsoft.com/office/2006/documentManagement/types"/>
    <xsd:import namespace="http://schemas.microsoft.com/office/infopath/2007/PartnerControls"/>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ad8da0f-3542-4e50-96c8-f1f698624e86" elementFormDefault="qualified">
    <xsd:import namespace="http://schemas.microsoft.com/office/2006/documentManagement/types"/>
    <xsd:import namespace="http://schemas.microsoft.com/office/infopath/2007/PartnerControls"/>
    <xsd:element name="MediaServiceMetadata" ma:index="31" nillable="true" ma:displayName="MediaServiceMetadata" ma:hidden="true" ma:internalName="MediaServiceMetadata" ma:readOnly="true">
      <xsd:simpleType>
        <xsd:restriction base="dms:Note"/>
      </xsd:simpleType>
    </xsd:element>
    <xsd:element name="MediaServiceFastMetadata" ma:index="32" nillable="true" ma:displayName="MediaServiceFastMetadata" ma:hidden="true" ma:internalName="MediaServiceFastMetadata" ma:readOnly="true">
      <xsd:simpleType>
        <xsd:restriction base="dms:Note"/>
      </xsd:simpleType>
    </xsd:element>
    <xsd:element name="MediaServiceAutoTags" ma:index="33" nillable="true" ma:displayName="Tags" ma:internalName="MediaServiceAutoTags" ma:readOnly="true">
      <xsd:simpleType>
        <xsd:restriction base="dms:Text"/>
      </xsd:simpleType>
    </xsd:element>
    <xsd:element name="MediaServiceOCR" ma:index="34" nillable="true" ma:displayName="Extracted Text" ma:internalName="MediaServiceOCR" ma:readOnly="true">
      <xsd:simpleType>
        <xsd:restriction base="dms:Note">
          <xsd:maxLength value="255"/>
        </xsd:restriction>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lcf76f155ced4ddcb4097134ff3c332f" ma:index="40"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1" nillable="true" ma:displayName="MediaServiceObjectDetectorVersions" ma:hidden="true" ma:indexed="true" ma:internalName="MediaServiceObjectDetectorVersions" ma:readOnly="true">
      <xsd:simpleType>
        <xsd:restriction base="dms:Text"/>
      </xsd:simpleType>
    </xsd:element>
    <xsd:element name="MediaServiceSearchProperties" ma:index="42" nillable="true" ma:displayName="MediaServiceSearchProperties" ma:hidden="true" ma:internalName="MediaServiceSearchProperties" ma:readOnly="true">
      <xsd:simpleType>
        <xsd:restriction base="dms:Note"/>
      </xsd:simpleType>
    </xsd:element>
    <xsd:element name="MediaServiceDateTaken" ma:index="43" nillable="true" ma:displayName="MediaServiceDateTaken" ma:descriptio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lcf76f155ced4ddcb4097134ff3c332f xmlns="ead8da0f-3542-4e50-96c8-f1f698624e86">
      <Terms xmlns="http://schemas.microsoft.com/office/infopath/2007/PartnerControls"/>
    </lcf76f155ced4ddcb4097134ff3c332f>
    <Document_x0020_Creation_x0020_Date xmlns="4ffa91fb-a0ff-4ac5-b2db-65c790d184a4">2023-10-05T17:05:10+00:00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7D02FB10-968A-4DDA-BF48-4BB50A3C6F1C}"/>
</file>

<file path=customXml/itemProps2.xml><?xml version="1.0" encoding="utf-8"?>
<ds:datastoreItem xmlns:ds="http://schemas.openxmlformats.org/officeDocument/2006/customXml" ds:itemID="{CD6DEE06-5DA7-4384-99D3-1344CAFFDB96}"/>
</file>

<file path=customXml/itemProps3.xml><?xml version="1.0" encoding="utf-8"?>
<ds:datastoreItem xmlns:ds="http://schemas.openxmlformats.org/officeDocument/2006/customXml" ds:itemID="{C92E493B-1388-4682-9364-91D4D69C930A}"/>
</file>

<file path=customXml/itemProps4.xml><?xml version="1.0" encoding="utf-8"?>
<ds:datastoreItem xmlns:ds="http://schemas.openxmlformats.org/officeDocument/2006/customXml" ds:itemID="{020C1CD0-C498-42E1-94F8-41E2530A004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Laura Krnavek</dc:creator>
  <cp:keywords/>
  <dc:description/>
  <cp:lastModifiedBy>Sullivan, Ryan</cp:lastModifiedBy>
  <cp:revision/>
  <dcterms:created xsi:type="dcterms:W3CDTF">2023-03-13T20:06:31Z</dcterms:created>
  <dcterms:modified xsi:type="dcterms:W3CDTF">2024-11-21T14:48:39Z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0x010100D723352F79007E408EFF44D6142FFCE2</vt:lpwstr>
  </property>
  <property fmtid="{D5CDD505-2E9C-101B-9397-08002B2CF9AE}" pid="3" name="TaxKeyword">
    <vt:lpwstr/>
  </property>
  <property fmtid="{D5CDD505-2E9C-101B-9397-08002B2CF9AE}" pid="4" name="MediaServiceImageTags">
    <vt:lpwstr/>
  </property>
  <property fmtid="{D5CDD505-2E9C-101B-9397-08002B2CF9AE}" pid="5" name="EPA Subject">
    <vt:lpwstr/>
  </property>
  <property fmtid="{D5CDD505-2E9C-101B-9397-08002B2CF9AE}" pid="6" name="Document Type">
    <vt:lpwstr/>
  </property>
  <property fmtid="{D5CDD505-2E9C-101B-9397-08002B2CF9AE}" pid="7" name="Document_x0020_Type">
    <vt:lpwstr/>
  </property>
  <property fmtid="{D5CDD505-2E9C-101B-9397-08002B2CF9AE}" pid="8" name="EPA_x0020_Subject">
    <vt:lpwstr/>
  </property>
</Properties>
</file>