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comments1.xml" ContentType="application/vnd.openxmlformats-officedocument.spreadsheetml.comments+xml"/>
  <Override PartName="/xl/threadedComments/threadedComment1.xml" ContentType="application/vnd.ms-excel.threadedcomments+xml"/>
  <Override PartName="/xl/namedSheetViews/namedSheetView1.xml" ContentType="application/vnd.ms-excel.namedsheetviews+xml"/>
  <Override PartName="/xl/persons/person.xml" ContentType="application/vnd.ms-excel.person+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Metadata/LabelInfo.xml" ContentType="application/vnd.ms-office.classificationlabel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5" Type="http://schemas.microsoft.com/office/2020/02/relationships/classificationlabels" Target="docMetadata/LabelInfo.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507"/>
  <workbookPr/>
  <mc:AlternateContent xmlns:mc="http://schemas.openxmlformats.org/markup-compatibility/2006">
    <mc:Choice Requires="x15">
      <x15ac:absPath xmlns:x15ac="http://schemas.microsoft.com/office/spreadsheetml/2010/11/ac" url="https://icfonline.sharepoint.com/teams/SLBAdmin/Shared Documents/TA Task (CLIN 4)/CAP and PCAP Reviews and Directory/PCAP Review 2024/Downloadable and EPA Internal Files/"/>
    </mc:Choice>
  </mc:AlternateContent>
  <xr:revisionPtr revIDLastSave="0" documentId="8_{7E082672-01D7-4D34-9523-138D2D7511F0}" xr6:coauthVersionLast="47" xr6:coauthVersionMax="47" xr10:uidLastSave="{00000000-0000-0000-0000-000000000000}"/>
  <bookViews>
    <workbookView xWindow="-120" yWindow="-120" windowWidth="29040" windowHeight="15720" tabRatio="834" firstSheet="1" activeTab="1" xr2:uid="{31C008A8-ED04-4CB9-ABB6-26D8E2FAB844}"/>
  </bookViews>
  <sheets>
    <sheet name="GHG Inventory" sheetId="1" r:id="rId1"/>
    <sheet name="GHG Reduction Measures" sheetId="2" r:id="rId2"/>
    <sheet name="LIDAC" sheetId="5" r:id="rId3"/>
    <sheet name="Other Plan Elements" sheetId="23" r:id="rId4"/>
    <sheet name="Lists" sheetId="4" r:id="rId5"/>
  </sheets>
  <definedNames>
    <definedName name="_xlnm._FilterDatabase" localSheetId="0" hidden="1">'GHG Inventory'!$A$2:$W$49</definedName>
    <definedName name="_xlnm._FilterDatabase" localSheetId="1" hidden="1">'GHG Reduction Measures'!$A$1:$AA$727</definedName>
    <definedName name="_xlnm._FilterDatabase" localSheetId="4" hidden="1">Lists!$C$1:$D$75</definedName>
    <definedName name="_xlnm._FilterDatabase" localSheetId="3" hidden="1">'Other Plan Elements'!$A$1:$J$49</definedName>
    <definedName name="DisbenefitList">#REF!</definedName>
  </definedNames>
  <calcPr calcId="191028" iterate="1" iterateDelta="1.0000000000000001E-5"/>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K4" i="5" l="1" a="1"/>
  <c r="K4" i="5" s="1"/>
  <c r="K3" i="5" a="1"/>
  <c r="K3" i="5" s="1"/>
  <c r="K5" i="5" a="1"/>
  <c r="K5" i="5" s="1"/>
  <c r="K6" i="5" a="1"/>
  <c r="K6" i="5" s="1"/>
  <c r="K7" i="5" a="1"/>
  <c r="K7" i="5" s="1"/>
  <c r="K8" i="5" a="1"/>
  <c r="K8" i="5" s="1"/>
  <c r="K9" i="5" a="1"/>
  <c r="K9" i="5" s="1"/>
  <c r="K10" i="5" a="1"/>
  <c r="K10" i="5" s="1"/>
  <c r="K11" i="5" a="1"/>
  <c r="K11" i="5" s="1"/>
  <c r="K12" i="5" a="1"/>
  <c r="K12" i="5" s="1"/>
  <c r="K13" i="5" a="1"/>
  <c r="K13" i="5" s="1"/>
  <c r="K14" i="5" a="1"/>
  <c r="K14" i="5" s="1"/>
  <c r="K15" i="5" a="1"/>
  <c r="K15" i="5" s="1"/>
  <c r="K16" i="5" a="1"/>
  <c r="K16" i="5" s="1"/>
  <c r="K17" i="5" a="1"/>
  <c r="K17" i="5" s="1"/>
  <c r="K18" i="5" a="1"/>
  <c r="K18" i="5" s="1"/>
  <c r="K19" i="5" a="1"/>
  <c r="K19" i="5" s="1"/>
  <c r="K20" i="5" a="1"/>
  <c r="K20" i="5" s="1"/>
  <c r="K21" i="5" a="1"/>
  <c r="K21" i="5" s="1"/>
  <c r="K22" i="5" a="1"/>
  <c r="K22" i="5" s="1"/>
  <c r="K23" i="5" a="1"/>
  <c r="K23" i="5" s="1"/>
  <c r="K24" i="5" a="1"/>
  <c r="K24" i="5" s="1"/>
  <c r="K25" i="5" a="1"/>
  <c r="K25" i="5" s="1"/>
  <c r="K26" i="5" a="1"/>
  <c r="K26" i="5" s="1"/>
  <c r="K27" i="5" a="1"/>
  <c r="K27" i="5" s="1"/>
  <c r="K28" i="5" a="1"/>
  <c r="K28" i="5" s="1"/>
  <c r="K29" i="5" a="1"/>
  <c r="K29" i="5" s="1"/>
  <c r="K30" i="5" a="1"/>
  <c r="K30" i="5" s="1"/>
  <c r="K31" i="5" a="1"/>
  <c r="K31" i="5" s="1"/>
  <c r="K32" i="5" a="1"/>
  <c r="K32" i="5" s="1"/>
  <c r="K33" i="5" a="1"/>
  <c r="K33" i="5" s="1"/>
  <c r="K34" i="5" a="1"/>
  <c r="K34" i="5" s="1"/>
  <c r="K35" i="5" a="1"/>
  <c r="K35" i="5" s="1"/>
  <c r="K36" i="5" a="1"/>
  <c r="K36" i="5" s="1"/>
  <c r="K37" i="5" a="1"/>
  <c r="K37" i="5" s="1"/>
  <c r="K38" i="5" a="1"/>
  <c r="K38" i="5" s="1"/>
  <c r="K39" i="5" a="1"/>
  <c r="K39" i="5" s="1"/>
  <c r="K40" i="5" a="1"/>
  <c r="K40" i="5" s="1"/>
  <c r="K41" i="5" a="1"/>
  <c r="K41" i="5" s="1"/>
  <c r="K42" i="5" a="1"/>
  <c r="K42" i="5" s="1"/>
  <c r="K43" i="5" a="1"/>
  <c r="K43" i="5" s="1"/>
  <c r="K44" i="5" a="1"/>
  <c r="K44" i="5" s="1"/>
  <c r="K45" i="5" a="1"/>
  <c r="K45" i="5" s="1"/>
  <c r="K46" i="5" a="1"/>
  <c r="K46" i="5" s="1"/>
  <c r="K47" i="5" a="1"/>
  <c r="K47" i="5" s="1"/>
  <c r="K48" i="5" a="1"/>
  <c r="K48" i="5" s="1"/>
  <c r="K49" i="5" a="1"/>
  <c r="K49" i="5" s="1"/>
  <c r="G50" i="4" l="1"/>
  <c r="G49" i="4"/>
  <c r="G48" i="4"/>
  <c r="P631" i="2" l="1"/>
  <c r="G3" i="4" l="1"/>
  <c r="G4" i="4"/>
  <c r="G5" i="4"/>
  <c r="G6" i="4"/>
  <c r="G7" i="4"/>
  <c r="G8" i="4"/>
  <c r="G9" i="4"/>
  <c r="G10" i="4"/>
  <c r="G11" i="4"/>
  <c r="G12" i="4"/>
  <c r="G13" i="4"/>
  <c r="G14" i="4"/>
  <c r="G15" i="4"/>
  <c r="G16" i="4"/>
  <c r="G17" i="4"/>
  <c r="G18" i="4"/>
  <c r="G19" i="4"/>
  <c r="G20" i="4"/>
  <c r="G21" i="4"/>
  <c r="G22" i="4"/>
  <c r="G23" i="4"/>
  <c r="G24" i="4"/>
  <c r="G25" i="4"/>
  <c r="G26" i="4"/>
  <c r="G27" i="4"/>
  <c r="G28" i="4"/>
  <c r="G29" i="4"/>
  <c r="G30" i="4"/>
  <c r="G31" i="4"/>
  <c r="G32" i="4"/>
  <c r="G33" i="4"/>
  <c r="G34" i="4"/>
  <c r="G35" i="4"/>
  <c r="G36" i="4"/>
  <c r="G37" i="4"/>
  <c r="G38" i="4"/>
  <c r="G39" i="4"/>
  <c r="G40" i="4"/>
  <c r="G41" i="4"/>
  <c r="G42" i="4"/>
  <c r="G43" i="4"/>
  <c r="G44" i="4"/>
  <c r="G45" i="4"/>
  <c r="G46" i="4"/>
  <c r="G47" i="4"/>
  <c r="G51" i="4"/>
  <c r="G2" i="4"/>
  <c r="R650" i="2" l="1"/>
  <c r="P650" i="2"/>
  <c r="P482" i="2" l="1"/>
  <c r="R147" i="2" l="1"/>
  <c r="P147" i="2"/>
  <c r="R482" i="2" l="1"/>
  <c r="R476" i="2" l="1"/>
  <c r="P476" i="2"/>
  <c r="R348" i="2" l="1"/>
  <c r="R354" i="2"/>
  <c r="P354" i="2"/>
  <c r="P348" i="2"/>
</calcChain>
</file>

<file path=xl/comments1.xml><?xml version="1.0" encoding="utf-8"?>
<comments xmlns="http://schemas.openxmlformats.org/spreadsheetml/2006/main" xmlns:mc="http://schemas.openxmlformats.org/markup-compatibility/2006" xmlns:xr="http://schemas.microsoft.com/office/spreadsheetml/2014/revision" mc:Ignorable="xr">
  <authors>
    <author>tc={950F7403-A78B-4FA1-99A6-FED42F44975A}</author>
    <author>tc={5CD20A96-259A-43B9-938F-4DAEC094E8BF}</author>
  </authors>
  <commentList>
    <comment ref="B365" authorId="0" shapeId="0" xr:uid="{950F7403-A78B-4FA1-99A6-FED42F44975A}">
      <text>
        <t>[Threaded comment]
Your version of Excel allows you to read this threaded comment; however, any edits to it will get removed if the file is opened in a newer version of Excel. Learn more: https://go.microsoft.com/fwlink/?linkid=870924
Comment:
    Technical document: Appendix K Inventory and Quantification Methodology, https://www.env.nm.gov/wp-content/uploads/sites/39/2024/03/NM-PCAP-Appendix-K.1-Inventory-and-Quantification-Methodology.pdf</t>
      </text>
    </comment>
    <comment ref="B366" authorId="1" shapeId="0" xr:uid="{5CD20A96-259A-43B9-938F-4DAEC094E8BF}">
      <text>
        <t>[Threaded comment]
Your version of Excel allows you to read this threaded comment; however, any edits to it will get removed if the file is opened in a newer version of Excel. Learn more: https://go.microsoft.com/fwlink/?linkid=870924
Comment:
    Technical document: Appendix K Inventory and Quantification Methodology, https://www.env.nm.gov/wp-content/uploads/sites/39/2024/03/NM-PCAP-Appendix-K.1-Inventory-and-Quantification-Methodology.pdf</t>
      </text>
    </comment>
  </commentList>
</comments>
</file>

<file path=xl/metadata.xml><?xml version="1.0" encoding="utf-8"?>
<metadata xmlns="http://schemas.openxmlformats.org/spreadsheetml/2006/main"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<sst xmlns="http://schemas.openxmlformats.org/spreadsheetml/2006/main" count="17727" uniqueCount="2365">
  <si>
    <t>Sectors Covered</t>
  </si>
  <si>
    <t>Gases Covered</t>
  </si>
  <si>
    <t>PCAP Title</t>
  </si>
  <si>
    <t>PCAP Link</t>
  </si>
  <si>
    <t>Technical Document Title</t>
  </si>
  <si>
    <t>Technical Document Link</t>
  </si>
  <si>
    <t>Lead Organization</t>
  </si>
  <si>
    <t>State</t>
  </si>
  <si>
    <t>GHG Inventory Tool(s) Used</t>
  </si>
  <si>
    <t>Most Recent Inventory Year</t>
  </si>
  <si>
    <t>GWP Used</t>
  </si>
  <si>
    <t>Electricity</t>
  </si>
  <si>
    <t>Commercial and Residential Buildings</t>
  </si>
  <si>
    <t>Industry</t>
  </si>
  <si>
    <t>Transportation</t>
  </si>
  <si>
    <t>Waste and materials management</t>
  </si>
  <si>
    <t>Agriculture</t>
  </si>
  <si>
    <t>Natural and Working Lands</t>
  </si>
  <si>
    <t>CO2</t>
  </si>
  <si>
    <t>CH4</t>
  </si>
  <si>
    <t>N2O</t>
  </si>
  <si>
    <t>SF6</t>
  </si>
  <si>
    <t>NF3</t>
  </si>
  <si>
    <t>PFCs</t>
  </si>
  <si>
    <t>HFCs</t>
  </si>
  <si>
    <t>Louisiana Climate Action Plan</t>
  </si>
  <si>
    <t xml:space="preserve">https://doa.louisiana.gov/media/y2xdrb22/louisiana-priority-climate-action-plan.pdf </t>
  </si>
  <si>
    <t>Louisiana Division of Administration</t>
  </si>
  <si>
    <t>Louisiana</t>
  </si>
  <si>
    <t>EPA SIT</t>
  </si>
  <si>
    <t>Unspecified</t>
  </si>
  <si>
    <t>X</t>
  </si>
  <si>
    <t>Tennessee Volunteer Emissions Reduction Strategy</t>
  </si>
  <si>
    <t xml:space="preserve">https://www.epa.gov/system/files/documents/2024-02/tn-pcap.pdf </t>
  </si>
  <si>
    <t>Tennessee Department of Environment and Conservation</t>
  </si>
  <si>
    <t>Tennessee</t>
  </si>
  <si>
    <t>AR5</t>
  </si>
  <si>
    <t>Missouri Plan for Environmental Improvement Grants</t>
  </si>
  <si>
    <t>https://www.epa.gov/system/files/documents/2024-02/missouri-plan-for-environmental-improvement-grants.pdf</t>
  </si>
  <si>
    <t>Missouri Department of Natural Resources</t>
  </si>
  <si>
    <t>Missouri</t>
  </si>
  <si>
    <t>EPA GHG Inventory</t>
  </si>
  <si>
    <t>Climate Pollution Reduction Grant Priority Climate Action Plan</t>
  </si>
  <si>
    <t>https://www.epa.gov/system/files/documents/2024-02/vermont-cprg-priority-climate-action-plan.pdf</t>
  </si>
  <si>
    <t>Vermont Greenhouse Gas Emissions Inventory and Forecast Methodologies</t>
  </si>
  <si>
    <t>https://outside.vermont.gov/agency/anr/climatecouncil/Shared%20Documents/_Methodology_Vermont_Greenhouse_Gas_Emissions_Inventory_1990-2020_Final.pdf</t>
  </si>
  <si>
    <t>Vermont Agency of Natural Resources, Department of Environmental Conservation</t>
  </si>
  <si>
    <t>Vermont</t>
  </si>
  <si>
    <t>EPA SIT; EPA GHG Inventory</t>
  </si>
  <si>
    <t>AR4</t>
  </si>
  <si>
    <t>Oregon's Priority Climate Action Plan</t>
  </si>
  <si>
    <t>https://www.epa.gov/system/files/documents/2024-02/oregon-cprg-pcap.pdf</t>
  </si>
  <si>
    <t xml:space="preserve">Oregon Department of Environmental Quality </t>
  </si>
  <si>
    <t>Oregon</t>
  </si>
  <si>
    <t>AR5 with feedbacks</t>
  </si>
  <si>
    <t>Kansas Emission Reduction and Mitigation Plan</t>
  </si>
  <si>
    <t>https://www.epa.gov/system/files/documents/2024-02/kansas-pcap.pdf</t>
  </si>
  <si>
    <t>Kansas Department of Health and Environment</t>
  </si>
  <si>
    <t>Kansas</t>
  </si>
  <si>
    <t>Priority Climate Action Plan (PCAP)</t>
  </si>
  <si>
    <t>https://www.epa.gov/system/files/documents/2024-02/washington-cprg-pcap.pdf</t>
  </si>
  <si>
    <t>Washington State Greenhouse Gas 
Emissions Inventory: 1990–2019</t>
  </si>
  <si>
    <t>https://apps.ecology.wa.gov/publications/documents/2202054.pdf</t>
  </si>
  <si>
    <t>Washington State Department of Commerce</t>
  </si>
  <si>
    <t>Washington</t>
  </si>
  <si>
    <t>State of Alaska Priority Sustainable Energy Action Plan</t>
  </si>
  <si>
    <t>https://www.epa.gov/system/files/documents/2024-03/ak-priority-sustainable-energy-plan.pdf</t>
  </si>
  <si>
    <t>Alaska Department of Environmental Management</t>
  </si>
  <si>
    <t>Alaska</t>
  </si>
  <si>
    <t>EPA FLIGHT; EPA MOVES</t>
  </si>
  <si>
    <t>Massachusetts Priority Climate Action Plan</t>
  </si>
  <si>
    <t xml:space="preserve">https://www.epa.gov/system/files/documents/2024-03/massachusetts-pcap.pdf </t>
  </si>
  <si>
    <t>Massachusetts Department of Transportation</t>
  </si>
  <si>
    <t>Massachusetts</t>
  </si>
  <si>
    <t>Custom-built tool</t>
  </si>
  <si>
    <t>EPA Climate Pollution Reduction Grant 
Planning Grant First Deliverable:
A Priority Climate Action Plan</t>
  </si>
  <si>
    <t xml:space="preserve">https://www.epa.gov/system/files/documents/2024-03/connecticut-state-pcap.pdf </t>
  </si>
  <si>
    <t>Department of Energy and Environmental Protection
State of Connecticut</t>
  </si>
  <si>
    <t>Connecticut</t>
  </si>
  <si>
    <t>EPA GHG Inventory; EPA SIT; EPA MOVES</t>
  </si>
  <si>
    <t>Michigan Department of Environment, Great Lakes, and Energy</t>
  </si>
  <si>
    <t>https://www.epa.gov/system/files/documents/2024-03/michigan-egle-pcap.pdf</t>
  </si>
  <si>
    <t>Michigan</t>
  </si>
  <si>
    <t xml:space="preserve">Priority Climate Action Plan </t>
  </si>
  <si>
    <t>https://www.epa.gov/system/files/documents/2024-03/new-mexico-priority-climate-action-plan.pdf</t>
  </si>
  <si>
    <t>Appendix K.1 Inventory and Quantification Methodology</t>
  </si>
  <si>
    <t>https://www.env.nm.gov/wp-content/uploads/sites/39/2024/03/NM-PCAP-Appendix-K.1-Inventory-and-Quantification-Methodology.pdf</t>
  </si>
  <si>
    <t>New Mexico Environment Department and the Energy, Minerals and Natural Resources Department</t>
  </si>
  <si>
    <t>New Mexico</t>
  </si>
  <si>
    <t>EPA GHG Inventory; EPA SIT; EPA GHGRP</t>
  </si>
  <si>
    <t>https://www.epa.gov/system/files/documents/2024-03/rhode-island-pcap.pdf</t>
  </si>
  <si>
    <t xml:space="preserve">CPRG State of Rhode Island Quality Assurance Project Plan </t>
  </si>
  <si>
    <t>https://dem.ri.gov/data-maps/data.php#quapps</t>
  </si>
  <si>
    <t>Rhode Island  Department of Environmental Management</t>
  </si>
  <si>
    <t>Rhode Island</t>
  </si>
  <si>
    <t>EPA GHG Inventory; EPA SIT; EPA GHGRP; EPA MOVES</t>
  </si>
  <si>
    <t>New Jersey's Priority Climate Action Plan</t>
  </si>
  <si>
    <t>https://www.epa.gov/system/files/documents/2024-03/nj-pcap.pdf</t>
  </si>
  <si>
    <t>New Jersey Department of Environmental Protection</t>
  </si>
  <si>
    <t>New Jersey</t>
  </si>
  <si>
    <t>EPA MOVES; EPA SIT</t>
  </si>
  <si>
    <t xml:space="preserve">State of New Hampshire Priority Climate Action Plan </t>
  </si>
  <si>
    <t>https://www.epa.gov/system/files/documents/2024-03/state-of-new-hampshire-priority-climate-action-plan.pdf</t>
  </si>
  <si>
    <t>New Hampshire Department of Environmental Services</t>
  </si>
  <si>
    <t>New Hampshire</t>
  </si>
  <si>
    <t>Arkansas Energy and Environment Innovation Plan
Priority Action Plan</t>
  </si>
  <si>
    <t>https://www.epa.gov/system/files/documents/2024-03/5d-02f35201-pcap-arkansas-eei-plan.pdf</t>
  </si>
  <si>
    <t>Arkansas Department of Energy and Environment</t>
  </si>
  <si>
    <t>Arkansas</t>
  </si>
  <si>
    <t>Colorado Priority Climate Action Plan</t>
  </si>
  <si>
    <t>https://www.epa.gov/system/files/documents/2024-03/colorado-pcap.pdf</t>
  </si>
  <si>
    <t>Colorado Energy Office</t>
  </si>
  <si>
    <t>Colorado</t>
  </si>
  <si>
    <t>Climate Pollution Reduction 
Grants Program Priority 
Climate Action Plan
for New York State</t>
  </si>
  <si>
    <t>https://www.epa.gov/system/files/documents/2024-03/nys-cprg-pcap.pdf</t>
  </si>
  <si>
    <t>New York State Department of Environmental Conservation</t>
  </si>
  <si>
    <t>New York</t>
  </si>
  <si>
    <t>NY Open Data Portal</t>
  </si>
  <si>
    <t>State of Maine Priority Climate Action Plan</t>
  </si>
  <si>
    <t>https://www.epa.gov/system/files/documents/2024-03/maine-pcap.pdf</t>
  </si>
  <si>
    <t>Governor’s Office of Policy Innovation and the Future</t>
  </si>
  <si>
    <t>Maine</t>
  </si>
  <si>
    <t>EPA GHG Inventory; EPA SIT</t>
  </si>
  <si>
    <t>Indiana Priority Climate Action Plan</t>
  </si>
  <si>
    <t xml:space="preserve">https://www.epa.gov/system/files/documents/2024-03/indiana-priority-climate-action-plan.pdf </t>
  </si>
  <si>
    <t>Indiana Department of Environmental Management</t>
  </si>
  <si>
    <t>Indiana</t>
  </si>
  <si>
    <t>Hawai'i Priority Climate Action Plan</t>
  </si>
  <si>
    <t>Hawai‘i Priority Climate Action Plan (epa.gov)</t>
  </si>
  <si>
    <t>Hawai'i Department of Land and Natural Resources</t>
  </si>
  <si>
    <t>Hawaii</t>
  </si>
  <si>
    <t>Priority Climate Action Plan Climate pollution reduction grants</t>
  </si>
  <si>
    <t>https://www.epa.gov/system/files/documents/2024-03/state-of-minnesota-mpca-pcap.pdf</t>
  </si>
  <si>
    <t xml:space="preserve">Minnesota Pollution Control Agency </t>
  </si>
  <si>
    <t>Minnesota</t>
  </si>
  <si>
    <t>State of Illinois Priority Climate Action Plan</t>
  </si>
  <si>
    <t>https://www.epa.gov/system/files/documents/2024-03/illinois-priority-climate-action-plan.pdf</t>
  </si>
  <si>
    <t>Illinois Additional Appendices</t>
  </si>
  <si>
    <t>https://www.epa.gov/system/files/other-files/2024-04/illinois-additional-appendices.zip</t>
  </si>
  <si>
    <t>Illinois Environmental Protection Agency</t>
  </si>
  <si>
    <t>Illinois</t>
  </si>
  <si>
    <t>North Carolina
Priority Climate Action Plan</t>
  </si>
  <si>
    <t>https://www.epa.gov/system/files/documents/2024-03/final-ncdeq-pcap-report.pdf</t>
  </si>
  <si>
    <t>North Carolina Department of Environmental Quality</t>
  </si>
  <si>
    <t>North Carolina</t>
  </si>
  <si>
    <t>EPA SIT; EPA MOVES</t>
  </si>
  <si>
    <t xml:space="preserve">Utah Division of Air Quality </t>
  </si>
  <si>
    <t>https://www.epa.gov/system/files/documents/2024-03/utah-final-priority-plan.pdf</t>
  </si>
  <si>
    <t>Utah Department of Environmental Quality</t>
  </si>
  <si>
    <t>Utah</t>
  </si>
  <si>
    <t>Alabama Priority Climate Action Plan</t>
  </si>
  <si>
    <t>https://www.epa.gov/system/files/documents/2024-03/alabama-pcap.pdf</t>
  </si>
  <si>
    <t>Alabama Department of Environmental Management</t>
  </si>
  <si>
    <t>Alabama</t>
  </si>
  <si>
    <t>Delaware Climate Pollution Reduction Plan</t>
  </si>
  <si>
    <t xml:space="preserve">https://www.epa.gov/system/files/documents/2024-03/dnrec-cprp.pdf </t>
  </si>
  <si>
    <t>Delaware Department of Natural Resources and Environmental Control</t>
  </si>
  <si>
    <t>Delaware</t>
  </si>
  <si>
    <t>EPA SIT; EPA PT</t>
  </si>
  <si>
    <t>Mississippi Department of Environmental Quality Priority Climate Action Plan</t>
  </si>
  <si>
    <t>https://www.epa.gov/system/files/documents/2024-03/ms-pcap.pdf</t>
  </si>
  <si>
    <t>Mississippi Department of Environmental Quality</t>
  </si>
  <si>
    <t>Mississippi</t>
  </si>
  <si>
    <t>Oklahoma's Priority Action Plan</t>
  </si>
  <si>
    <t>https://www.epa.gov/system/files/documents/2024-03/oklahoma-cprg-priority-action-plan.pdf</t>
  </si>
  <si>
    <t>Oklahoma Department of Environmental Quality</t>
  </si>
  <si>
    <t>Oklahoma</t>
  </si>
  <si>
    <t>West Virginia Priority Energy Action Plan</t>
  </si>
  <si>
    <t>https://www.epa.gov/system/files/documents/2024-03/wv-priority-energy-action-plan.pdf</t>
  </si>
  <si>
    <t>West Virginia Office of Energy</t>
  </si>
  <si>
    <t>West Virginia</t>
  </si>
  <si>
    <t>Priority Climate Action Plan State of Maryland</t>
  </si>
  <si>
    <t>https://www.epa.gov/system/files/documents/2024-03/mde-state-of-maryland-cprg-priority-climate-action-plan.pdf</t>
  </si>
  <si>
    <t>Maryland Department of the Environment</t>
  </si>
  <si>
    <t>Maryland</t>
  </si>
  <si>
    <t>Puerto Rico Priority Climate Action Plan</t>
  </si>
  <si>
    <t>https://www.epa.gov/system/files/documents/2024-03/puerto-rico-pcap.pdf</t>
  </si>
  <si>
    <t>Puerto Rico Department of Natural and Environmental Resources</t>
  </si>
  <si>
    <t>Puerto Rico</t>
  </si>
  <si>
    <t>AR6</t>
  </si>
  <si>
    <t>The Clean Arizona Plan Priority Climate Action Plan State of Arizona</t>
  </si>
  <si>
    <t>https://www.epa.gov/system/files/documents/2024-03/the-clean-arizona-plan.pdf</t>
  </si>
  <si>
    <t>The Executive Office of the State of Arizona</t>
  </si>
  <si>
    <t>Arizona</t>
  </si>
  <si>
    <t>EPA GHG Inventory; EPA GHGRP; EPA FLIGHT; EPA NEI</t>
  </si>
  <si>
    <t>Ohio Priority Resilience Plan</t>
  </si>
  <si>
    <t xml:space="preserve">https://www.epa.gov/system/files/documents/2024-03/state-of-ohio-prp.pdf </t>
  </si>
  <si>
    <t>Ohio Environmental Protection Agency</t>
  </si>
  <si>
    <t>Ohio</t>
  </si>
  <si>
    <t>Multiple</t>
  </si>
  <si>
    <t>Commonwealth of Virginia Priority Climate Action Plan</t>
  </si>
  <si>
    <t xml:space="preserve">https://www.epa.gov/system/files/documents/2024-03/commonwealth-of-virginia-priority-climate-action-plan.pdf </t>
  </si>
  <si>
    <t>Virginia Department of Environmental Quality</t>
  </si>
  <si>
    <t>Virginia</t>
  </si>
  <si>
    <t>District of Columbia Priority Climate Action Plan</t>
  </si>
  <si>
    <t>https://www.epa.gov/system/files/documents/2024-03/dc-cprg-pcap.pdf</t>
  </si>
  <si>
    <t>District of Columbia Government Department of Energy and Environment</t>
  </si>
  <si>
    <t>District of Columbia</t>
  </si>
  <si>
    <t>ICLEI ClearPath</t>
  </si>
  <si>
    <t>Montana Climate Pollution Reduction Priorities</t>
  </si>
  <si>
    <t>https://www.epa.gov/system/files/documents/2024-03/montana-pollution-reduction-plan.pdf</t>
  </si>
  <si>
    <t>Montana Department of Environmental Quality</t>
  </si>
  <si>
    <t>Montana</t>
  </si>
  <si>
    <t>The State of California's Draft Priority Climate Action Plan</t>
  </si>
  <si>
    <t xml:space="preserve">https://www.epa.gov/system/files/documents/2024-03/california-cprg-priority-climate-action-plan.pdf </t>
  </si>
  <si>
    <t>California Air and Resources Board (CARB); California Environmental Protection Agency (CalEPA)</t>
  </si>
  <si>
    <t>California</t>
  </si>
  <si>
    <t>South Carolina Priority Climate Action Plan</t>
  </si>
  <si>
    <t>https://www.epa.gov/system/files/documents/2024-03/sc-pcap.pdf</t>
  </si>
  <si>
    <t>South Carolina Department of Health and Environmental Control; South Carolina Office of Resilience</t>
  </si>
  <si>
    <t>South Carolina</t>
  </si>
  <si>
    <t>Pennsylvania's Priority Climate Action Plan</t>
  </si>
  <si>
    <t>https://www.epa.gov/system/files/documents/2024-03/7200-re-dep5710-pa-priority-climate-action-plan.pdf</t>
  </si>
  <si>
    <t>Pennsylvania Department of Environmental Protection</t>
  </si>
  <si>
    <t>Pennsylvania</t>
  </si>
  <si>
    <t>Gem State Air Quality Initiative Priority Plan</t>
  </si>
  <si>
    <t>https://www.epa.gov/system/files/documents/2024-03/idaho-priority-plan-for-gem-state-air-quality-initative.pdf</t>
  </si>
  <si>
    <t>State of Idaho Department of Environmental Quality</t>
  </si>
  <si>
    <t>Idaho</t>
  </si>
  <si>
    <t>North Dakota Priority Action Plan</t>
  </si>
  <si>
    <t>https://www.epa.gov/system/files/documents/2024-03/nddeq-pcap-report.pdf</t>
  </si>
  <si>
    <t>North Dakota Department of Environmental Quality</t>
  </si>
  <si>
    <t>North Dakota</t>
  </si>
  <si>
    <t>State of Nevada Priority Climate Action Plan</t>
  </si>
  <si>
    <t>https://www.epa.gov/system/files/documents/2024-03/state-of-nevada-priority-climate-action-plan.pdf</t>
  </si>
  <si>
    <t>Nevada Statewide Greenhouse Gas Emissions Inventory and Projections, 1990-2043</t>
  </si>
  <si>
    <t>https://ndep.nv.gov/uploads/air-pollutants-docs/ghg_report_2023.pdf</t>
  </si>
  <si>
    <t>Nevada Division of Environmental Protection</t>
  </si>
  <si>
    <t>Nevada</t>
  </si>
  <si>
    <t>Wisconsin Emissions Reduction Roadmap</t>
  </si>
  <si>
    <t>https://www.epa.gov/system/files/documents/2024-03/wi-emission-reduction-roadmap.pdf</t>
  </si>
  <si>
    <t>Wisconsin Department of Administration Office of Sustainability and Clean Energy</t>
  </si>
  <si>
    <t>Wisconsin</t>
  </si>
  <si>
    <t>EPA SIT; EPA FLIGHT</t>
  </si>
  <si>
    <t>Climate Pollution Reduction Grants Priority Action Plan for the State of Texas</t>
  </si>
  <si>
    <t>https://www.epa.gov/system/files/documents/2024-03/texas-pcap.pdf</t>
  </si>
  <si>
    <t>Texas Commission on Environmental Quality</t>
  </si>
  <si>
    <t>Texas</t>
  </si>
  <si>
    <t>Nebraska Priority Climate Action Plan</t>
  </si>
  <si>
    <t>https://www.epa.gov/system/files/documents/2024-03/nebraska-pcap.pdf</t>
  </si>
  <si>
    <t>Nebraska Department of Environment and Energy</t>
  </si>
  <si>
    <t>Nebraska</t>
  </si>
  <si>
    <t xml:space="preserve">Peach State Voluntary Emission Reduction Plan </t>
  </si>
  <si>
    <t>https://www.epa.gov/system/files/documents/2024-03/georgia_psverp.pdf</t>
  </si>
  <si>
    <t>Georgia Department of Natural Resources Environmental Protection Division</t>
  </si>
  <si>
    <t>Georgia</t>
  </si>
  <si>
    <t>Measure Description</t>
  </si>
  <si>
    <t>Measure Location</t>
  </si>
  <si>
    <t>Sector (1)</t>
  </si>
  <si>
    <t>Sector (2)</t>
  </si>
  <si>
    <t>Sector (3)</t>
  </si>
  <si>
    <t>Measure Type (1)</t>
  </si>
  <si>
    <t>Measure Type (2)</t>
  </si>
  <si>
    <t>Measure Type (3)</t>
  </si>
  <si>
    <t>Measure Type (4)</t>
  </si>
  <si>
    <t>Implementing Authority</t>
  </si>
  <si>
    <t>GWP Included</t>
  </si>
  <si>
    <t>GHG Emissions Reductions (MTCO2e) (1)</t>
  </si>
  <si>
    <t>GHG Emissions Timeframe (1)</t>
  </si>
  <si>
    <t>GHG Emissions Reductions (MTCO2e) (2)</t>
  </si>
  <si>
    <t>GHG Emissions Timeframe (2)</t>
  </si>
  <si>
    <t>GHG Quantification Tools and Methodologies (1)</t>
  </si>
  <si>
    <t>GHG Quantification Tools and Methodologies (2)</t>
  </si>
  <si>
    <t>LIDAC Benefits Analysis Included?</t>
  </si>
  <si>
    <t xml:space="preserve">LIDAC Measure? </t>
  </si>
  <si>
    <t>CAP Analysis Included?</t>
  </si>
  <si>
    <t>Criteria Air Pollutant Tools</t>
  </si>
  <si>
    <t>Quantitative HAP Analysis Included?</t>
  </si>
  <si>
    <t>Hazardous Air Pollutant Tools</t>
  </si>
  <si>
    <t>Electrify Huntsville's utilities fleets by replacing 14 gas-powered fleet vehicles with 14 Electric fleet vehicles, as well as to install the necessary EV chargers, solar panels and battery storage to each EV charger installation.</t>
  </si>
  <si>
    <t>PCAP pg. 26-31</t>
  </si>
  <si>
    <t>Electrify government and/or publicly owned vehicle fleets</t>
  </si>
  <si>
    <t>Develop EV charging infrastructure</t>
  </si>
  <si>
    <t>Develop energy storage systems</t>
  </si>
  <si>
    <t>Increase deployment of distributed renewables</t>
  </si>
  <si>
    <t>Huntsville Utilities</t>
  </si>
  <si>
    <t>2025-2035</t>
  </si>
  <si>
    <t>2025-2050</t>
  </si>
  <si>
    <t>Emission factor analysis</t>
  </si>
  <si>
    <t>N/A</t>
  </si>
  <si>
    <t>Quantitative</t>
  </si>
  <si>
    <t>No</t>
  </si>
  <si>
    <t>None</t>
  </si>
  <si>
    <t>Electrify University of Alabama at Birmingham's bus fleet and begin transitioning fleet vehicles to electric vehicles.</t>
  </si>
  <si>
    <t>PCAP pg. 35-36</t>
  </si>
  <si>
    <t>Electrify municipal buses</t>
  </si>
  <si>
    <t>University of Alabama at Birmingham</t>
  </si>
  <si>
    <t>Implement two separate temperature reduction technologies, Cold Central Plant Recycling and Warm Mix Technology to reduce emissions from asphalt production.</t>
  </si>
  <si>
    <t>PCAP pg. 23-26</t>
  </si>
  <si>
    <t>Improve chemical and/or process efficiency</t>
  </si>
  <si>
    <t>Alabama Department of Transportation</t>
  </si>
  <si>
    <t>2025-2030</t>
  </si>
  <si>
    <t>Qualitative</t>
  </si>
  <si>
    <t>Utilize grid scale batteries of up to 10 MW in nameplate capacity at strategic locations on the Utilities’ distribution grid.</t>
  </si>
  <si>
    <t>PCAP pg. 31-34</t>
  </si>
  <si>
    <t>Develop microgrids</t>
  </si>
  <si>
    <t>EPA GHG Equivalencies Calculator</t>
  </si>
  <si>
    <t>Utilize the newly constructed parking deck on UAB's campus for the construction of a 94kW solar array.</t>
  </si>
  <si>
    <t>PCAP pg. 37-38</t>
  </si>
  <si>
    <t>Expand utility-scale renewable energy generation</t>
  </si>
  <si>
    <t>Facilitate the deployment of electric vehicle charging infrastructure at various employers across the state.</t>
  </si>
  <si>
    <t>PCAP pg. 63-65</t>
  </si>
  <si>
    <t>Alabama Department of Economic and Community Affairs; Group of state or local jurisdictions or counties partnered with a statewide non-profit as implementation partner</t>
  </si>
  <si>
    <t>2030-2050</t>
  </si>
  <si>
    <t>Deploy port electrification systems, including shore power for berthed ships and electric charging stations for cruise ships, at the Port of Mobile, the Mobile Cruise Terminal, and inland port facilities across Alabama to improve terminal efficiency and encourage the use of electric powered vessels.</t>
  </si>
  <si>
    <t>PCAP pg. 65-67</t>
  </si>
  <si>
    <t>Provide shore power to docked boats</t>
  </si>
  <si>
    <t>Electrify or increase efficiency of non-road transportation</t>
  </si>
  <si>
    <t>Alabama Department of Economic and Community Affairs; Local jurisdictions or counties</t>
  </si>
  <si>
    <t>Incentivize the installation of EV charging infrastructure for publicly available charging and fund the transition of public fleets from fossil fuel-powered vehicles to EVs.</t>
  </si>
  <si>
    <t>PCAP pg. 67-70</t>
  </si>
  <si>
    <t>Upgrade/augment existing operating equipment systems at an existing materials recovery facility to increase recovery and landfill diversion.</t>
  </si>
  <si>
    <t>PCAP pg. 9-12</t>
  </si>
  <si>
    <t>Increase recycling</t>
  </si>
  <si>
    <t>City of Montgomery</t>
  </si>
  <si>
    <t>EPA WARM</t>
  </si>
  <si>
    <t>Enable the targeted recovery of specific polyolefin plastics for advanced, circular recycling of plastics.</t>
  </si>
  <si>
    <t>Increase the number of electric vehicles and expand electric vehicle charging infrastructure across the Alabama Community College System.</t>
  </si>
  <si>
    <t>PCAP pg. 39-41</t>
  </si>
  <si>
    <t>Alabama Community College System</t>
  </si>
  <si>
    <t>Implement a solar microgrid at Bevill State Community College.</t>
  </si>
  <si>
    <t>Implement up-to-date building energy codes, and improve energy efficiency of Alabama Community College System buildings by installing energy-efficient heating and cooling equipment, lighting, and other building products.</t>
  </si>
  <si>
    <t>PCAP pg. 39-50</t>
  </si>
  <si>
    <t>Commercial and residential buildings</t>
  </si>
  <si>
    <t>Install more efficient heating or cooling equipment</t>
  </si>
  <si>
    <t>Leverage building codes</t>
  </si>
  <si>
    <t>Improve municipal building efficiency</t>
  </si>
  <si>
    <t>Improve appliance energy efficiency</t>
  </si>
  <si>
    <t>Implement carbon capture and sequestration in the forest products industry.</t>
  </si>
  <si>
    <t>PCAP pg. 57-59</t>
  </si>
  <si>
    <t>Deploy carbon capture and/or sequestration technology</t>
  </si>
  <si>
    <t>Alabama Forestry Commission</t>
  </si>
  <si>
    <t>Create incentive programs for implementation of end-use energy efficiency measures in commercial and industrial buildings</t>
  </si>
  <si>
    <t>PCAP pg. 59-60, Appendix E pg 1-9</t>
  </si>
  <si>
    <t>Tennessee Valley Authority</t>
  </si>
  <si>
    <t>EPA GLIMPSE</t>
  </si>
  <si>
    <t>GLIMPSE</t>
  </si>
  <si>
    <t>Create incentive programs for the purchase of certified energy-efficient lighting in commercial and industrial buildings, as well as streetlights</t>
  </si>
  <si>
    <t>Install LED Streetlights</t>
  </si>
  <si>
    <t>Create incentive programs for the purchase of certified energy-efficient building products to replace inefficient products in residential buildings</t>
  </si>
  <si>
    <t>Implement weatherization programs for residential buildings</t>
  </si>
  <si>
    <t>Improve weatherization</t>
  </si>
  <si>
    <t>Upgrade electricity distribution to reduce transmission line inefficiencies and overall power consumption.</t>
  </si>
  <si>
    <t>PCAP pg. 59-61, Appendix E pg 1-9</t>
  </si>
  <si>
    <t>Develop transmission and distribution infrastructure</t>
  </si>
  <si>
    <t>Enable the recovery of organics from landfill-bound waste to anaerobically digest it to produce renewable natural gas and soil amendments.</t>
  </si>
  <si>
    <t>Increase anaerobic digestion</t>
  </si>
  <si>
    <t>Deploy 14.3 MW of solar capacity and 5.7 MWh of battery storage capacity throughout Alaska, with a targeted focus on low-income and disadvantaged households.</t>
  </si>
  <si>
    <t>PCAP pg. 49-51</t>
  </si>
  <si>
    <t>Alaska Energy Authority, in collaboration with the Alaska Housing Finance Corporation</t>
  </si>
  <si>
    <t>Annually</t>
  </si>
  <si>
    <t>30 years</t>
  </si>
  <si>
    <t>Yes</t>
  </si>
  <si>
    <t>Retrofit 2,833 households with heat pumps throughout Southeast Alaska.</t>
  </si>
  <si>
    <t>PCAP pg. 25-27</t>
  </si>
  <si>
    <t>Deploy electric heat pumps</t>
  </si>
  <si>
    <t>Southeast Conference</t>
  </si>
  <si>
    <t>2024-2030</t>
  </si>
  <si>
    <t>2024-2050</t>
  </si>
  <si>
    <t>Replace one of the two fuel oil boilers at the Mendenhall Wastewater Treatment Plant with an electric boiler.</t>
  </si>
  <si>
    <t>PCAP pg. 30-32</t>
  </si>
  <si>
    <t>Electrify industrial processes</t>
  </si>
  <si>
    <t>The City and Borough of Juneau</t>
  </si>
  <si>
    <t>Install equipment at the City &amp; Borough of Juneau's two cruise docks to provide shore power to cruise ships moored there and reduce emissions produced while the ship is at port.</t>
  </si>
  <si>
    <t>PCAP pg. 38-40</t>
  </si>
  <si>
    <t>Install forty Level 2 and fifteen Level 3 charging stations throughout urban and rural Alaska communities.</t>
  </si>
  <si>
    <t>PCAP pg. 40-42</t>
  </si>
  <si>
    <t>Alaska Energy Authority</t>
  </si>
  <si>
    <t>2,144 per charging site</t>
  </si>
  <si>
    <t>Implement the Dixon Diversion project to increase hydroelectric production to Alaska's main Railbelt electric grid by approximately 190,000 MWh per year.</t>
  </si>
  <si>
    <t>PCAP pg. 42-44</t>
  </si>
  <si>
    <t>Support renewable energy generation projects delivered by municipalities, tribes, or related entities (including state agencies) directly as well as in partnership with electric cooperatives or Independent Power Producers.</t>
  </si>
  <si>
    <t>PCAP pg. 44-46</t>
  </si>
  <si>
    <t>Railbelt: 798,645; Non-Railbelt: 829,893; Total: 1,628,538</t>
  </si>
  <si>
    <t>Railbelt: 11,190,665; Non-Railbelt: 1,454,853; Total: 12,645,518</t>
  </si>
  <si>
    <t>Design and construct composting facilities tailored specifically for four tribal communities (Wrangell, Hoonah, Petersburg, Yakutat) and one urban city (Juneau) in the Southeast Alaska region.</t>
  </si>
  <si>
    <t>PCAP pg. 35-38</t>
  </si>
  <si>
    <t>Increase composting</t>
  </si>
  <si>
    <t>The Central Council of the Tlingit and Haida Indian Tribes of Alaska (Tlingit &amp; Haida)</t>
  </si>
  <si>
    <t>Increase funding for the Alaska Energy Authority's existing Renewable Energy Fund Grant Program to support the development of renewable energy projects throughout the state.</t>
  </si>
  <si>
    <t>PCAP pg. 51-52</t>
  </si>
  <si>
    <t>Implement a landfill gas capture system at the Central Peninsula Landfill to provide sustainable energy and capture waste heat.</t>
  </si>
  <si>
    <t>PCAP pg. 32-34</t>
  </si>
  <si>
    <t>Increase capture and/or utilization of gas from landfills</t>
  </si>
  <si>
    <t>Use district geothermal, cogeneration, or waste heat recovery</t>
  </si>
  <si>
    <t>Central Peninsula Landfill and Homer Electric Association</t>
  </si>
  <si>
    <t>EPA LFG Energy Benefits Calculator</t>
  </si>
  <si>
    <t>EPA LMOP Database</t>
  </si>
  <si>
    <t>Replace non-certified and lower-tier diesel engines used for power generation in rural Alaskan communities with cleaner Tier 2 and 3 marine engines and low particulate matter emitting nonroad engines.</t>
  </si>
  <si>
    <t>PCAP pg. 47-49</t>
  </si>
  <si>
    <t>Use more efficient fossil-fuel generation technology</t>
  </si>
  <si>
    <t>Deploy carbon capture and storage and carbon offset projects to reduce emissions throughout Alaska.</t>
  </si>
  <si>
    <t>PCAP pg. 53-54</t>
  </si>
  <si>
    <t>Alaska Department of Natural Resources</t>
  </si>
  <si>
    <t>Executive Office of the State of Arizona</t>
  </si>
  <si>
    <t>Establish the Arizona Building Codes Advancement Initiative, a targeted program designed to catalyze the adoption of updated building codes by municipalities throughout the state</t>
  </si>
  <si>
    <t>PCAP pg. 21-23, 59</t>
  </si>
  <si>
    <t xml:space="preserve">Governor's Office of Resiliency </t>
  </si>
  <si>
    <t>Provide grants to communities, multi-family residences, and homeowners to install solar-plus-battery systems, generating on average 6,100 kWh of solar per year per system and community-serving microgrid and mini-grid systems to generate 1-5 MW of solar energy.</t>
  </si>
  <si>
    <t>PCAP pg. 24-26, 59</t>
  </si>
  <si>
    <t>Bolster and grow existing university renewable energy programs that site renewable energy on university campuses and university-owned land</t>
  </si>
  <si>
    <t>PCAP pg. 27-28, 59</t>
  </si>
  <si>
    <t>Public universities, community colleges</t>
  </si>
  <si>
    <t xml:space="preserve">Support the deployment of renewable energy and storage systems for local government buildings, providing additional incentives to complement newly available "direct pay" options for local governments to receive energy tax credits and technical assistance for such projects. </t>
  </si>
  <si>
    <t>PCAP pg. 29-31, 59, Appendix K</t>
  </si>
  <si>
    <t>PVWatts Calculator</t>
  </si>
  <si>
    <t>REopt</t>
  </si>
  <si>
    <t xml:space="preserve">Formalize a state-led public/private coalition to create education programs across universities and community colleges. </t>
  </si>
  <si>
    <t>PCAP pg. 32-35, 59</t>
  </si>
  <si>
    <t>Cross-cutting</t>
  </si>
  <si>
    <t>Education and engagement</t>
  </si>
  <si>
    <t>ABOR (ASU, NAU, UA), MCCD, OEO, MAG, SciTech Institute, ADEQ</t>
  </si>
  <si>
    <t>Adopt light, medium, and heavy-duty zero-emission vehicles for State, municipal, county, Tribal, university, and community college fleets, purchasing zero-emission vehicles and install electric vehicle charging at applicable fleet facilities.</t>
  </si>
  <si>
    <t>PCAP pg. 36-37, 59</t>
  </si>
  <si>
    <t>Increase the deployment of electric MDVs and/or HDVs</t>
  </si>
  <si>
    <t>ASU, NAU, UA, Other counties and municipalities</t>
  </si>
  <si>
    <t xml:space="preserve">Incentivize the installation of EV charging infrastructure for public fleets and publicly available charging and fund the transition of public fleets from fossil fuel-powered vehicles to EVs. </t>
  </si>
  <si>
    <t>PCAP pg. 38-40, 59</t>
  </si>
  <si>
    <t>State of Arizona, local jurisdictions, counties, and Tribal nations and communities.</t>
  </si>
  <si>
    <t>Make funds available to municipalities, counties, tribes, state agencies, and public universities to install publicly accessible electric vehicle charging and to implement programs that promote daytime charging.</t>
  </si>
  <si>
    <t>PCAP pg. 41-42, 60</t>
  </si>
  <si>
    <t>Prioritize road improvements in rural and Tribal communities through paving and maintenance programs to reduce dust pollution and increase the fuel-efficiency of vehicle travel.</t>
  </si>
  <si>
    <t>PCAP pg. 43-44, 60</t>
  </si>
  <si>
    <t>Improve road conditions</t>
  </si>
  <si>
    <t>ADOT, County DOTs, TCROs, Regional transportation planning organizations</t>
  </si>
  <si>
    <t>Establish a network of electric charging and hydrogen refueling stations specifically designed for medium- and heavy-duty zero emission trucks along I-40 and through LIDACs along the corridor.</t>
  </si>
  <si>
    <t>PCAP pg. 45-50, 60</t>
  </si>
  <si>
    <t>Utilize low carbon fuels</t>
  </si>
  <si>
    <t>NMED</t>
  </si>
  <si>
    <t xml:space="preserve">Develop and pilot innovative solutions to reduce greenhouse gas emissions and air pollution from forest management, municipal solid waste, and wastewater processes, and develop local markets for biochar and other products created from liability biomass. </t>
  </si>
  <si>
    <t>PCAP pg. 51-56, 60, Appendix K</t>
  </si>
  <si>
    <t>Natural and working lands</t>
  </si>
  <si>
    <t>Increase thermal biomass conversion</t>
  </si>
  <si>
    <t>Arizona local governments, including the City of Flagstaff</t>
  </si>
  <si>
    <t>Arkansas Division of Environmental Quality</t>
  </si>
  <si>
    <t>Reduce methane emissions from organic waste and biomass decomposition through waste diversion programs, composting, and methane abatement solutions like anaerobic digestion.</t>
  </si>
  <si>
    <t>PCAP pg. 12, 35-38</t>
  </si>
  <si>
    <t>Increase capture and/or utilization of gas from anaerobic digestion</t>
  </si>
  <si>
    <t>Municipalities; Counties; MSAs; State</t>
  </si>
  <si>
    <t xml:space="preserve">Convert landfill gas to renewable natural gas and increase diverse energy availability to nearby communities and industry. </t>
  </si>
  <si>
    <t>PCAP pg. 12, 36 (funding), 39-41</t>
  </si>
  <si>
    <t xml:space="preserve">Invest in a program to identify innovative utility-scale renewable projects that lead to considerable GHG emission reductions and reduce costs of these resources for Arkansas ratepayers. </t>
  </si>
  <si>
    <t>PCAP pg. 12, 41-47</t>
  </si>
  <si>
    <t>Facilitate community choice aggregation programs</t>
  </si>
  <si>
    <t xml:space="preserve">Implement a program to increase energy efficiency in school buildings as well as city, state, and local buildings located in areas with elevated noise pollution. </t>
  </si>
  <si>
    <t>PCAP pg. 12, 48-52</t>
  </si>
  <si>
    <t>Expand the Arkansas Well Timer Program to reduce irrigation pumping time in rice production by 20%, including implementation of automatic shutoff equipment.</t>
  </si>
  <si>
    <t>PCAP pg. 12, 53-55</t>
  </si>
  <si>
    <t>Reduce agricultural fuel emissions</t>
  </si>
  <si>
    <t xml:space="preserve">Develop an incentive program to encourage facilities to produce reusable foodware. </t>
  </si>
  <si>
    <t>PCAP pg. 13, 60-61</t>
  </si>
  <si>
    <t>Reduce nonfood waste</t>
  </si>
  <si>
    <t>Municipalities; Counties, MSAs</t>
  </si>
  <si>
    <t>Accelerate the deployment of zero-emissions medium- and heavy-duty vehicles, particularly for small fleets that face the greatest barriers to their adoption.</t>
  </si>
  <si>
    <t>PCAP pg. 23-25</t>
  </si>
  <si>
    <t>California Air Resource Board; local governments</t>
  </si>
  <si>
    <t>Estimates based on project data or comparable plans</t>
  </si>
  <si>
    <t>Expand programs and efforts that help lower the upfront cost and deploy zero emission heavy-duty off-road equipment, including zero emission agricultural equipment, airport ground support equipment, cargo handling equipment, commercial harbor craft, construction equipment, heavier lift forklifts, mobile power units, railcar movers and freight locomotives, terminal tractors (yard trucks), transport refrigeration units, and Electric Vehicle Supply Equipment and other supporting infrastructure.</t>
  </si>
  <si>
    <t>PCAP pg. 28-29</t>
  </si>
  <si>
    <t>Electrify off road vehicles or equipment</t>
  </si>
  <si>
    <t>Advance clean, efficient, sustainable, and resilient port and freight infrastructure.</t>
  </si>
  <si>
    <t>PCAP pg. 30-31</t>
  </si>
  <si>
    <t>State government</t>
  </si>
  <si>
    <t>Expand existing clean mobility grant programs to fund projects identified by communities including active transportation infrastructure; new and expanded zero-emission public transit and school bus services; and
shared mobility services such as zero emission micro transit and e-bike lending libraries</t>
  </si>
  <si>
    <t>PCAP pg. 31-33</t>
  </si>
  <si>
    <t>Expand public transit</t>
  </si>
  <si>
    <t>Increase active transportation</t>
  </si>
  <si>
    <t>Increase access to reliable zero emission vehicle options and infrastructure for low-income and disadvantaged communities.</t>
  </si>
  <si>
    <t>PCAP pg. 33-34</t>
  </si>
  <si>
    <t>Increase the deployment of electric vehicles</t>
  </si>
  <si>
    <t>Local governments; tribal nations</t>
  </si>
  <si>
    <t>Accelerate decarbonization projects across California’s manufacturing sector through improving process efficiency, energy efficiency, adding renewable energy, and electrification.</t>
  </si>
  <si>
    <t>PCAP pg. 36-37</t>
  </si>
  <si>
    <t>Improve industrial energy efficiency</t>
  </si>
  <si>
    <t>Expand decarbonization through the Energy Conservation Assistance Act to scale zero- and one-percent interest loans to educational agencies, municipalities, and Tribal Nations for clean energy generation, energy storage, zero emission vehicle infrastructure, and energy efficiency upgrades.</t>
  </si>
  <si>
    <t>PCAP pg. 39-40</t>
  </si>
  <si>
    <t>Improve building energy efficiency</t>
  </si>
  <si>
    <t>California Energy Commission</t>
  </si>
  <si>
    <t xml:space="preserve">Create a new Distribution System Capacity Upgrades Funding Program to enhance the electric distribution system in California. </t>
  </si>
  <si>
    <t>PCAP pg. 40-41</t>
  </si>
  <si>
    <t>California Public Utilities Commission</t>
  </si>
  <si>
    <t>Expand the Self-Generation Incentive Program to enhance behind-the-meter energy storage and resilience during power outages, particularly for low-income residential customers.</t>
  </si>
  <si>
    <t>PCAP pg.41-42</t>
  </si>
  <si>
    <t>Implement emerging opportunities elevated by local jurisdictions to implement bioenergy projects, including renewable hydrogen from various organic waste sources such as landfill methane; woody biomass, yard and agricultural waste; and biosolids.</t>
  </si>
  <si>
    <t>PCAP pg. 46-47</t>
  </si>
  <si>
    <t>Local governments</t>
  </si>
  <si>
    <t>Enable local State governments and Tribal Nation in rural parts of California to pursue renewable microgrid projects that can contribute to lower emissions and manage local energy resiliency.</t>
  </si>
  <si>
    <t>PCAP pg. 47</t>
  </si>
  <si>
    <t>Expand CARB’s existing F-Gas Reduction Incentive Program  and propel its success in reducing hydrofluorocarbon and hydrochlorofluorocarbons, or F-gases.</t>
  </si>
  <si>
    <t>PCAP pg. 49-50</t>
  </si>
  <si>
    <t>Phase out HFCs</t>
  </si>
  <si>
    <t>Expand support for various conservation practices such as compost application, nutrient management, conservation tillage, and cover cropping across California's diverse agricultural landscape, including through outreach and technical assistance to the farmers who need it most.</t>
  </si>
  <si>
    <t>PCAP pg. 52-53</t>
  </si>
  <si>
    <t>Adopt soil management practices to reduce GHG emissions</t>
  </si>
  <si>
    <t>Adopt soil or land management practices to sequester carbon</t>
  </si>
  <si>
    <t>California Department of Food and Agriculture</t>
  </si>
  <si>
    <t>2025-2040</t>
  </si>
  <si>
    <t>Increase small farm dairy digesters and fund research and demonstration projects for hydrogen production from dairy digesters.</t>
  </si>
  <si>
    <t>Improve livestock management</t>
  </si>
  <si>
    <t>Expand funding for a critical range of activities, including fuel reduction, controlled burns, pest management, reforestation projects, and biomass utilization.</t>
  </si>
  <si>
    <t>PCAP pg. 55-56</t>
  </si>
  <si>
    <t>Maintain or expand existing forests</t>
  </si>
  <si>
    <t>Expand urban canopy while delivering energy conservation and stormwater runoff reduction; improving air, soil, and water quality; and enhancing public health and property values.</t>
  </si>
  <si>
    <t>PCAP pg. 57-58</t>
  </si>
  <si>
    <t>Expand urban forests and/or green spaces</t>
  </si>
  <si>
    <t>CALFIRE</t>
  </si>
  <si>
    <t>Support a variety of wetland restoration projects, including re-wetting peat soils to reduce carbon emissions, restoring mountain meadows for carbon sequestration, and enhancing wetland biodiversity.</t>
  </si>
  <si>
    <t>PCAP pg. 58-59</t>
  </si>
  <si>
    <t>Preserve or expand wetlands</t>
  </si>
  <si>
    <t xml:space="preserve"> Sacramento-San Joaquin Delta Conservancy; California Department of Fish and Wildlife</t>
  </si>
  <si>
    <t>Leverage CalRecycle's existing grant programs, and build a new program to holistically prevent food waste, reduce food waste in landfills, and recover edible food for human consumption.</t>
  </si>
  <si>
    <t>PCAP pg. 61-62</t>
  </si>
  <si>
    <t>Reduce food/organic waste</t>
  </si>
  <si>
    <t>CalRecycle</t>
  </si>
  <si>
    <t>Enhance organics recycling infrastructure to divert more green materials, food materials, or alternative daily cover from landfills, thereby reducing methane emissions and improving air and water quality.</t>
  </si>
  <si>
    <t>PCAP pg. 62-63</t>
  </si>
  <si>
    <t>Plan and implement high quality active transportation infrastructure in urban areas.</t>
  </si>
  <si>
    <t>PCAP pg. 30-33</t>
  </si>
  <si>
    <t>Local governments; State; Other entities providing funding</t>
  </si>
  <si>
    <t>Energy Policy Simulator</t>
  </si>
  <si>
    <t>Plan and implement high quality active transportation infrastructure in suburban areas.</t>
  </si>
  <si>
    <t>Plan and implement high quality active transportation infrastructure in rural areas.</t>
  </si>
  <si>
    <t>Plan and implement bus rapid transit and other transit priority measures in urban areas.</t>
  </si>
  <si>
    <t>PCAP pg. 33-35</t>
  </si>
  <si>
    <t>Local governments; State; Transit Agencies</t>
  </si>
  <si>
    <t>Plan and implement bus rapid transit and other transit priority measures in suburban areas.</t>
  </si>
  <si>
    <t>Plan and implement bus rapid transit and other transit priority measures in rural areas.</t>
  </si>
  <si>
    <t>Adopt and implement policies to encourage transit and active transportation use and reduce parking in urban areas.</t>
  </si>
  <si>
    <t>PCAP pg. 35-37</t>
  </si>
  <si>
    <t>Encourage carpooling</t>
  </si>
  <si>
    <t>Local governments; State; MPOs; Transit Agencies; Transportation Management Associations</t>
  </si>
  <si>
    <t>Adopt and implement policies to encourage transit and active transportation use and reduce parking in suburban areas.</t>
  </si>
  <si>
    <t>Adopt and implement policies to encourage transit and active transportation use and reduce parking in rural areas.</t>
  </si>
  <si>
    <t>Implement differentiated vehicle registration and other fees that incentivize the purchase and use of zero-emission and lower-emission light-duty vehicles, and/or disincentivize the use of higher-emission vehicles based on vehicle size or efficiency in urban areas.</t>
  </si>
  <si>
    <t>PCAP pg. 37-39</t>
  </si>
  <si>
    <t>Encourage deployment of higher fuel efficiency vehicles</t>
  </si>
  <si>
    <t>State; County Governments; Local Governments</t>
  </si>
  <si>
    <t>Implement differentiated vehicle registration and other fees that incentivize the purchase and use of zero-emission and lower-emission light-duty vehicles, and/or disincentivize the use of higher-emission vehicles based on vehicle size or efficiency in suburban areas.</t>
  </si>
  <si>
    <t>Implement differentiated vehicle registration and other fees that incentivize the purchase and use of zero-emission and lower-emission light-duty vehicles, and/or disincentivize the use of higher-emission vehicles based on vehicle size or efficiency in rural areas.</t>
  </si>
  <si>
    <t>Adopt building energy codes that exceed the minimum requirements of House Bills 22-1362 and 23-1233 and exceed the building performance standards of the e Air Quality Control Commission Regulation 28, Part C in urban areas.</t>
  </si>
  <si>
    <t>PCAP pg. 41-43</t>
  </si>
  <si>
    <t>Adopt building energy codes that exceed the minimum requirements of House Bills 22-1362 and 23-1233 and exceed the building performance standards of the e Air Quality Control Commission Regulation 28, Part C in suburban areas.</t>
  </si>
  <si>
    <t>Adopt building energy codes that exceed the minimum requirements of House Bills 22-1362 and 23-1233 and exceed the building performance standards of the e Air Quality Control Commission Regulation 28, Part C in rural areas.</t>
  </si>
  <si>
    <t>Encourage accessory dwelling units and attached homes in all urban residential areas.</t>
  </si>
  <si>
    <t>PCAP pg. 46-48</t>
  </si>
  <si>
    <t>Build dense communities</t>
  </si>
  <si>
    <t>Local Governments; State</t>
  </si>
  <si>
    <t>Encourage accessory dwelling units and attached homes in all suburban residential areas.</t>
  </si>
  <si>
    <t>Encourage accessory dwelling units and attached homes in all rural residential areas.</t>
  </si>
  <si>
    <t>Encourage multi-family housing and mixed-use development near transit and commercial urban areas.</t>
  </si>
  <si>
    <t>PCAP pg. 48-49</t>
  </si>
  <si>
    <t>Build housing in transit connected locations</t>
  </si>
  <si>
    <t>Encourage multi-family housing and mixed-use development near transit and commercial suburban areas.</t>
  </si>
  <si>
    <t>Encourage multi-family housing and mixed-use development near transit and commercial rural areas.</t>
  </si>
  <si>
    <t>Update land use codes to reduce or eliminate minimum vehicle parking requirements, apply parking maximum requirements, and/or other local parking reduction policies, while encouraging or requiring bicycle parking in urban areas.</t>
  </si>
  <si>
    <t>Update land use codes to reduce or eliminate minimum vehicle parking requirements, apply parking maximum requirements, and/or other local parking reduction policies, while encouraging or requiring bicycle parking in suburban areas.</t>
  </si>
  <si>
    <t>Update land use codes to reduce or eliminate minimum vehicle parking requirements, apply parking maximum requirements, and/or other local parking reduction policies, while encouraging or requiring bicycle parking in rural areas.</t>
  </si>
  <si>
    <t>Adopt and implement local policies to reduce waste, increase diversion rates, and reduce emissions associated with waste and waste hauling in urban areas.</t>
  </si>
  <si>
    <t>Reduce vehicle miles traveled</t>
  </si>
  <si>
    <t>Adopt and implement local policies to reduce waste, increase diversion rates, and reduce emissions associated with waste and waste hauling in suburban areas.</t>
  </si>
  <si>
    <t>Adopt and implement local policies to reduce waste, increase diversion rates, and reduce emissions associated with waste and waste hauling in rural areas.</t>
  </si>
  <si>
    <t>Adopt policies or targets to convert refuse trucks to zero emission vehicles, and provide incentives for vehicles or their infrastructure in urban areas.</t>
  </si>
  <si>
    <t>PCAP pg. 56-58</t>
  </si>
  <si>
    <t>Adopt policies or targets to convert refuse trucks to zero emission vehicles, and provide incentives for vehicles or their infrastructure in suburban areas.</t>
  </si>
  <si>
    <t>Adopt policies or targets to convert refuse trucks to zero emission vehicles, and provide incentives for vehicles or their infrastructure in rural areas.</t>
  </si>
  <si>
    <t>Expand on community scale renewable energy projects.</t>
  </si>
  <si>
    <t>PCAP pg. 71-73</t>
  </si>
  <si>
    <t>Support development or expansion of community solar programs</t>
  </si>
  <si>
    <t>Ute Mountain Ute Tribe</t>
  </si>
  <si>
    <t>Implement commercial scale solar renewable energy and battery storage projects.</t>
  </si>
  <si>
    <t>PCAP pg. 74-75</t>
  </si>
  <si>
    <t>Implement commercial scale hydroelectric renewable energy projects.</t>
  </si>
  <si>
    <t>Convert light-, medium-, and heavy-duty fleet to electric and install charging infrastructure.</t>
  </si>
  <si>
    <t>PCAP pg. 75-77</t>
  </si>
  <si>
    <t>1-2 years</t>
  </si>
  <si>
    <t>3-10 years</t>
  </si>
  <si>
    <t>Implement large scale energy efficiency retrofits in the Tribal Office Complex, the Recreation Center, and the Career Center.</t>
  </si>
  <si>
    <t>PCAP pg. 77-78</t>
  </si>
  <si>
    <t>Develop additional policies and programs to enable landfill and coal mine methane capture and methane monitoring.</t>
  </si>
  <si>
    <t>PCAP pg. 18-19</t>
  </si>
  <si>
    <t>Reduce fugitive emissions</t>
  </si>
  <si>
    <t>Colorado Department of Public Health and Environment in partnership with the Department of Natural Resources.</t>
  </si>
  <si>
    <t>Linear GHG reduction estimation</t>
  </si>
  <si>
    <t>Develop additional policies and programs to enable coal mine and coal seep methane capture and methane monitoring.</t>
  </si>
  <si>
    <t>Invest in decarbonization from industrial fuel combustion.</t>
  </si>
  <si>
    <t>PCAP pg. 19-22</t>
  </si>
  <si>
    <t>Invest in decarbonization from industrial processes and product users.</t>
  </si>
  <si>
    <t>Complete a statewide consumption-based emissions inventory that identifies the impact of greenhouse gas emission reductions through material reuse, recycling, composting, and source reduction.</t>
  </si>
  <si>
    <t>PCAP pg. 23-24</t>
  </si>
  <si>
    <t>Develop analytical and planning tools for materials management</t>
  </si>
  <si>
    <t>Colorado Department of Public Health and Environment</t>
  </si>
  <si>
    <t>Promote methane and nitrous oxide emissions reduction strategies in agriculture and create policy and program recommendations.</t>
  </si>
  <si>
    <t>PCAP pg. 27-28</t>
  </si>
  <si>
    <t>Colorado Department of Agriculture</t>
  </si>
  <si>
    <t>Update land use codes to include transfer of development rights, cluster subdivision, growth boundary, annexation, and other policies intended to discourage greenfield development in rural areas.</t>
  </si>
  <si>
    <t>PCAP pg. 50-51</t>
  </si>
  <si>
    <t>Manage or restore grasslands for carbon sequestration</t>
  </si>
  <si>
    <t>Update local land use codes based on best practices and guidance from the upcoming state-developed EV charging permitting model code.</t>
  </si>
  <si>
    <t>Replace existing school buses with zero-emission vehicle school buses in environmental justice communities</t>
  </si>
  <si>
    <t>PCAP pg. 24, pg. 62-67</t>
  </si>
  <si>
    <t>State agencies and quasi-public agencies, including the Connecticut Department of Energy and Environmental Protection; Municipalities; Councils of Governments; Tribal Nations</t>
  </si>
  <si>
    <t>EPA AVERT</t>
  </si>
  <si>
    <t>Quantitative and Qualitative</t>
  </si>
  <si>
    <t>Plant trees in urban areas to increase carbon sequestration and mitigate climate change impacts in underserved communities</t>
  </si>
  <si>
    <t>PCAP pg. 25, pg.141-146</t>
  </si>
  <si>
    <t>EPA SWEET</t>
  </si>
  <si>
    <t>i-Tree</t>
  </si>
  <si>
    <t>Deploy electric vehicle chargers statewide to support light-duty and medium-heavy duty fueling needs</t>
  </si>
  <si>
    <t>PCAP pg. 24, pg. 48-54</t>
  </si>
  <si>
    <t>EPA MOVES</t>
  </si>
  <si>
    <t>Establish electric vehicle incentive pathways for advanced technology vehicles (full battery electric, plug-in hybrid and fuel cell electric vehicles for light-, medium-, and heavy-duty vehicles)</t>
  </si>
  <si>
    <t>PCAP pg. 24, pg. 55-61</t>
  </si>
  <si>
    <t>Electrify transit buses.</t>
  </si>
  <si>
    <t>PCAP pg. 24, pg. 68-72</t>
  </si>
  <si>
    <t>Purchase and deploy idle reduction systems for truck mounted attenuators for the Connecticut Department of Transportation's Crash Unit.</t>
  </si>
  <si>
    <t>PCAP pg. 24, pg. 73-77</t>
  </si>
  <si>
    <t>Apply technology or best practices to improve fuel efficiency</t>
  </si>
  <si>
    <t>Connecticut Department of Transportation</t>
  </si>
  <si>
    <t>Expand existing microtransit program to focus on first- and last-mile transportation gaps in rural areas.</t>
  </si>
  <si>
    <t>PCAP pg. 24, pg. 78-83</t>
  </si>
  <si>
    <t>Support increased adoption of heat pumps statewide.</t>
  </si>
  <si>
    <t>PCAP pg. 25, pg. 84-92</t>
  </si>
  <si>
    <t>Expand energy efficiency programs under the Conservation and Load Management Program.</t>
  </si>
  <si>
    <t>PCAP pg. 25, pg. 93-100</t>
  </si>
  <si>
    <t>Expand funding for the Residential Energy Preparation Services program to address health and safety barriers to weatherization.</t>
  </si>
  <si>
    <t xml:space="preserve">PCAP pg. 25, pg.101-107 </t>
  </si>
  <si>
    <t>Support deployment of networked geothermal systems.</t>
  </si>
  <si>
    <t>PCAP pg. 25, pg.108-117</t>
  </si>
  <si>
    <t>695 per geothermal system</t>
  </si>
  <si>
    <t>5,698 per geothermal system</t>
  </si>
  <si>
    <t>Reduce electric sector emissions while maintaining electric system reliability using demand response and/or energy storage.</t>
  </si>
  <si>
    <t xml:space="preserve">PCAP pg. 25, pg.118-127 </t>
  </si>
  <si>
    <t>Electrify propane and diesel forklifts at ports</t>
  </si>
  <si>
    <t>PCAP pg. 25, pg.128-134</t>
  </si>
  <si>
    <t>Provide funding for food waste diversion programs and enforcement.</t>
  </si>
  <si>
    <t>PCAP pg. 25, 135-140</t>
  </si>
  <si>
    <t>Increase deployment of and access to renewable energy systems and support decarbonization of Delaware’s electric grid.</t>
  </si>
  <si>
    <t>PCAP pg. 26 -33</t>
  </si>
  <si>
    <t>Delaware Department of Natural Resources and Environmental Control; Sustainable Energy Utility (SEU); Delaware electric and gas utilities</t>
  </si>
  <si>
    <t>Increase building energy efficiency and reduce energy consumption.</t>
  </si>
  <si>
    <t>PCAP pg. 26, 34-38</t>
  </si>
  <si>
    <t>Reduce methane emissions from landfills and wastewater treatment plants through methane capture and waste diversion, and reduce leaks in utility gas lines across Delaware.</t>
  </si>
  <si>
    <t>PCAP pg. 26, 47-51</t>
  </si>
  <si>
    <t>Reduce emissions from wastewater treatment facilities</t>
  </si>
  <si>
    <t>Delaware Solid Waste Authority; Delaware Department of Natural Resources and Environmental Control</t>
  </si>
  <si>
    <t>Reduce vehicle miles traveled by encouraging alternative modes of transportation, promoting more efficient transportation systems, and building complete communities.</t>
  </si>
  <si>
    <t>PCAP pg. 26, 51-55</t>
  </si>
  <si>
    <t>DelDOT; DART; Office of State Planning Coordination; Metropolitan Planning Organizations</t>
  </si>
  <si>
    <t>Improve the efficiency of freight delivery and transition diesel and gasoline powered vehicles to zero emission vehicles or hydrogen-fueled.</t>
  </si>
  <si>
    <t>PCAP pg. 26, 55-58</t>
  </si>
  <si>
    <t>Reduce freight mileage</t>
  </si>
  <si>
    <t>DelDOT; Delaware Department of Natural Resources and Environmental Control</t>
  </si>
  <si>
    <t>Advance deployment of zero emission vehicles and zero emission vehicle fueling infrastructure.</t>
  </si>
  <si>
    <t>PCAP pg. 26, 58-63</t>
  </si>
  <si>
    <t>Delaware Department of Natural Resources and Environmental Control; Delaware SEU; DelDOT; Delaware Office of Management and Budget Fleet Services</t>
  </si>
  <si>
    <t>Lead by example in state and municipal operations and procurement through fleet electrification and renewable energy procurement.</t>
  </si>
  <si>
    <t>PCAP pg. 27, 67-70</t>
  </si>
  <si>
    <t>Delaware Department of Natural Resources and Environmental Control; DelDOT; Delaware Office of Management and Budget Fleet Services</t>
  </si>
  <si>
    <t>Assist with Building Energy Performance Standards compliance, primarily for select buildings in LIDACs and Department of General Services facilities.</t>
  </si>
  <si>
    <t>PCAP pg. 15-17</t>
  </si>
  <si>
    <t>Develop building benchmarking and performance standards</t>
  </si>
  <si>
    <t>District Department of Energy and Environment (DOEE); Department of Buildings (DOB); Department of General Services (DGS)</t>
  </si>
  <si>
    <t>2025-2045</t>
  </si>
  <si>
    <t>Unspecified model</t>
  </si>
  <si>
    <t>Accelerate the deployment of local, clean, renewable, and resilient energy.</t>
  </si>
  <si>
    <t>PCAP pg. 24-27</t>
  </si>
  <si>
    <t>District Department of Energy and Environment (DOEE); DPW; other local governments; PUC; PSC; Utilities; Energy Suppliers; PJM</t>
  </si>
  <si>
    <t>Build dense communities and invest in active and public transportation infrastructure to increase the percentage of commute trips in the District made without a car to 75% by 2032.</t>
  </si>
  <si>
    <t>PCAP pg. 29-32</t>
  </si>
  <si>
    <t>DDOT; District Office of Planning; WMATA; regional planning organizations and commissions</t>
  </si>
  <si>
    <t>Accelerate and enable a shift to zero emission transportation, prioritizing buses and trucks with the goal of 100% of public buses to be zero-emission by 2045.</t>
  </si>
  <si>
    <t>PCAP pg. 32-35</t>
  </si>
  <si>
    <t>District DOE; District DOT; WMATA; regional planning organizations; other planning agencies</t>
  </si>
  <si>
    <t>Reduce waste, increase recycling, and assess and reduce citywide embodied carbon in consumed goods and services.</t>
  </si>
  <si>
    <t>PCAP pg. 36-39</t>
  </si>
  <si>
    <t>Utilize low embodied carbon materials</t>
  </si>
  <si>
    <t>DOEE: other local government's department of Public Works</t>
  </si>
  <si>
    <t xml:space="preserve">Replace public and private buses powered by diesel with electric buses and increase ridership. </t>
  </si>
  <si>
    <t>PCAP pg. 26, 29</t>
  </si>
  <si>
    <t xml:space="preserve">Georgia Environmental Protection Division </t>
  </si>
  <si>
    <t xml:space="preserve">Expand EV charging infrastructure across Georgia to support the adoption of EVs by residents. </t>
  </si>
  <si>
    <t xml:space="preserve">Expand bicycle infrastructure such as multiuse paths, dedicated bike lanes, and shared lanes. </t>
  </si>
  <si>
    <t>PCAP pg. 26, 30</t>
  </si>
  <si>
    <t xml:space="preserve">Transition public fleets at the municipal, county, and state level to zero emission vehicles, including light duty vehicles or trucks. </t>
  </si>
  <si>
    <t>PCAP pg. 26, 31</t>
  </si>
  <si>
    <t xml:space="preserve">Increase manufacturing of raw materials and finished products for EVs to support the growth of the EV market. </t>
  </si>
  <si>
    <t xml:space="preserve">Increase the energy efficiency of residential homes and lower energy costs. </t>
  </si>
  <si>
    <t>PCAP pg. 26, 32</t>
  </si>
  <si>
    <t>0-2,508,000</t>
  </si>
  <si>
    <t>16,000-8,835,000</t>
  </si>
  <si>
    <t xml:space="preserve">Provide households with funds to purchase more energy efficient or electric products. </t>
  </si>
  <si>
    <t>PCAP pg. 26, 33</t>
  </si>
  <si>
    <t>Electrify existing buildings</t>
  </si>
  <si>
    <t>1,120,000-2,017,000</t>
  </si>
  <si>
    <t>21,520,000 - 28,537,000</t>
  </si>
  <si>
    <t xml:space="preserve">Improve energy efficiency in the commercial building sector. </t>
  </si>
  <si>
    <t>182,000-3,568,000</t>
  </si>
  <si>
    <t>727,000-28,417,000</t>
  </si>
  <si>
    <t xml:space="preserve">Create incentive programs for the purchase of energy-efficient lighting in commercial and industrial buildings, including streetlights. </t>
  </si>
  <si>
    <t>PCAP pg. 27, 34</t>
  </si>
  <si>
    <t xml:space="preserve">Improve transmission infrastructure and the electricity distribution system to maintain reliability and position the state for future increased load. </t>
  </si>
  <si>
    <t>291,000-4,818,000</t>
  </si>
  <si>
    <t>1,455,000-12,534,000</t>
  </si>
  <si>
    <t xml:space="preserve">Increase renewable energy generation through rooftop solar on government owned buildings, community solar, and renewable energy development at industrial facilities. </t>
  </si>
  <si>
    <t>PCAP pg. 27, 36</t>
  </si>
  <si>
    <t xml:space="preserve">https://www.epa.gov/system/files/documents/2024-03/georgia_psverp.pdf </t>
  </si>
  <si>
    <t xml:space="preserve">Increase the generation of energy or alternative fuels at landfills through gas collection and control systems. </t>
  </si>
  <si>
    <t>PCAP pg. 27, 37</t>
  </si>
  <si>
    <t xml:space="preserve">Increase capacity for composting in Georgia to sequester carbon and reduce organic waste in landfills. </t>
  </si>
  <si>
    <t>Increase capture of valuable post-consumer resources that can be processed, reused, and delivered back to businesses or consumers for continued use.</t>
  </si>
  <si>
    <t>PCAP pg. 27, 38</t>
  </si>
  <si>
    <t xml:space="preserve">Construct hydrogen refueling stations to expand hydrogen supply in Georgia. </t>
  </si>
  <si>
    <t>Increase sustainable aviation fuel production.</t>
  </si>
  <si>
    <t>PCAP pg. 27, 39</t>
  </si>
  <si>
    <t>Manufacture low carbon fuels</t>
  </si>
  <si>
    <t xml:space="preserve">Increase production of renewable natural gas by using anaerobic biodigesters and gas upgrading systems that have the capacity to decompose organic or agricultural waste. </t>
  </si>
  <si>
    <t>PCAP pg. 27, 40</t>
  </si>
  <si>
    <t xml:space="preserve">Reduce fugitive emissions from hydrofluorocarbons and SF6 by repairing, retrofitting, or replacing existing equipment. </t>
  </si>
  <si>
    <t xml:space="preserve">Increase temperate forest coverage in Georgia, including urban tree canopies. </t>
  </si>
  <si>
    <t>PCAP pg. 27, 41</t>
  </si>
  <si>
    <t xml:space="preserve">Promote reduced-till or no-till farming, cover cropping, and improved nitrogen management among farmers. </t>
  </si>
  <si>
    <t>PCAP pg. 27, 42</t>
  </si>
  <si>
    <t xml:space="preserve">Maintain watershed water levels, improve landscape buffers, and use other conservation measures to improve carbon sequestration along the coast and waterways. </t>
  </si>
  <si>
    <t>PCAP pg. 27, 42-43</t>
  </si>
  <si>
    <t xml:space="preserve">Establish transit priority lanes along major bus rapid transit corridors connecting the existing Skyline rail to make public transit more efficient and more reliable. </t>
  </si>
  <si>
    <t>PCAP pg. 16</t>
  </si>
  <si>
    <t>City and County of Honolulu Department of Transportation Services</t>
  </si>
  <si>
    <t xml:space="preserve">Replace 7 combustion engine vehicles with 12 EV to reduce emissions related to the paratransit fleet. </t>
  </si>
  <si>
    <t>County of Hawai'i Mass Transit Agency</t>
  </si>
  <si>
    <t xml:space="preserve">Build and upgrade active transportation infrastructure by creating e-bike and e-scooter mobility hubs with chargers, emphasizing expansion into low income areas. </t>
  </si>
  <si>
    <t>PCAP pg. 17</t>
  </si>
  <si>
    <t xml:space="preserve">Improve street infrastructure (sidewalks, bike lines, bus stops, traffic calming measures) to encourage safe and accessible walking, biking, and transit ridership. </t>
  </si>
  <si>
    <t xml:space="preserve">County of Kaua'i: Public Works Department, Planning Department, Transportation Agency, and Office of Economic Development </t>
  </si>
  <si>
    <t xml:space="preserve">Create and implement a statewide building retrofit program targeting existing multi-family homes to improve energy efficiency. </t>
  </si>
  <si>
    <t>PCAP pg. 18</t>
  </si>
  <si>
    <t xml:space="preserve">Hawai'i State Energy Office </t>
  </si>
  <si>
    <t xml:space="preserve">Implement energy efficiency improvements to the Pearl City Public Library. </t>
  </si>
  <si>
    <t xml:space="preserve">Department of Accounting and General Services, State Building Code Council </t>
  </si>
  <si>
    <t xml:space="preserve">Implement energy efficiency upgrades (LED lighting, window treatments, refrigeration upgrades) for  a community civic center, fire stations, and neighborhood centers. </t>
  </si>
  <si>
    <t>PCAP pg. 19</t>
  </si>
  <si>
    <t xml:space="preserve">County of Kauai Office of Economic Development, Department of Parks and Recreation, Public Works Department </t>
  </si>
  <si>
    <t xml:space="preserve">Expand production, distribution, and application of composting systems by building a decentralized community based compost network with an automated compost mixing systems. </t>
  </si>
  <si>
    <t xml:space="preserve">Hawai'i Department of Health </t>
  </si>
  <si>
    <t xml:space="preserve">Design and implement a cardboard and composting waste diversion center through existing Recycle Hawaii infrastructure. </t>
  </si>
  <si>
    <t xml:space="preserve">County of Hawai'i Planning Department, Hawai'i Department of Health </t>
  </si>
  <si>
    <t xml:space="preserve">Support and expand on a scalable reuse and refill program for food and beverage packaging in Hilo. </t>
  </si>
  <si>
    <t>PCAP pg. 20</t>
  </si>
  <si>
    <t xml:space="preserve">County of Hawai'i Department of Environmental Management, County Parks and Rec, State Parks, Hawai'i Department of Health </t>
  </si>
  <si>
    <t>64,04</t>
  </si>
  <si>
    <t xml:space="preserve">Reduce waste in Maui schools by installing dishwashers to replace single use plastic and diverting food waste through composting systems. </t>
  </si>
  <si>
    <t>County of Maui, Hawai'i Department of Health</t>
  </si>
  <si>
    <t xml:space="preserve">Extend the lifespan of the existing O'ahu Island Transfer Station Reusable Material Collection Site project by 10 months in order to continue diverting materials from Hawaii's landfills. </t>
  </si>
  <si>
    <t>PCAP pg. 21</t>
  </si>
  <si>
    <t xml:space="preserve">City and County of Honolulu Department of Environmental Services, Hawai'i Department of Health </t>
  </si>
  <si>
    <t xml:space="preserve">Use nutrient recapture and soil generation to reduce waste from agriculture and land management. </t>
  </si>
  <si>
    <t xml:space="preserve">PCAP pg. 21 </t>
  </si>
  <si>
    <t xml:space="preserve">County of Maui, Hawai'i Department of Health </t>
  </si>
  <si>
    <t xml:space="preserve">Plant one million native trees and plants to restore forest ecosystems. </t>
  </si>
  <si>
    <t>PCAP pg. 22</t>
  </si>
  <si>
    <t>County of Maui, Department of Land and Natural Resources</t>
  </si>
  <si>
    <t xml:space="preserve">Produce biochar for agricultural, bioremediation, or reforestation efforts. </t>
  </si>
  <si>
    <t>PCAP pg. 23</t>
  </si>
  <si>
    <t xml:space="preserve">Reforest degraded lands adjacent to the Waiehu Kou Hawaiian Homes subdivision, revitalize abandoned agricultural land, and reduce wildfire risk. </t>
  </si>
  <si>
    <t>Private Landowner (permission granted)</t>
  </si>
  <si>
    <t xml:space="preserve">Deploy renewable energy and storage systems for local government buildings across the state. </t>
  </si>
  <si>
    <t>PCAP pg. 24</t>
  </si>
  <si>
    <t xml:space="preserve">Hawai'i Green Infrastructure Authority </t>
  </si>
  <si>
    <t>Sponsor community greenspace programs for small scale community-based native urban gardens, greenspaces, and tree planting to optimize carbon sequestration and canopy cover</t>
  </si>
  <si>
    <t>PCAP pg. 12-13</t>
  </si>
  <si>
    <t>DEQ, IDL, local governments</t>
  </si>
  <si>
    <t>Develop sustainable transportation networks throughout Idaho. This includes projects that support public transit, active transportation, and traffic flow improvement.</t>
  </si>
  <si>
    <t>PCAP pg. 15-18</t>
  </si>
  <si>
    <t>DEQ, Idaho Transportation Department (ITD), Local Highway Technical Assistance Council (LHTAC), local governments metropolitan planning organizations</t>
  </si>
  <si>
    <t>Reduce GHG emissions from heavy-duty vehicles by installing a truck to rail transload station on City-owned property located south of the Pocatello Regional Airport.</t>
  </si>
  <si>
    <t>PCAP pg. 19-20</t>
  </si>
  <si>
    <t>Promote water- or train-based freight transportation</t>
  </si>
  <si>
    <t>City of Pocatello</t>
  </si>
  <si>
    <t>Support private and public entities and individuals to transition their vehicles to cleaner fuels such as biodiesel, electricity, ethanol, hydrogen, natural gas, and propane. This includes light-, medium-, and heavy-duty vehicles and those that are flexible-fuel, dual-fuel, and hybrid and use fuel cells and idle mitigation technology.</t>
  </si>
  <si>
    <t>DEQ, OEMR, ITD, LHTAC, local governments</t>
  </si>
  <si>
    <t>Facilitate the installation of landfill gas capture systems at municipal and private landfills if not federally required.</t>
  </si>
  <si>
    <t>PCAP pg. 21-22</t>
  </si>
  <si>
    <t>DEQ, local governments</t>
  </si>
  <si>
    <t>Assist energy efficiency improvements in buildings throughout Idaho including weatherization, lighting retrofits, appliances, thermostats, and heating and cooling equipment.</t>
  </si>
  <si>
    <t>PCAP pg. 8-9</t>
  </si>
  <si>
    <t>DEQ, Office of Energy and Mineral Resources (OEMR), Idaho State Department of Education (ISDE), local governments</t>
  </si>
  <si>
    <t>ResStock</t>
  </si>
  <si>
    <t>Support habitat restoration and conservation to increase carbon sequestration, prevent land degradation, and promote healthy lands across Idaho.</t>
  </si>
  <si>
    <t>PCAP pg. 11-12</t>
  </si>
  <si>
    <t>IDL, IDFG, DEQ, Idaho Coalition of Land Trusts (ICOLT)</t>
  </si>
  <si>
    <t>5,430-10,861</t>
  </si>
  <si>
    <t>32,583-65,167</t>
  </si>
  <si>
    <t>Facilitate the adoption of solar and/or solar and storage at locations throughout Idaho to reduce energy costs and provide resilience in case of an electric grid outage.</t>
  </si>
  <si>
    <t>PCAP pg. 13-14</t>
  </si>
  <si>
    <t>DEQ, OEMR, Idaho Parks and Recreation, local governments</t>
  </si>
  <si>
    <t>Help cities and counties to develop or expand recycling, composting, and other waste diversion programs.</t>
  </si>
  <si>
    <t>PCAP pg. 20-21</t>
  </si>
  <si>
    <t>Support adoption of passenger electric vehicles, reaching 55% of new sales by 2030, 90% by 2040, and 95% by 2050. Pursuing this measure could include strategies such as incentives for the purchase of vehicles, shared mobility programs, programmatic or financial support for charging infrastructure, and programs or rates to encourage smart charging, EV-to-grid technologies, or EVs as a distributed energy resource.</t>
  </si>
  <si>
    <t>PCAP pg. 40</t>
  </si>
  <si>
    <t>Clean Energy Jobs Act; Illinois Department of Commerce and Economic Opportunity; Illinois Environmental Protection Agency; Illinois Department of Transportation</t>
  </si>
  <si>
    <t>Improve building efficiency, reaching a 33% reduction in energy use in buildings by 2050.</t>
  </si>
  <si>
    <t>Capital Development Board; Illinois Department of Commerce and Economic Opportunity; Illinois EPA and other state agencies under the Grant Accountability and Transparency Act and complementary rules; Illinois Power Agency</t>
  </si>
  <si>
    <t>Accelerate the use of efficient, all-electric heating and appliances in buildings, significantly increasing their share of new sales to between 50% and 90% by 2050.</t>
  </si>
  <si>
    <t>Support adoption of zero-emission light commercial, medium- and heavy-duty electric vehicles, reaching 30% of new sales by 2030, 60% by 2035, 65% by 2040, and 80% by 2050.</t>
  </si>
  <si>
    <t>Expand mobility access, shifting 15% of trips to lower-carbon forms of travel by 2050.</t>
  </si>
  <si>
    <t>Strategically support electrification of freight rail and trackside power.</t>
  </si>
  <si>
    <t>Electrify non-road transportation</t>
  </si>
  <si>
    <t>Improve industrial efficiency 5% by 2030 and 25% by 2050, and support implementation of process improvements.</t>
  </si>
  <si>
    <t>PCAP pg. 58</t>
  </si>
  <si>
    <t>Hydrogen Economy Task Force created under the Department of Commerce and Economic Opportunity; Illinois EPA; Illinois Climate Bank</t>
  </si>
  <si>
    <t>Electrify 10% of low-temperature industrial heat by 2030 and 95% by 2050.</t>
  </si>
  <si>
    <t>Convert 30% of medium- and high-temperature industrial heat in targeted sectors to electricity or hydrogen by 2050.</t>
  </si>
  <si>
    <t>Reduce emissions of hyper-potent fluorinated gases by 20% by 2030 and 67% by 2050, primarily through substation of lower-warming-potential alternatives, and supported by improved disposal, equipment and maintenance.</t>
  </si>
  <si>
    <t>PCAP pg. 59</t>
  </si>
  <si>
    <t>Reduce total combined emissions from wastewater, landfills, and livestock by 10% by 2050, through approaches such as methane capture and utilization, anaerobic digestion, and others, focusing on approaches which are most cost-effective and offer the most added benefits.</t>
  </si>
  <si>
    <t>PCAP pg. 68</t>
  </si>
  <si>
    <t>Illinois EPA; Department of Agriculture; Department of Natural Resources</t>
  </si>
  <si>
    <t>Reduce GHG emissions from lawn equipment and other small engines by accelerating the shift from gas-powered to electric-powered lawn equipment and other small engines, with a focus on heavily-used tools in professional landscaping, shifting 40% of new sales to all-electric equipment by 2030 and 99% of new sales to all-electric equipment by 2035.</t>
  </si>
  <si>
    <t>PCAP pg. 68-69</t>
  </si>
  <si>
    <t>Generate 40% clean energy by 2030, 50% by 2040, and 100% by 2050, using tools including but not limited to: deployment of clean and zero-carbon energy, deployment of energy storage, expansion of demand response, improved energy efficiency, and increasing transmission capacity.</t>
  </si>
  <si>
    <t>PCAP pg. 79</t>
  </si>
  <si>
    <t>Illinois Power Agency; Illinois Commerce Commission; Illinois EPA; Illinois Climate Bank</t>
  </si>
  <si>
    <t xml:space="preserve">Support and develop solar and wind power projects to reach 25% of Indiana’s net electricity generation by 2030 and 40% of Indiana's net electricity generation by 2050. </t>
  </si>
  <si>
    <t>PCAP pg. 32</t>
  </si>
  <si>
    <t>IDEM has reviewed existing statutory and regulatory authority to implement each priority measure included in this plan.</t>
  </si>
  <si>
    <t>Expand community and distributed solar generation by an additional 500 MW by 2030 and 2,000 MW by 2050.</t>
  </si>
  <si>
    <t>PCAP pg. 37</t>
  </si>
  <si>
    <t>Implement retrofits and weatherization in 25% of residential and commercial buildings that are eligible for interventions by 2030, and 80% by 2050.</t>
  </si>
  <si>
    <t>PCAP pg. 45</t>
  </si>
  <si>
    <t>Accelerate adoption of light-duty electric such that electric vehicles’ share of light-duty vehicle miles travelled increases to 10% by 2030 and 30% by 2050. Simultaneously expand the availability of EV charging stations.</t>
  </si>
  <si>
    <t>PCAP pg. 52</t>
  </si>
  <si>
    <t>Expanding transportation options, including public transit and active transportation to reduce vehicle miles traveled by 5% in 2030 and 20% in 2050.</t>
  </si>
  <si>
    <t xml:space="preserve">Expand the use of electric and green hydrogen industrial processes and technologies such that coal consumption decreases by 33% in 2030 and 72% in 2050. Also aim to decrease natural gas consumption by 7% in 2030 and 20% in 2050. </t>
  </si>
  <si>
    <t>PCAP pg. 65</t>
  </si>
  <si>
    <t>Increase diversion rate of organic waste from landfills to 28% in 2030 and 50% in 2050.</t>
  </si>
  <si>
    <t>PCAP pg. 72</t>
  </si>
  <si>
    <t>Implement RNG production from landfills or landfill gas projects at 3 landfills by 2030 and at 13 landfills by 2050.</t>
  </si>
  <si>
    <t>PCAP pg. 78</t>
  </si>
  <si>
    <t>Expand green spaces and urban tree canopy by planting 500,000 trees in LIDACs across Indiana by 2030 and 2.5 million trees in LIDACs by 2050.</t>
  </si>
  <si>
    <t>PCAP pg. 85</t>
  </si>
  <si>
    <t>Implement agricultural best practices like crop rotation, use of cover crops, and tillage management to support carbon sequestration.</t>
  </si>
  <si>
    <t>PCAP pg. 90</t>
  </si>
  <si>
    <t>CaRPE</t>
  </si>
  <si>
    <t>Electrify 15% of all low- and medium-heat processes, with a goal of 100% of all new and replacement boilers and process heaters being electric by 2040.</t>
  </si>
  <si>
    <t>PCAP pg. 45-46; Technical Appendix pg. 9-15</t>
  </si>
  <si>
    <t>LED; DOA; Office of the governor</t>
  </si>
  <si>
    <t>420,000-1,950,000</t>
  </si>
  <si>
    <t>Identify and address the top 20% of leaking/emitting wells.</t>
  </si>
  <si>
    <t>PCAP pg. 52-53; Technical Appendix pg. 16-18</t>
  </si>
  <si>
    <t>LDEQ; LDENR</t>
  </si>
  <si>
    <t>Convert 100 berths at Louisiana ports to shore power by 2030.</t>
  </si>
  <si>
    <t>PCAP pg. 62-65; Technical Appendix pg. 23-26</t>
  </si>
  <si>
    <t>Port Development and Improvement program; Local government</t>
  </si>
  <si>
    <t>390,000-810,000</t>
  </si>
  <si>
    <t>Electrify 15% of port forklifts by 2030.</t>
  </si>
  <si>
    <t>2.9-88.5 per forklift</t>
  </si>
  <si>
    <t>Displace 15% of Louisiana port marine diesel with hydrogen fueling by 2023.</t>
  </si>
  <si>
    <t>Local government</t>
  </si>
  <si>
    <t>0.01 per gallon marine diesel</t>
  </si>
  <si>
    <t>Mode-shift material from truck transport to barge.</t>
  </si>
  <si>
    <t>0.21 per full barge per mile traveled</t>
  </si>
  <si>
    <t>Scale up to 1% annual retrofits of residential households by 2030, 2% annual retrofits by 2035, and 5% annual retrofits by 2040.</t>
  </si>
  <si>
    <t>PCAP pg. 70-71; Technical Appendix pg. 31-34</t>
  </si>
  <si>
    <t>LDENR; LHC; LWC; DOA</t>
  </si>
  <si>
    <t>160,000 combined with other measure</t>
  </si>
  <si>
    <t>1,400,000 combined with other measure</t>
  </si>
  <si>
    <t>Install 815,000 additional air and water heat pumps by 2030.</t>
  </si>
  <si>
    <t>Reduce the need for prescribed burning on 66% of sugarcane acreage in Louisiana by 2030.</t>
  </si>
  <si>
    <t>PCAP pg. 79-80; Technical Appendix pg. 35-36</t>
  </si>
  <si>
    <t>LDAF; Local government; Soil &amp; Water Conservation Districts</t>
  </si>
  <si>
    <t>By 2030, replace conventional diesel with renewable diesel or electricity for the construction of Coastal Master Plan projects creating or nourishing 30,000 acres.</t>
  </si>
  <si>
    <t>PCAP pg. 81-84; Technical Appendix pg. 36-38</t>
  </si>
  <si>
    <t>Coastal Protection and Restoration Authority</t>
  </si>
  <si>
    <t>Conserve or restore 30,000 acres of fresh forested wetlands by 2030.</t>
  </si>
  <si>
    <t>LDWF</t>
  </si>
  <si>
    <t>Support 5 GW of offshore wind energy by 2035.</t>
  </si>
  <si>
    <t>PCAP pg. 24-26; Technical Appendix pg. 5-6</t>
  </si>
  <si>
    <t>Louisiana Department of Energy and Natural Resources (LDENR); LED; City of New Orleans; and Greater Lafourche Port
Commission</t>
  </si>
  <si>
    <t>Support development of 500 MW of community solar statewide by 2030.</t>
  </si>
  <si>
    <t>PCAP pg. 29-31;Technical Appendix pg. 4-5</t>
  </si>
  <si>
    <t>LDENR</t>
  </si>
  <si>
    <t>Deploy 385 carbon-free microgrids serving Community Resilience Hubs and critical facilities by 2031.</t>
  </si>
  <si>
    <t>PCAP pg. 34-36; Technical Appendix pg. 7-8</t>
  </si>
  <si>
    <t xml:space="preserve">LDENR; the State and local governments; </t>
  </si>
  <si>
    <t>Increase new transmission capacity by 30% by 2035.</t>
  </si>
  <si>
    <t>PCAP pg. 38-39; Technical Appendix pg. 8</t>
  </si>
  <si>
    <t>LDENR; LPSC</t>
  </si>
  <si>
    <t>Enhance energy efficiency in chemical and refining facilities by an average of 10% by 2030.</t>
  </si>
  <si>
    <t>Increase on-site renewable and clean electricity generation, including energy storage and grid integration, to 20% of industrial facilities by 2030.</t>
  </si>
  <si>
    <t>LPSC</t>
  </si>
  <si>
    <t>Switch 25% of all hydrogen to clean hydrogen used in ammonia and refining production by 2030.</t>
  </si>
  <si>
    <t>LED; LDENR; City of New Orleans, and Greater Lafourche Port Commission</t>
  </si>
  <si>
    <t>15,500,000 combined with with other measure</t>
  </si>
  <si>
    <t>Transition 5 MTPA of steam methane reformers to low- or no-carbon hydrogen.</t>
  </si>
  <si>
    <t>LDEQ</t>
  </si>
  <si>
    <t>Reduce demand for cement, iron and steel, and water and waste by 30% through material efficiency, advanced recycling, and other circularity initiatives.</t>
  </si>
  <si>
    <t>Apply carbon capture, utilization, and storage at as close as possible to 90% capture rate at a majority of natural gas processing facilities, petroleum refineries, and ammonia and chemical manufacturing plants by 2030.</t>
  </si>
  <si>
    <t>Reduce ~6,000 tons of N2O emissions annually from fertilizer production facilities through N2O abatement strategies.</t>
  </si>
  <si>
    <t>Support the development of 12 landfill methane recovery projects for recovered methane procurement.</t>
  </si>
  <si>
    <t>Local government; state government</t>
  </si>
  <si>
    <t>Support electrification of 20,000 (25%) public fleet vehicles by 2030.</t>
  </si>
  <si>
    <t>PCAP pg. 56-58; Technical Appendix pg. 19-23</t>
  </si>
  <si>
    <t>Local government; La DOTD</t>
  </si>
  <si>
    <t>250,000-680,000</t>
  </si>
  <si>
    <t>Deploy 1,200 fast and ultrafast charging stations or alternative fueling stations designed for on-route charging or fueling of medium- and heavy-duty vehicles.</t>
  </si>
  <si>
    <t>Double use of alternative modes of transportation by 2035 and increase access to clean transportation options, including public transit, for low-income and disadvantaged communities by 10% each year by 2030.</t>
  </si>
  <si>
    <t>PCAP pg. 66-68; Technical Appendix pg. 27-31</t>
  </si>
  <si>
    <t xml:space="preserve">La DOTD </t>
  </si>
  <si>
    <t>410,000-1,180,000</t>
  </si>
  <si>
    <t>Plant and maintain 4 million trees in communities statewide by 2030, at least 60% of which are in LIDAC communities.</t>
  </si>
  <si>
    <t>PCAP pg. 76-77; Technical Appendix pg. 34-35</t>
  </si>
  <si>
    <t>LDAF; Local government; Soil &amp; Water Conservation Districts; Office of Community Development within DOA</t>
  </si>
  <si>
    <t>10 years</t>
  </si>
  <si>
    <t>Reduce light-duty vehicle miles travelled per vehicle.</t>
  </si>
  <si>
    <t>PCAP pg. 24-26</t>
  </si>
  <si>
    <t>Efficiency Maine, Private Market, Maine Department of Transportation, Governor's Office of Policy Innovation and the Future</t>
  </si>
  <si>
    <t>1,380,000 (sector level quantification)</t>
  </si>
  <si>
    <t>5,940,000 (sector level quantification)</t>
  </si>
  <si>
    <t>Increase the share of zero-emission vehicles among new heavy-duty vehicle sales.</t>
  </si>
  <si>
    <t>Reduce heavy-duty vehicle miles travelled per vehicle.</t>
  </si>
  <si>
    <t>Install at least 100,000 heat pumps by 2025, including 15,000 new heat pumps in income-eligible households.</t>
  </si>
  <si>
    <t>Efficiency Maine, Maine Housing</t>
  </si>
  <si>
    <t>75,000 (sector level quantification)</t>
  </si>
  <si>
    <t>3,420,000 (sector level quantification)</t>
  </si>
  <si>
    <t>Ensure that 130,000 income-eligible homes are using 1-2 heat pumps and an additional 115,000 homes are using a whole-home heat pump system by 2030.</t>
  </si>
  <si>
    <t>Increase the number of newly-weatherized homes, including 1,000 low-income units per year.</t>
  </si>
  <si>
    <t xml:space="preserve">PCAP pg. 24-26 </t>
  </si>
  <si>
    <t>Enhance grant and loan programs to support efficiency and renewable energy programs, including storage systems, in local government buildings, municipal, tribal, school, and public housing construction and improvements.</t>
  </si>
  <si>
    <t>Achieve by 2030 an electricity grid where 80% of Maine's usage comes from renewable generation, linked with Industrial emissions decrease, and including cost- effective deployment of technologies and associated infrastructure to support offshore wind, distributed generation, and energy storage, and outline the policies, including opportunities for pilot initiatives, necessary to achieve set targets.</t>
  </si>
  <si>
    <t>Achieve clean or renewable energy goals</t>
  </si>
  <si>
    <t>Governor's Energy Office, Maine Public Utilities Commission</t>
  </si>
  <si>
    <t>-27,000 (sector level quantification)</t>
  </si>
  <si>
    <t>1,290,000 (sector level quantification)</t>
  </si>
  <si>
    <t>Increase the number of light-duty EVs.</t>
  </si>
  <si>
    <t>Increase the share of light-duty EV purchases.</t>
  </si>
  <si>
    <t>Provide incentives, set sectoral standards, and set economy-wide standards to reduce GHG emissions, supporting building energy efficiency and electrification, EV and charging infrastructure incentives, and nature-based solutions.</t>
  </si>
  <si>
    <t>PCAP pg. 35, 38-39</t>
  </si>
  <si>
    <t>MDE, along with coordinating entities such as the Maryland Energy Administration</t>
  </si>
  <si>
    <t>EPA COBRA</t>
  </si>
  <si>
    <t>Increase the deployment of clean and renewable energy resources through the Renewable Portfolio Standard and other clean energy initiatives, requiring approximately 50% of electricity consumed in Maryland to be generated by renewable resources by 2030.</t>
  </si>
  <si>
    <t>PCAP pg. 35, 39-41</t>
  </si>
  <si>
    <t>Maryland Public Service Commission (PSC), Maryland Energy Administration (MEA), Maryland Department of General Services (DGS), PJM</t>
  </si>
  <si>
    <t>Reduce CO2 emissions from power plants through a regional cap and invest program</t>
  </si>
  <si>
    <t>PCAP pg. 36, 41-42</t>
  </si>
  <si>
    <t>Create a cap-and-trade or carbon tax program</t>
  </si>
  <si>
    <t>MEA, MDE, PJM</t>
  </si>
  <si>
    <t>Require 100% of the electricity consumed in Maryland to be generated by clean and renewable sources of energy by 2035.</t>
  </si>
  <si>
    <t>PCAP pg. 36, 42-43</t>
  </si>
  <si>
    <t>MDE, MEA, DNR, PSC, OPC</t>
  </si>
  <si>
    <t>Require 100% of new cars, light-duty trucks, and sport utility vehicles sold in Maryland to be zero emission vehicles by 2035.</t>
  </si>
  <si>
    <t>PCAP pg. 36, 43-45</t>
  </si>
  <si>
    <t>MDE, MDOT, MEA, Electric Utilities</t>
  </si>
  <si>
    <t>Require certain types of medium and heavy-duty trucks sold in Maryland to be zero emission vehicles in certain years.</t>
  </si>
  <si>
    <t>PCAP pg. 36, 45-46</t>
  </si>
  <si>
    <t>MDE, MDOT, MEA, County/City School Districts (for school buses), Electric Utilities</t>
  </si>
  <si>
    <t>Require specific high-priority fleets of medium and heavy-duty vehicles to transition to zero emission vehicles.</t>
  </si>
  <si>
    <t>PCAP pg. 36, 46-47</t>
  </si>
  <si>
    <t>MDE</t>
  </si>
  <si>
    <t>Reduce vehicle miles traveled per capita by 20% through infrastructure and programmatic investments, and minimize fossil fuel consumption, reduce greenhouse gas emissions, and improve air quality from the transportation sector.</t>
  </si>
  <si>
    <t>PCAP pg. 36, 47-49</t>
  </si>
  <si>
    <t>MDOT</t>
  </si>
  <si>
    <t>Require certain buildings 35,000 square feet or larger to achieve specific energy efficiency and direct emissions standards, including achieving net-zero direct emissions by 2040.</t>
  </si>
  <si>
    <t>PCAP pg. 36-37, 50-51</t>
  </si>
  <si>
    <t>Electrify new construction</t>
  </si>
  <si>
    <t>Require new space and water heating systems to produce zero direct emissions starting later this decade.</t>
  </si>
  <si>
    <t>PCAP pg. 37, 52-55</t>
  </si>
  <si>
    <t>MDE, MEA</t>
  </si>
  <si>
    <t>Require clean heat measures to be deployed in buildings at the pace required to achieve the state’s GHG reduction requirements.</t>
  </si>
  <si>
    <t>PCAP pg. 37, 55-56</t>
  </si>
  <si>
    <t>MDE, PSC</t>
  </si>
  <si>
    <t xml:space="preserve">Prohibit the use of certain products that contain particular chemicals with high global warming potential, such as hydrofluorocarbons. </t>
  </si>
  <si>
    <t>PCAP pg. 37, 56-58</t>
  </si>
  <si>
    <t>MDE, MEA, MCEC</t>
  </si>
  <si>
    <t>Require methane emissions from natural gas transmission and storage facilities to be mitigated through fugitive emissions detection and repair.</t>
  </si>
  <si>
    <t>PCAP pg. 37, 58-59</t>
  </si>
  <si>
    <t>MDE, EPA</t>
  </si>
  <si>
    <t>Require landfills to detect and repair landfill gas leaks and operate emission control systems to reduce methane emissions.</t>
  </si>
  <si>
    <t>PCAP pg. 37, 60-61</t>
  </si>
  <si>
    <t>EPA LandGEM</t>
  </si>
  <si>
    <t xml:space="preserve">Set goals for GHG emissions reductions, material-specific recycling rates, and overall statewide recycling and waste diversion rates. </t>
  </si>
  <si>
    <t>PCAP pg. 38, 61-64</t>
  </si>
  <si>
    <t>MDE, MDC, MDA, MEA, MPA, Counties</t>
  </si>
  <si>
    <t xml:space="preserve">Provide additional funding for decarbonization activities in Maryland's agricultural sector. </t>
  </si>
  <si>
    <t>PCAP pg. 38, 64</t>
  </si>
  <si>
    <t>MDA</t>
  </si>
  <si>
    <t xml:space="preserve">Support farmers in adopting best management practices that improve soil health and increase carbon sequestration on agricultural lands.  </t>
  </si>
  <si>
    <t>PCAP pg. 38, 64-65</t>
  </si>
  <si>
    <t xml:space="preserve">Promote tree planting activities and sustainable forestry management practices on public and private forest lands in Maryland. </t>
  </si>
  <si>
    <t>PCAP pg. 38, 65-67</t>
  </si>
  <si>
    <t>MDE, DNR, MDA, MDOT, MDP, Chesapeake Bay Trust</t>
  </si>
  <si>
    <t>Increase adoption of zero emission medium- and heavy-duty vehicles through vehicle incentives, charging infrastructure support, garage infrastructure upgrades, workforce development, and technical assistance.</t>
  </si>
  <si>
    <t>PCAP pg. 37, 47, 50-52, 102-105</t>
  </si>
  <si>
    <t>Develop green workforce</t>
  </si>
  <si>
    <t>Municipalities; State agencies and quasi-agencies including but not limited to the Massachusetts DOER, MassCEC, MassDEP, Massachusetts DPU, Massachusetts EEA, MassDOT, DCAMM; Tribal Nations</t>
  </si>
  <si>
    <t>Accelerate the adoption of zero emission passenger and light-duty vehicles through rebates, vehicle procurement, charging infrastructure development/support, vehicle incentives, and technical assistance.</t>
  </si>
  <si>
    <t>PCAP pg. 37, 47, 53-55, 107-110</t>
  </si>
  <si>
    <t>Municipalities; Regional Transit Authorities; State agencies and quasi-agencies including but not limited to the MassCEC, MassDOT, Executive Office of Housing and Livable Communities, EEA, MBTA, and MassDEP; Tribal Nations</t>
  </si>
  <si>
    <t>Increase alternatives to personal vehicle use by increasing short-distance transportation alternatives, expanding and electrifying rail service, and supporting transit-oriented development and smart growth.</t>
  </si>
  <si>
    <t>PCAP pg. 37, 47, 56-59, 111-113</t>
  </si>
  <si>
    <t>Increase building efficiency through renovations and retrofits of existing commercial buildings, housing, and schools.</t>
  </si>
  <si>
    <t>PCAP pg. 37, 47, 62-63, 114-116</t>
  </si>
  <si>
    <t>Municipalities; State agencies and quasi-agencies including but not limited to the Massachusetts MassCEC, DOER, MassHousing, EEA; Tribal Nations</t>
  </si>
  <si>
    <t>Decarbonize building heating systems by increasing heat pump and geothermal adoption.</t>
  </si>
  <si>
    <t>PCAP pg. 37, 47, 64-66, 117-119</t>
  </si>
  <si>
    <t>Develop new renewable energy facilities by investing in port infrastructure to support offshore wind development and overcome supply chain bottlenecks and assist utility and community scale solar deployment.</t>
  </si>
  <si>
    <t>PCAP pg. 37, 47, 69-70, 120-122</t>
  </si>
  <si>
    <t>Municipal governments and affiliated organizations; state agencies and quasi-agencies including DOER, DPU, and MassCEC; Tribal Nations</t>
  </si>
  <si>
    <t>Implement building-scale renewables by identifying suitable properties and installing rooftop photovoltaic, wind, and ground/structure mount solar on commercial, residential, and industrial buildings.</t>
  </si>
  <si>
    <t>PCAP pg. 37, 47, 71-72, 123-125</t>
  </si>
  <si>
    <t>Municipal governments and affiliated organizations; state agencies and quasi-agencies including DOER and MassCEC; Tribal Nations</t>
  </si>
  <si>
    <t>Maximize utilization of clean energy through the Municipal Microgrid Initiative and electric grid investments.</t>
  </si>
  <si>
    <t>PCAP pg. 37, 47, 73-74, 126-128</t>
  </si>
  <si>
    <t>Municipalities; state agencies and quasi-agencies including the DOER, DPU, and MassCEC; Tribal Nations</t>
  </si>
  <si>
    <t>Implement nature-based solutions by conserving existing forests and increasing restorative planting.</t>
  </si>
  <si>
    <t>PCAP pg. 37, 47, 76-77, 129-131</t>
  </si>
  <si>
    <t>Municipalities; state agencies and quasi-agencies including but not limited to DCR, DFFG, MDAR, and EEA; Tribal Nations</t>
  </si>
  <si>
    <t>Reduce organic waste through composting</t>
  </si>
  <si>
    <t>PCAP pg. 37, 47, 79-80, 132-133</t>
  </si>
  <si>
    <t>Municipalities; state agencies and quasi-agencies including MassDEP; Tribal Nations</t>
  </si>
  <si>
    <t>Drive clean energy deployment including improving siting for renewable energy and energy storage across Michigan, including on brownfields and former industrial sites and emphasizing equitable access for Michigan’s LIDACs.</t>
  </si>
  <si>
    <t>PCAP pg. 62-66</t>
  </si>
  <si>
    <t>State of Michigan; Michigan Public Service Commission</t>
  </si>
  <si>
    <t>Electrify state government, municipal, tribal, and other public fleets, prioritizing equitable access for Michigan’s LIDACs.</t>
  </si>
  <si>
    <t>PCAP pg. 79-83</t>
  </si>
  <si>
    <t>State of Michigan</t>
  </si>
  <si>
    <t>Encourage adoption of electric vehicles by increasing deployment of electric vehicle charging infrastructure, prioritizing equitable access for Michigan’s LIDACs.</t>
  </si>
  <si>
    <t>PCAP pg. 87-90</t>
  </si>
  <si>
    <t>Reduce methane emissions from various sources, including but not limited to food waste, organics diversion, and wastewater treatment facilities with a focus on methane reduction strategies that will bring significant benefits for LIDACs.</t>
  </si>
  <si>
    <t>PCAP pg. 94-97</t>
  </si>
  <si>
    <t>Invest in energy storage and necessary electric grid investments to enable earlier coal plant retirements and better integrate renewable energy into the electric grid.</t>
  </si>
  <si>
    <t>Support just access to public transit and non-motorized transportation options by improving infrastructure, and by increasing routes, frequency, and reliability of available options.</t>
  </si>
  <si>
    <t>PCAP pg. 83-86</t>
  </si>
  <si>
    <t>State of Michigan; Local and regional authorities</t>
  </si>
  <si>
    <t>Encourage industrial innovation to advance energy efficiency, fuel-switching, and deployment of cleaner manufacturing technologies prioritizing facilities in LIDACs that may receive significant benefits from reduced industrial sector emissions.</t>
  </si>
  <si>
    <t>PCAP pg. 90-93</t>
  </si>
  <si>
    <t>Increase adoption of light-duty electric vehicles and transition medium-duty, heavy-duty, and nonroad vehicles and equipment from diesel and gas to electricity or low-carbon fuels, with a focus on reducing co-pollutants in LIDACs.</t>
  </si>
  <si>
    <t>State agencies, including but not limited to MnDOT, MPCA, DNR, MDA, DEED and Department of Administration; Tribal Nations; Municipalities including, but not limited to, cities, counties, regional development organizations, and port authorities</t>
  </si>
  <si>
    <t>Accelerate home decarbonization and clean indoor air initiatives through a combination of technologies and strategies by using incentives, design, and navigation support, focusing efforts in LIDACs.</t>
  </si>
  <si>
    <t xml:space="preserve">State agencies including MPCA, Minnesota Housing, MDA, DEED, Department of Commerce; Tribal Nations; Municipalities including, but not limited to cities, counties, and regional development organizations
</t>
  </si>
  <si>
    <t>Enhance the availability and adoption of clean travel options such as bicycling, walking, transit, and carsharing as alternatives to single-occupancy vehicle use.</t>
  </si>
  <si>
    <t>PCAP pg. 22-25</t>
  </si>
  <si>
    <t>Protect and restore peatlands, increase grassland habitat and revegetate corridors, and manage urban and community forests and forestlands on public and private lands.</t>
  </si>
  <si>
    <t>PCAP pg. 25-28</t>
  </si>
  <si>
    <t>Municipalities including, but not limited to, cities, counties, regional development organizations,
and soil and water conservation districts; Tribal Nations; State agencies, including but not limited to the DNR, BWSR, MDA, MPCA, MnDOT, Department
of Commerce, Public Utilities Commission, and MDH</t>
  </si>
  <si>
    <t>Build climate-smart local food systems, develop markets for long-lived wood products and waste wood, and produce and use biochar.</t>
  </si>
  <si>
    <t xml:space="preserve">State agencies including DNR, MPCA, MnDOT, MDH, MDA, DEED, and Department of Corrections; Tribal Nations; Municipalities including, but not limited to cities, counties, and regional development organizations
</t>
  </si>
  <si>
    <t>Transition industrial buildings and processes to clean energy sources, improve energy efficiency, expand energy recovery from wastewater and waste heat, and replace high-global warming potential refrigerants with climate-smart refrigerants in commercial and industrial settings.</t>
  </si>
  <si>
    <t>PCAP pg. 42-45</t>
  </si>
  <si>
    <t>State agencies including the Department of Commerce, MPCA, DEED, and MnCIFA; Tribal Nations; Municipalities including, but not limited to, cities, counties, regional development organizations,
and port authorities</t>
  </si>
  <si>
    <t>Generate renewable natural gas from anaerobic digestion of waste products and landfill gas capture, build a low-carbon aviation fuel supply chain, and produce green hydrogen, ammonia, and fertilizer.</t>
  </si>
  <si>
    <t xml:space="preserve">PCAP pg. 45-47 </t>
  </si>
  <si>
    <t>State agencies including MDA, MPCA, DNR, MDH, Public Utilities Commission, Department of
Commerce, MnDOT, DEED and Environmental Quality Board; Municipalities including, but not limited to, cities, counties, and regional development
organizations; Tribal Nations</t>
  </si>
  <si>
    <t>Reduce greenhouse gas emissions by preventing waste, improving waste management, increasing opportunities for reuse and recycling, and promoting zero waste practices, a circular economy, and climate-smart development.</t>
  </si>
  <si>
    <t>PCAP pg. 47-50</t>
  </si>
  <si>
    <t>Tribal Nations; State agencies, including MPCA, MDA, MDH, Board of Animal Health, and DEED; Municipalities including, but not limited to, cities, counties, and regional development
organizations</t>
  </si>
  <si>
    <t>Install 1% of residential buildings and 500 commercial buildings with small scale solar systems annually.</t>
  </si>
  <si>
    <t>PCAP pg. 86-94, 140</t>
  </si>
  <si>
    <t>Deploy 20 large-scale solar power plants annually.</t>
  </si>
  <si>
    <t>PCAP pg. 94-99, 140</t>
  </si>
  <si>
    <t>Reduce annual transmission and distribution losses by 5% through efficiency upgrades.</t>
  </si>
  <si>
    <t>PCAP pg. 99-100, 140</t>
  </si>
  <si>
    <t>Transition transport of 2,600 containers over 3,000 miles from trucking to rail.</t>
  </si>
  <si>
    <t>PCAP pg. 100-104, 140</t>
  </si>
  <si>
    <t>California Air Resources Board (2020)</t>
  </si>
  <si>
    <t>Replace 4,000 light duty and 2,000 heavy duty vehicles to EV.</t>
  </si>
  <si>
    <t>PCAP pg. 104-109, 140</t>
  </si>
  <si>
    <t>Replace 100 school buses with electric school buses.</t>
  </si>
  <si>
    <t>PCAP pg. 109-111, 140</t>
  </si>
  <si>
    <t>Deploy 100 new electric charging stations (and increase 1,560 EV as a result).</t>
  </si>
  <si>
    <t>PCAP pg. 111-113, 140</t>
  </si>
  <si>
    <t>Replace 1% of annual diesel fuel sales with biofuel in Mississippi.</t>
  </si>
  <si>
    <t>PCAP pg. 114-115, 140</t>
  </si>
  <si>
    <t>Implement building efficiency measures reducing total energy use by 30% in 1% of residential buildings and 500 commercial buildings annually.</t>
  </si>
  <si>
    <t>PCAP pg. 115-120, 140</t>
  </si>
  <si>
    <t>Replace or retrofit 5 commercial-scale refrigeration systems each year.</t>
  </si>
  <si>
    <t>PCAP pg. 120-123, 140</t>
  </si>
  <si>
    <t>Implement afforestation and forest conservation and management practices to support carbon sequestration.</t>
  </si>
  <si>
    <t>PCAP pg. 123-128, 140</t>
  </si>
  <si>
    <t>Implement agricultural best practices like cover cropping to support carbon sequestration.</t>
  </si>
  <si>
    <t>PCAP pg. 128-132, 140</t>
  </si>
  <si>
    <t>COMET-Planner</t>
  </si>
  <si>
    <t>Collect and process landfill gas into energy.</t>
  </si>
  <si>
    <t>PCAP pg. 133-135, 140</t>
  </si>
  <si>
    <t>Capture and combust methane in wastewater systems.</t>
  </si>
  <si>
    <t>PCAP pg. 136-138, 140</t>
  </si>
  <si>
    <t>Improve building energy efficiency related to heating, cooling, and electrical systems through weatherization upgrades, especially in LIDAC communities.</t>
  </si>
  <si>
    <t>PCAP pg. 7-8</t>
  </si>
  <si>
    <t xml:space="preserve">Missouri Department of Natural Resources Division of Energy, local agencies </t>
  </si>
  <si>
    <t>1 per home</t>
  </si>
  <si>
    <t xml:space="preserve">Electrify systems and appliances in commercial and residential buildings. </t>
  </si>
  <si>
    <t xml:space="preserve">Missouri Department of Natural Resources Division of Energy </t>
  </si>
  <si>
    <t>Install solar panels on residential, commercial, and industrial facilities.</t>
  </si>
  <si>
    <t>PCAP pg. 9-11</t>
  </si>
  <si>
    <t xml:space="preserve">Missouri Department of Natural Resources </t>
  </si>
  <si>
    <t>Deploy renewable energy and storage systems on local government buildings to reduce energy costs and provide resilience in case of electric grid outages.</t>
  </si>
  <si>
    <t>Increase the capacity of large scale energy storage through the use of utility scale batteries, pumped hydroelectric energy, and more.</t>
  </si>
  <si>
    <t>Electrify state vehicle fleet.</t>
  </si>
  <si>
    <t>Missouri Department of Natural Resources and other Missouri State Agencies</t>
  </si>
  <si>
    <t>Improve geographic scope of electric charging infrastructure to reduce the prevalence of "charging deserts" throughout the state.</t>
  </si>
  <si>
    <t>PCAP pg. 14-15</t>
  </si>
  <si>
    <t xml:space="preserve">Expand urban green areas across the state. </t>
  </si>
  <si>
    <t>PCAP pg. 15-16</t>
  </si>
  <si>
    <t>Missouri Department of Natural Resources and other Missouri State Agencies, local municipalities</t>
  </si>
  <si>
    <t xml:space="preserve">Expand rural tree cover through nursery operations, tree disbursement, tree planting, and forest management. </t>
  </si>
  <si>
    <t>PCAP pg. 16-17</t>
  </si>
  <si>
    <t xml:space="preserve">Missouri Department of Natural Resources and Conservation, other local governments, non profits </t>
  </si>
  <si>
    <t xml:space="preserve">Restore prairie ecosystems for carbon sequestration using native tall grasses. </t>
  </si>
  <si>
    <t>PCAP pg. 17-18</t>
  </si>
  <si>
    <t>Missouri Department of Natural Resources and Conservation</t>
  </si>
  <si>
    <t>0.3-1.7 MT per acre</t>
  </si>
  <si>
    <t xml:space="preserve">Reduce landfill emissions by preventing food loss/waste, increasing recycling rates, facilitating the reuse of products, separating organic waste, installing methane capture systems, applying biologically active cover to landfills, and investing in waste to energy systems. </t>
  </si>
  <si>
    <t>Increase waste-to-energy</t>
  </si>
  <si>
    <t xml:space="preserve">Reduce food waste by supporting awareness campaigns, encouraging behavioral changes, facilitating food surplus donation by farmers, businesses, schools, and individuals, and building demand for composting systems. </t>
  </si>
  <si>
    <t xml:space="preserve">Local community action agencies, non profit groups, municipalities </t>
  </si>
  <si>
    <t xml:space="preserve">Reduce emissions from wastewater treatment by retiring lagoons and latrines in favor of consolidating treatment at larger plans; upgrading treatment with biogas recovery; implementing methane  capture </t>
  </si>
  <si>
    <t>Decarbonize cement manufacturing by improving industrial energy efficiency, using alterative or renewable fuel sources, and reducing cement consumption in construction.</t>
  </si>
  <si>
    <t>PCAP pg. 22-24</t>
  </si>
  <si>
    <t>Missouri Departments of Natural Resources, Economic Development, Transportation</t>
  </si>
  <si>
    <t>Incentivize innovation in the cattle and beef industry to improve efficiency and reduce emissions through the capture and reuse of methane gas, implementation of renewable energy systems, and the processing and marketing of organic fertilizer by-products to cut waste and augment the health of the soil.</t>
  </si>
  <si>
    <t>PCAP pg. 27-30</t>
  </si>
  <si>
    <t>MT Department of Agriculture</t>
  </si>
  <si>
    <t>Convert private and public fleet vehicles to alternative fueled or electric power models including but not limited to school and transit buses and vans, delivery vehicles, local government fleet vehicles, and utility service equipment.</t>
  </si>
  <si>
    <t>MT DEQ's Energy Bureau</t>
  </si>
  <si>
    <t>AFLEET</t>
  </si>
  <si>
    <t>Invest in innovative grid technology that improves the reliability and resiliency of the transmission and distribution system in the face of extreme weather events, growing demand for electricity, and increased development of variable renewable energy supplies.</t>
  </si>
  <si>
    <t>PCAP pg. 36-38</t>
  </si>
  <si>
    <t>Incentivize the expansion of urban and community forests, particularly in underserved communities.</t>
  </si>
  <si>
    <t>PCAP pg. 12-16</t>
  </si>
  <si>
    <t>MT DNRC, Urban and Community Forestry Program</t>
  </si>
  <si>
    <t xml:space="preserve">Identify and map burning coal seams through collaborative mapping techniques and bolster funding necessary to mitigate, and extinguish active coal seam fires which often requires specialized equipment and techniques, making them cost-prohibitive for many communities. </t>
  </si>
  <si>
    <t>PCAP pg. 16-19</t>
  </si>
  <si>
    <t>MT DNRC’s Conservation Resource Development Division working cooperatively with County, State (DNRC Forestry/Lands Division), Federal (BLM/USFS) and Northern Cheyenne Tribe agencies</t>
  </si>
  <si>
    <t>EPA GHG Emission Factors Hub</t>
  </si>
  <si>
    <t>Increase the number of farms demonstrating the use of on-field precision experiments to identify optimum cover-crop seeding rates that increase soil health and carbon sequestration, maximize profit, minimize nitrogen fertilizer use.</t>
  </si>
  <si>
    <t>Expand and increase the use of technology to improve grazing management planning and adaptive strategies to increase soil carbon sequestration.</t>
  </si>
  <si>
    <t>SNAPGRAZE Model</t>
  </si>
  <si>
    <t xml:space="preserve">Reduce nonpoint sources of nutrient pollution, thereby reducing algal blooms and their associated GHG emissions. </t>
  </si>
  <si>
    <t>MT DEQ Nonpoint Source and Wetlands Program and their local government and nonprofit partners.</t>
  </si>
  <si>
    <t xml:space="preserve">Incentivize the adoption of energy efficiency measures and on-site renewable energy in government-owned, commercial, and nonprofit buildings and operations. </t>
  </si>
  <si>
    <t>PCAP pg. 41-44</t>
  </si>
  <si>
    <t>MT C-PACE program, administered by Montana Facility Finance Authority (MFFA)</t>
  </si>
  <si>
    <t>Develop or expand local recycling and composting programs through infrastructure investments and equipment purchases.</t>
  </si>
  <si>
    <t>State and local governmental entities, possibly in partnership with recycling and composting facilities</t>
  </si>
  <si>
    <t>Implement a residential pre-weatherization program for low-income residents.</t>
  </si>
  <si>
    <t>PCAP pg. 19-21</t>
  </si>
  <si>
    <t>NDEE</t>
  </si>
  <si>
    <t>Reduce emissions in agricultural production by establishing a carbon intensity score registry, providing incentives for regenerative agriculture practices, and providing incentives for precision agriculture equipment.</t>
  </si>
  <si>
    <t>PCAP pg. 29-34</t>
  </si>
  <si>
    <t>Establish hub-and-spoke anaerobic digesters/biogas hubs for agricultural waste</t>
  </si>
  <si>
    <t>PCAP pg. 39-42</t>
  </si>
  <si>
    <t>Incentivize production and use of biochar to reduce organic waste and sequester carbon in soil</t>
  </si>
  <si>
    <t>PCAP pg.46-47</t>
  </si>
  <si>
    <t>Incentivize irrigation well conversion from diesel to electric.</t>
  </si>
  <si>
    <t>PCAP pg. 22-23</t>
  </si>
  <si>
    <t>EPA DEQ</t>
  </si>
  <si>
    <t>Incentivize micro-solar arrays for critical infrastructure in low-income rural communities</t>
  </si>
  <si>
    <t>PCAP pg. 24-25</t>
  </si>
  <si>
    <t>Public electric utilities, NDEE</t>
  </si>
  <si>
    <t>Fund solar projects on unused/contaminated land, agricultural and industrial facilities, and parking lot/feedstock solar canopies</t>
  </si>
  <si>
    <t>PCAP pg. 26-28</t>
  </si>
  <si>
    <t>NDEE, Nebraska Public Power District, Municipal Energy Agency of Nebraska, Omaha Public Power District, and Lincoln Electric System and other eligible entities to expand current and pilot solar project programs</t>
  </si>
  <si>
    <t>Incentivize new public electric vehicle charging stations</t>
  </si>
  <si>
    <t>NDEE, Nebraska Department of Transportation (NDOT)</t>
  </si>
  <si>
    <t>Provide incentives to reduce food waste</t>
  </si>
  <si>
    <t>PCAP pg. 43-45</t>
  </si>
  <si>
    <t xml:space="preserve">Incentivize the production and use of clean transportation fuels like renewable energy, green hydrogen, and sustainable aviation fuel. </t>
  </si>
  <si>
    <t>PCAP pg. 93-110</t>
  </si>
  <si>
    <t xml:space="preserve">Build capacity for the public (especially LIDACs) to participate in the transition to low emission transportation by purchasing EVs, accessing public transit, participating in active transit, and joining the green workforce where needed. </t>
  </si>
  <si>
    <t xml:space="preserve">Transition all publicly and privately owned vehicles to zero emission vehicles through incentives, grants, rebates, and carsharing programs. </t>
  </si>
  <si>
    <t xml:space="preserve">Develop transportation infrastructure including zero emission vehicle charging, public transit, bike, and pedestrian infrastructure. </t>
  </si>
  <si>
    <t xml:space="preserve">Build capacity for the public (especially LIDACs) to participate to access building retrofit programs and participate in workforce development to meet demand for energy efficiency projects. </t>
  </si>
  <si>
    <t>PCAP pg. 111-126</t>
  </si>
  <si>
    <t xml:space="preserve">Build capacity by training public agency staff on low emission energy/fuels, creating a comprehensive public database for renewable energy development tracking, and training workforce for specialized green energy skills.  </t>
  </si>
  <si>
    <t>PCAP pg. 127-142</t>
  </si>
  <si>
    <t xml:space="preserve">Retrofit existing fossil-fuel based power stations for alternative fuel use and improve adoption of energy storage technologies. </t>
  </si>
  <si>
    <t>Use cleaner fuels for power generation</t>
  </si>
  <si>
    <t xml:space="preserve">Repurpose former  mine lands and brownfields into clean energy hubs to reduce emissions and generate co-benefits for local communities. </t>
  </si>
  <si>
    <t xml:space="preserve">Build technical capacity within public agencies to  implement clean industrial initiatives, create public databases of clean industrial initiatives, and train workforce to implement these initiatives. </t>
  </si>
  <si>
    <t>PCAP pg. 143-156</t>
  </si>
  <si>
    <t xml:space="preserve">Provide incentives to convert former industrial sites and brownfields into hubs for green hydrogen production for industrial facilities, encourage the adoption of clean industrial technology, incentivize energy efficient industrial processes, increase adoption of electric medium- and heavy-duty vehicles. </t>
  </si>
  <si>
    <t xml:space="preserve">Offer innovation incentives for hard-to-electrify industrial sectors, encourage the use of low global warming potential refrigerants, and improve leak detection technology. </t>
  </si>
  <si>
    <t xml:space="preserve">Provide local governments with funding and technical assistance to scale up composting and food donation programs, encourage and educate residents to reduce waste and single use plastics, and create programs for businesses to incentivize waste reduction. </t>
  </si>
  <si>
    <t>PCAP pg. 156-167</t>
  </si>
  <si>
    <t xml:space="preserve">Increase adoption of heat pumps to reduce emissions from space and water heating. </t>
  </si>
  <si>
    <t>State of New Hampshire; measures are non-regulatory</t>
  </si>
  <si>
    <t>Deploy electric charging infrastructure for EVs in public locations with co-located solar photovoltaic systems or storage with chargers to support electric transit buses.</t>
  </si>
  <si>
    <t>PCAP pg. 50</t>
  </si>
  <si>
    <t xml:space="preserve">Provide incentives for purchase of EVs and PHEVs to address the barriers to accessibility for LIDACs. </t>
  </si>
  <si>
    <t>PCAP pg. 53</t>
  </si>
  <si>
    <t xml:space="preserve">Expand access to public transit and transition public transit fleet to cleaner alternative fuels or electric vehicles, electrify and decarbonize transit station buildings, and support "first mile/last mile" solutions. </t>
  </si>
  <si>
    <t>PCAP pg. 56</t>
  </si>
  <si>
    <t>Transit GHG Emissions Estimator</t>
  </si>
  <si>
    <t>Create or scale up existing programs to pre-weatherize residential buildings to allow previously deferred low-income households to access incentives for weatherization.</t>
  </si>
  <si>
    <t>PCAP pg. 69-71</t>
  </si>
  <si>
    <t>Deploy renewable energy and storage systems on local government buildings to reduce energy costs and provide resilience during electric grid outages.</t>
  </si>
  <si>
    <t>PCAP pg. 73</t>
  </si>
  <si>
    <t xml:space="preserve">Create or scale up programs for waste reduction, diversion, and recycling through education, outreach, and infrastructure improvements. </t>
  </si>
  <si>
    <t>PCAP pg. 80</t>
  </si>
  <si>
    <t>Achieve 30% zero-emission medium- and heavy-duty vehicles sales by 2030 and 100% by 2050.</t>
  </si>
  <si>
    <t>PCAP pg. iv, 15-18, 105, 167</t>
  </si>
  <si>
    <t>NJ TRANSIT; NJDEP; NJEDA and labor; NJBPU; Local governments</t>
  </si>
  <si>
    <t>Achieve light duty electrification goals in New Jersey's Electric Vehicle Law (P.L. 2019, c. 362).</t>
  </si>
  <si>
    <t>PCAP pg. iv, 19-21, 106-107, 168-169</t>
  </si>
  <si>
    <t>NJDEP; NJBPU; All state agencies; Local governments</t>
  </si>
  <si>
    <t>Reduce emissions in and around ports by electrifying drayage trucks and cargo handling equipment and decarbonizing marine vessels and ferries.</t>
  </si>
  <si>
    <t>PCAP pg. iv, 22-23, 107, 170-171</t>
  </si>
  <si>
    <t>NJDEP; Port authority/corporation</t>
  </si>
  <si>
    <t>Reduce vehicle miles travelled.</t>
  </si>
  <si>
    <t>PCAP pg. iv, 24-26, 108, 171-172</t>
  </si>
  <si>
    <t>Metropolitan Planning Organizations; NJDOT; Local governments; NJ Transit; NJDEP</t>
  </si>
  <si>
    <t>Install zero-carbon emission space heating and cooling and water heating systems in 400,000 residential properties and in 20,000 commercial properties.</t>
  </si>
  <si>
    <t>PCAP pg. iv, 34-38, 108-109, 173-174</t>
  </si>
  <si>
    <t>NJBPU; Energy Utilities; NJDEP, NJDCA; Local governments; Treasury; Sewage Authorities</t>
  </si>
  <si>
    <t>Make at least 10% of all low-to-moderate income properties electrification-ready by the year 2030.</t>
  </si>
  <si>
    <t>PCAP pg. iv, 39-40, 109, 175</t>
  </si>
  <si>
    <t>NJBPU</t>
  </si>
  <si>
    <t>&lt;100,000</t>
  </si>
  <si>
    <t>Facilitate the integration of clean distributed energy resources into the grid.</t>
  </si>
  <si>
    <t>PCAP pg. iv, 50-52, 110, 177-178</t>
  </si>
  <si>
    <t>NJBPU; State Agencies; Local governments; NJDEP</t>
  </si>
  <si>
    <t>Support the development of 11.0 GW of offshore wind by 2040.</t>
  </si>
  <si>
    <t>PCAP pg. v, 53-55, 110-111, 179</t>
  </si>
  <si>
    <t>NJBPU; NJEDA</t>
  </si>
  <si>
    <t>Reduce halogenated gas emissions from refrigeration equipment.</t>
  </si>
  <si>
    <t>PCAP pg. v, 71-72, 112-113, 182</t>
  </si>
  <si>
    <t>NJDEP; Local governments</t>
  </si>
  <si>
    <t>Maintain, protect and enhance New Jersey's natural carbon sinks through increased tree planting, restoration of forested lands, recovering wetland areas, and developing a native plant supply.</t>
  </si>
  <si>
    <t>PCAP pg. v, 77-80, 113-115, 183-185</t>
  </si>
  <si>
    <t>NJDEP; NJDA; Local governments</t>
  </si>
  <si>
    <t>Scale up an incentive program to pre-weatherize low-income homes.</t>
  </si>
  <si>
    <t>Appendix F pg. 129-133; Appendix K.1 pg. 15-16</t>
  </si>
  <si>
    <t>MFA and EMNRD</t>
  </si>
  <si>
    <t>Provide block grants to local governments to implement energy efficiency projects in LIDACs.</t>
  </si>
  <si>
    <t>Appendix G pg. 134-139; Appendix K.1 pg. 16-18</t>
  </si>
  <si>
    <t>EMNRD</t>
  </si>
  <si>
    <t>E3 PATHWAYS</t>
  </si>
  <si>
    <t>Design a dedicated program that maximizes decarbonization benefits to residences in LIDAC.</t>
  </si>
  <si>
    <t>Appendix I pg. 145-159; Appendix K.1 pg. 18</t>
  </si>
  <si>
    <t xml:space="preserve">Install three clean charging/refueling transportation hubs for medium- and heavy-duty zero-emission trucks in New Mexico, in the Gallup, Bernalillo County, and Tucumcari areas. </t>
  </si>
  <si>
    <t>Appendix A pg. 80-87; Appendix K.1 pg. 3-6</t>
  </si>
  <si>
    <t>NMED with coalition members from the southwestern US</t>
  </si>
  <si>
    <t>Provide cash-on-the-hood voucher programs for the 
purchase of zero-emission medium- and heavy-duty trucks and associated charging/fueling infrastructure.</t>
  </si>
  <si>
    <t>Appendix B pg. 88-98; Appendix K.1 pg. 6-7</t>
  </si>
  <si>
    <t>Reduce vehicle miles traveled by increasing cleaner modes of transportation including public transit, car-share programs, and expanding bike and pedestrian-friendly infrastructure.</t>
  </si>
  <si>
    <t>Appendix D pg. 113-119; Appendix K.1 pg. 9-10</t>
  </si>
  <si>
    <t>Local governments and entities, including municipal, rural, and regional transportation planning orgs</t>
  </si>
  <si>
    <t>EPA NEI</t>
  </si>
  <si>
    <t>Monitor and reduce methane emissions from the oil and gas industry.</t>
  </si>
  <si>
    <t>Appendix E pg. 120-128; Appendix K.1 pg. 10-15</t>
  </si>
  <si>
    <t>NMED and EMNRD</t>
  </si>
  <si>
    <t xml:space="preserve">Provide grants to local governments to support resilient solar plus battery storage power systems for local government buildings. </t>
  </si>
  <si>
    <t>Appendix H pg. 140-144; Appendix K.1 pg. 18-19</t>
  </si>
  <si>
    <t>Divert organic waste from landfills and prevent food waste.</t>
  </si>
  <si>
    <t>Appendix J pg. 150-173; Appendix K.1 pg. 19-22</t>
  </si>
  <si>
    <t>Electrify public sector medium- and heavy-duty vehicles and off-road equipment.</t>
  </si>
  <si>
    <t>PCAP pg. 16-18</t>
  </si>
  <si>
    <t>NYSERDA, New York State Office of General Services</t>
  </si>
  <si>
    <t>Invest in electric bus charging infrastructure, green hydrogen bus fueling infrastructure, zero-emission vehicle purchases, and technical assistance to modifying operations to facilitate the transition to clean fleets.</t>
  </si>
  <si>
    <t>Regional transportation authorities; Other appropriate lead entities</t>
  </si>
  <si>
    <t>Change current land use planning and zoning practices using Smart Growth land use pattern that are compact, mixed-use, and spatially interconnected, and invest in alternate transportation modes.</t>
  </si>
  <si>
    <t>NYS DOS</t>
  </si>
  <si>
    <t>Implement large-scale afforestation and reforestation efforts to improve carbon sequestration and storage.</t>
  </si>
  <si>
    <t>NYS DEC</t>
  </si>
  <si>
    <t>Create resilient and decarbonized public facilities by implementing envelope improvements, solar photovoltaics, and heat pumps.</t>
  </si>
  <si>
    <t>NYSERDA</t>
  </si>
  <si>
    <t>Phase out hydrofluorocarbons and support natural refrigerants in commercial food stores.</t>
  </si>
  <si>
    <t>PCAP pg. 25-26</t>
  </si>
  <si>
    <t xml:space="preserve">Expand food and organic waste recycling programs and infrastructure. </t>
  </si>
  <si>
    <t>Reduce fugitive methane and co-pollutant emissions from landfills through gas collection systems.</t>
  </si>
  <si>
    <t>PCAP pg. 28-30</t>
  </si>
  <si>
    <t>Reduce fugitive methane and co-pollutant emissions from water resource recovery facilities through gas capture technology.</t>
  </si>
  <si>
    <t xml:space="preserve">Increase the number of zero emission and electric vehicles and public electric vehicle charging infrastructure. </t>
  </si>
  <si>
    <t>PCAP pg. 38-42 &amp; Appendix E</t>
  </si>
  <si>
    <t>NCDEQ</t>
  </si>
  <si>
    <t>2,690,000-3,540,000</t>
  </si>
  <si>
    <t>63,100,000-143,500,000</t>
  </si>
  <si>
    <t xml:space="preserve">Transition public fleets to EVs, zero emission vehicles, or lower emission diesel vehicles for medium and heavy duty vehicles.  </t>
  </si>
  <si>
    <t>PCAP pg. 42-45 &amp; Appendix E</t>
  </si>
  <si>
    <t>NCDEQ, Cabinet agencies, NC Department of Administration</t>
  </si>
  <si>
    <t>50,000-70,000</t>
  </si>
  <si>
    <t>1,300,000-2,900,000</t>
  </si>
  <si>
    <t xml:space="preserve">Increase energy efficiency of freight container shipment system, support equipment electrification at ports, and deploy electricity infrastructure at docks to reduce idling. </t>
  </si>
  <si>
    <t>PCAP pg. 46-49 &amp; Appendix E</t>
  </si>
  <si>
    <t>NCDOT NC Ports authority</t>
  </si>
  <si>
    <t>10,000-50,000</t>
  </si>
  <si>
    <t>110,000-550,000</t>
  </si>
  <si>
    <t xml:space="preserve">Reduce vehicle miles travelled by building infrastructure to increase active transit, incentivize businesses to lower employee commuting emissions, support dense urban planning, and invest in public transportation. </t>
  </si>
  <si>
    <t>PCAP pg. 49-53 &amp; Appendix E</t>
  </si>
  <si>
    <t>NCDOT</t>
  </si>
  <si>
    <t>CMAQ Emissions Calculator Toolkit</t>
  </si>
  <si>
    <t>Provide technical support for energy efficiency and install solar in residential and commercial buildings with an emphasis on LIDAC communities.</t>
  </si>
  <si>
    <t>PCAP pg. 54-57 &amp; Appendix E</t>
  </si>
  <si>
    <t>NC DEQ and/or the key implementing agencies</t>
  </si>
  <si>
    <t>15,000 - 150,000</t>
  </si>
  <si>
    <t xml:space="preserve">740,000-1,200,000 </t>
  </si>
  <si>
    <t xml:space="preserve">Install small scale solar on buildings for local governments, commercial entities, institutions, and others. </t>
  </si>
  <si>
    <t xml:space="preserve">Improve energy resilience by implementing improvements to electricity infrastructure and developing an energy resilience hub advisory council. </t>
  </si>
  <si>
    <t>PCAP pg. 57-60 &amp; Appendix E</t>
  </si>
  <si>
    <t xml:space="preserve">NC DEQ and/or the key implementing agencies &amp; can work with existing entities such as the 
State Disaster Recovery Task Force. </t>
  </si>
  <si>
    <t>Develop programs to support or incentivize implementation 
of energy efficiency and emissions reduction measures in North Carolina industry.</t>
  </si>
  <si>
    <t>PCAP pg. 69-72 &amp; Appendix E</t>
  </si>
  <si>
    <t>2,100,000-3,900,000</t>
  </si>
  <si>
    <t>10,500,000-19,400,000</t>
  </si>
  <si>
    <t xml:space="preserve">Reduce emissions from food waste by diverting food to communities in need and creating composting/digestion infrastructure. </t>
  </si>
  <si>
    <t>PCAP pg. 73-75 &amp; Appendix E</t>
  </si>
  <si>
    <t>Electrify waste management fleets.</t>
  </si>
  <si>
    <t>PCAP pg. 75-77 &amp; Appendix E</t>
  </si>
  <si>
    <t xml:space="preserve">Improve landfill gas collection process and infrastructure. </t>
  </si>
  <si>
    <t>PCAP pg. 77-80</t>
  </si>
  <si>
    <t xml:space="preserve">Enhance carbon sequestration from coastal habitats, wetlands, and peatlands and prevent land use conversion. </t>
  </si>
  <si>
    <t>PCAP pg. 82-87</t>
  </si>
  <si>
    <t>NCDNCR</t>
  </si>
  <si>
    <t>4,400,000-4,800,000</t>
  </si>
  <si>
    <t>23,500,000-25,900,000</t>
  </si>
  <si>
    <t xml:space="preserve">Manage agricultural and forest land for carbon sequestration, prevent land use change, and restore ecosystems where possible. </t>
  </si>
  <si>
    <t>PCAP pg. 87-95</t>
  </si>
  <si>
    <t>Expand the North Dakota Energy Conservation Grant program to support public building energy efficiency upgrades in larger county buildings, schools, and LIDAC areas, and to provide workforce training opportunities in schools.</t>
  </si>
  <si>
    <t>PCAP pg. 23, 37-38</t>
  </si>
  <si>
    <t>North Dakota Department of Commerce</t>
  </si>
  <si>
    <t>Provide incentives to agriculture producers and landowners for adopting climate-smart agriculture practices on working lands.</t>
  </si>
  <si>
    <t xml:space="preserve">Expand the North Dakota Soil Health Cover Crop Program to support an additional 202,500 acres of planted cover crops across the 2025 to 2027 growing seasons, providing producers across the state’s 54 SCDs with per-acre reimbursements for planting eligible cover crops to address soil health across the state. </t>
  </si>
  <si>
    <t>PCAP pg. 41-42</t>
  </si>
  <si>
    <t xml:space="preserve">North Dakota Association of Soil Conservation Districts </t>
  </si>
  <si>
    <t>Upgrade 7,000 high-pressure sodium bulb streetlights in the City of Fargo to LEDs over three years.</t>
  </si>
  <si>
    <t>PCAP pg. 43-44</t>
  </si>
  <si>
    <t>City of Fargo Engineering Department, Engineering Services Division</t>
  </si>
  <si>
    <t>Expand funding for the ND Statewide Tree Planting Initiative, to establish tree and shrub plantings across an additional 2,500 acres from 2025 through 2028 to reduce erosion and improve soil health, water quality, livestock protection, highway and road safety, and wildlife habitat protection. The expanded program will also support energy efficiency upgrades to tree seedling storage coolers across North Dakota’s 53 counties.</t>
  </si>
  <si>
    <t>PCAP pg. 45-46</t>
  </si>
  <si>
    <t>Increase the use of light-duty zero emission vehicles, associated charging infrastructure, and other modernization technologies.</t>
  </si>
  <si>
    <t>PCAP pg. 33-37</t>
  </si>
  <si>
    <t>Ohio Department of Transportation; Ohio Environmental Protection Agency</t>
  </si>
  <si>
    <t>3,900,000-6,400,000</t>
  </si>
  <si>
    <t>15,700,000-25,700,000</t>
  </si>
  <si>
    <t>Increase the use of medium-duty and heavy-duty zero emission vehicles and associated charging infrastructure, and other modernization technologies.</t>
  </si>
  <si>
    <t>PCAP pg. 38-41</t>
  </si>
  <si>
    <t>Expand strategies that can affect changes in infrastructure, assets, and behavioral changes to create a more time efficient, environmentally friendly, and sustainable transportation systems.</t>
  </si>
  <si>
    <t>Ohio Department of Transportation; Municipal/Regional Transit Agencies; Municipal/Regional Planning Agencies</t>
  </si>
  <si>
    <t>Increase the use of renewable energy, such as solar and wind, to produce electricity in Ohio.</t>
  </si>
  <si>
    <t>PCAP pg. 43-46</t>
  </si>
  <si>
    <t>Ohio Environmental Protection Agencies; Ohio Air Quality and Development Authority; Utilities; Municipal/Regional Planning Agencies; Ohio Public Utilities Commission</t>
  </si>
  <si>
    <t>1,811,940-2,307,000</t>
  </si>
  <si>
    <t>Increase the energy efficiency of residential, commercial, public, and industrial buildings, by designing new buildings and retrofitting existing buildings with technologies to minimize energy consumption, reduce GHG emissions, and promote sustainability.</t>
  </si>
  <si>
    <t>PCAP pg. 46-49</t>
  </si>
  <si>
    <t>Ohio Environmental Protection Agency; Municipal/Regional Planning Agencies; Department of Development; Utilities</t>
  </si>
  <si>
    <t>Reduce fossil fuel usage for building heating, through measures such as electrifying heating systems.</t>
  </si>
  <si>
    <t>Promote the expansion of composting to reduce organic waste sent to landfill.</t>
  </si>
  <si>
    <t>PCAP pg. 51-53</t>
  </si>
  <si>
    <t>Ohio Environmental Protection Agency; Local waste operators; Municipal/Regional Planning Agencies</t>
  </si>
  <si>
    <t xml:space="preserve">Promote the expansion of clean, organic waste to energy facilities including clean organic gasification, anaerobic digestion, and landfill methane capture.as a solution to transform organic waste materials into various forms of energy such as electricity, heat, or fuel. </t>
  </si>
  <si>
    <t>PCAP pg. 53-57</t>
  </si>
  <si>
    <t>Ohio Environmental Protection Agency; Local waste operators; Municipalities; Municipal/Regional Planning Agencies</t>
  </si>
  <si>
    <t>Provide electric vehicle charging and hydrogen fueling stations for Medium- and Heavy-Duty Zero Emission Trucks on Oklahoma’s highway corridors.</t>
  </si>
  <si>
    <t>PCAP pg. 11,13-17, D-2-D-4</t>
  </si>
  <si>
    <t>Oklahoma Department of Environmental Quality (ODEQ); Oklahoma Department of Transportation (ODOT); Oklahoma Department of Labor; Oklahoma Corporation Commission</t>
  </si>
  <si>
    <t>Support programs advancing asphalt technologies and use of reclaimed materials.</t>
  </si>
  <si>
    <t>PCAP pg. 11,13-17, D-3-D-4</t>
  </si>
  <si>
    <t>ODOT</t>
  </si>
  <si>
    <t>Convert the distribution system from 4kV to 12kV operation in multiple cities across Oklahoma and increase voltage stability to allow for more renewable capacity.</t>
  </si>
  <si>
    <t>PCAP pg. 11, 18-19, D-5--D-7</t>
  </si>
  <si>
    <t>ODEQ, Oklahoma Corporation Commission, Oklahoma Municipal Power Authority</t>
  </si>
  <si>
    <t xml:space="preserve">Support process upgrades for the industry sector, including but not limited to eligible oil and gas operations that install or retrofit equipment with emission capture systems or switch energy source to lower emission fuel, electricity, or solar power. </t>
  </si>
  <si>
    <t>PCAP pg. 11, 20-23, D-8-D-9</t>
  </si>
  <si>
    <t>ODEQ</t>
  </si>
  <si>
    <t>Support the generation and transportation of low-carbon hydrogen, and support technology to extract green hydrogen from biowaste.</t>
  </si>
  <si>
    <t>PCAP pg. 11, 20-23, D-12</t>
  </si>
  <si>
    <t>ODEQ, Oklahoma Corporation Commission</t>
  </si>
  <si>
    <t>Support increasing ammonia production capacity to receive carbon-free hydrogen to produce clean ammonia from renewable resources.</t>
  </si>
  <si>
    <t>PCAP pg. 11, 20-23, D-12-D-13</t>
  </si>
  <si>
    <t>ODEQ, Oklahoma Department of Labor, Oklahoma Corporation Commission</t>
  </si>
  <si>
    <t>Support the development of electric curing technology in tire manufacturing to allow for the generation of heat to cure tires.</t>
  </si>
  <si>
    <t>PCAP pg. 11, 20-23, D-13</t>
  </si>
  <si>
    <t>Support projects that transport CO2 via pipeline for subsequent CO2 storage via enhanced oil recovery or permanent geologic storage.</t>
  </si>
  <si>
    <t>PCAP pg. 11, 20-23, D-13, D-14</t>
  </si>
  <si>
    <t>Support current Oklahoma Conservation Commission programs that promote carbon sequestration through regenerative agriculture practices including cover crop, no-till, and soil amendments.</t>
  </si>
  <si>
    <t>PCAP pg. 12, 24-25, D-15-D-18</t>
  </si>
  <si>
    <t>ODEQ, Oklahoma Conservation Commission</t>
  </si>
  <si>
    <t>Support the conversion of streetlights in communities and on university campuses to LED.</t>
  </si>
  <si>
    <t>PCAP pg. 12,D-24</t>
  </si>
  <si>
    <t>ODEQ, Oklahoma Department of Commerce</t>
  </si>
  <si>
    <t>Create incentive-based program to encourage system upgrades to municipal wastewater digesters (to include digester gas treatment equipment) and energy efficiency improvements.</t>
  </si>
  <si>
    <t>PCAP pg. 12, 31-32, D-32-D-33</t>
  </si>
  <si>
    <t>Support the development of solar farms to expand clean energy usage.</t>
  </si>
  <si>
    <t>PCAP pg. 11, 18-19</t>
  </si>
  <si>
    <t>Support current programs that promote urban forestry, create a program that incentivizes reforestation of disturbed lands, and incentivize composting programs that divert food and yard waste and increase beneficial use of organic waste.</t>
  </si>
  <si>
    <t>PCAP pg. 12, 24-25</t>
  </si>
  <si>
    <t>Oklahoma Department of Agriculture, Food and Forestry (ODAFF)</t>
  </si>
  <si>
    <t>Support and incentivize industries, municipalities, and universities to install solar systems including battery storage to support grid resiliency and energy efficiency.</t>
  </si>
  <si>
    <t>PCAP pg. 12</t>
  </si>
  <si>
    <t>Support current energy efficiency programs including equipment upgrades such as more efficient HVAC systems and transitioning from ozone depleting substances refrigerants.</t>
  </si>
  <si>
    <t>PCAP pg. 28</t>
  </si>
  <si>
    <t>Create incentive-based program to promote reduction of methane emissions from landfills through installation of gas collection and control systems supporting production of renewable natural gas from landfill system or methane destruction.</t>
  </si>
  <si>
    <t>PCAP pg. 12, 31-32</t>
  </si>
  <si>
    <t xml:space="preserve">State of Oregon Department of Environmental Quality </t>
  </si>
  <si>
    <t>Incentivize early or voluntary adoption of Commercial Building Performance Standard requirements.</t>
  </si>
  <si>
    <t>PCAP pg. 37-38, 106-107</t>
  </si>
  <si>
    <t>Oregon Department of Energy</t>
  </si>
  <si>
    <t>Build and reuse space-efficient housing, thus lowering embodied carbon impacts.</t>
  </si>
  <si>
    <t>PCAP pg. 46-49, 111-112</t>
  </si>
  <si>
    <t>Oregon DEQ and local jurisdictions</t>
  </si>
  <si>
    <t xml:space="preserve">Create the Community Charging Rebates (Light Duty Charging Infrastructure Rebates) to support the installation, operations and maintenance of Level 2 and direct current fast chargers in communities throughout Oregon. </t>
  </si>
  <si>
    <t>PCAP pg. 23-26, 98-99</t>
  </si>
  <si>
    <t>Oregon DEQ</t>
  </si>
  <si>
    <t>Incentivize residential heat pump purchasing and installation, and award grants to communities to deploy heat pumps in new and existing homes, with a focus on installing heat pumps in homes in environmental justice communities and in households lacking functional heating and/or cooling systems.</t>
  </si>
  <si>
    <t>PCAP pg. 38-41, 107-109</t>
  </si>
  <si>
    <t>Energy Systems Simulator Model</t>
  </si>
  <si>
    <t>Provide weatherization assistance for existing houses, with a priority for residential weatherization investments in low-income and disadvantaged communities.</t>
  </si>
  <si>
    <t>PCAP pg. 41-44, 109-111</t>
  </si>
  <si>
    <t>Oregon Housing and Community Services, Oregon Health Authority, Oregon Department of Energy, Energy Trust of Oregon</t>
  </si>
  <si>
    <t>Create the Oregon Clean Vehicle Rebate Program to provide rebates to Oregonians for the purchase or lease of an EV.</t>
  </si>
  <si>
    <t>PCAP pg. 22-26, 130-153</t>
  </si>
  <si>
    <t>Oregon DEQ/Oregon Department of Transportation</t>
  </si>
  <si>
    <t>Caret-EV</t>
  </si>
  <si>
    <t xml:space="preserve">Implement grant program supporting medium- and heavy-duty zero-emission vehicle charging and fueling infrastructure projects. </t>
  </si>
  <si>
    <t>PCAP pg. 26, 97-98</t>
  </si>
  <si>
    <t xml:space="preserve">Create a grant program supporting businesses, governments, and equipment owners in replacing older and more polluting diesel engines with new electric vehicles. </t>
  </si>
  <si>
    <t xml:space="preserve">PCAP pg. 27, 99 </t>
  </si>
  <si>
    <t xml:space="preserve">Oregon DEQ </t>
  </si>
  <si>
    <t>Create and implement a rebate program providing incentives to businesses, governments and vehicle fleet owners in purchasing new electric medium and heavy duty trucks.</t>
  </si>
  <si>
    <t>PCAP pg. 27, 100</t>
  </si>
  <si>
    <t>HDVEC</t>
  </si>
  <si>
    <t>Incentivize building more energy efficient housing.</t>
  </si>
  <si>
    <t>PCAP pg. 31-36, 103-105</t>
  </si>
  <si>
    <t>Oregon Department of Energy, Oregon Housing and Community Services, Energy Trust of Oregon</t>
  </si>
  <si>
    <t>Build and expand recovery infrastructure associated with anaerobic digestors and compost facilities such as more efficient materials handling, processing, odor abatement, or electricity generating equipment.</t>
  </si>
  <si>
    <t>PCAP pg. 44-46, 113</t>
  </si>
  <si>
    <t>Waste Impact Calculator</t>
  </si>
  <si>
    <t>Provide grants to increase landfill methane capture.</t>
  </si>
  <si>
    <t>PCAP pg. 49-51, 113-114</t>
  </si>
  <si>
    <t>Develop on-site renewable energy and energy storage systems for residential, commercial, and industrial properties.</t>
  </si>
  <si>
    <t>PCAP pg. 36-38, Appendix C pg. 79</t>
  </si>
  <si>
    <t>Pennsylvania Public Utility Commission, Utilities, and Energy Suppliers; Local governments; Energy generation and storage installers; Private sector and building owners</t>
  </si>
  <si>
    <t>Reduce GHG emissions through point source CCUS and natural-land based storage and sequestration efforts, such as reforestation, biochar, and composting.</t>
  </si>
  <si>
    <t>PCAP pg. 39-43</t>
  </si>
  <si>
    <t>Industry; Federal gov. agencies; Local governments; Private Landowners; State Agencies; NGOs and local non-profits; Farmers Association and Ag. Groups; Insurance companies; Universities and Research Institutions</t>
  </si>
  <si>
    <t>Enhance energy efficiency, electrify industrial processes, and reduce process emissions in industrial facilities.</t>
  </si>
  <si>
    <t>PCAP pg. 27-32</t>
  </si>
  <si>
    <t>Pennsylvania Energy Development Authority (PEDA);Pennsylvania Department of Community and Economic Development (DCED) and Commonwealth Financing Authority (CFA); Pennsylvania Department of Labor and Industry (L&amp;I); State and Federal Government; Industry and trade groups; Utilities; C-PACE Administrators</t>
  </si>
  <si>
    <t xml:space="preserve">Incentivize and increase the production and use of low-carbon fuels (hydrogen and biomethane) in heavy industries, particularly in cases where electrification poses a significant challenge. </t>
  </si>
  <si>
    <t>PCAP pg. 33-36</t>
  </si>
  <si>
    <t>Industrial energy consumers; Industry (fuel producers and transporters); Inspectors and regulators; Companies and farms running feedstock operations</t>
  </si>
  <si>
    <t>CO2Sight (including IPM)​</t>
  </si>
  <si>
    <t>Reduce fugitive emissions from inactive and marginal wells, other oil and gas infrastructure, coal mines, and landfills, through increased implementation of methane monitoring and capture technologies.</t>
  </si>
  <si>
    <t>PCAP pg. 43-47</t>
  </si>
  <si>
    <t>Oil and gas producers; Coal mine operators and owners; Landfill operators; Methane Monitoring and Control Technology Companies; State regulators; Scientists and engineers</t>
  </si>
  <si>
    <t>Achieve a net zero electricity grid by 2050 while ensuring grid reliability and resiliency through building new clean energy facilities, retrofitting existing facilities with point source capture equipment, and installing new transmission or distribution infrastructure.</t>
  </si>
  <si>
    <t>PCAP pg. 48-51</t>
  </si>
  <si>
    <t>Electric Utilities and PA PUC; FERC: PJM: IPPs; Local participating entities and advocacy groups; Community and Technical colleges</t>
  </si>
  <si>
    <t>Increase the adoption of electric and alternative fuel vehicles.</t>
  </si>
  <si>
    <t>PCAP pg. 56-59</t>
  </si>
  <si>
    <t>PA DEP and PennDOT; Automakers; Electric utilities; Hydrogen fueling network partners</t>
  </si>
  <si>
    <t>Increase public and active transportation to reduce vehicle miles travelled for passenger vehicles in Pennsylvania.</t>
  </si>
  <si>
    <t>PCAP pg. 60-62</t>
  </si>
  <si>
    <t>Regional and local transportation agencies; Metropolitan and rural planning organizations; Local governments; Private sector partners</t>
  </si>
  <si>
    <t>Consider the use of Rapid Start-style energy efficiency program in order to create immediate benefits for taxpayers, to achieve ten percent reduction in the energy demand by 2034.</t>
  </si>
  <si>
    <t xml:space="preserve">PCAP pg. 17 </t>
  </si>
  <si>
    <t>Unspecified/Non-measure-specific list on PCAP pg. 22-23</t>
  </si>
  <si>
    <t>Reduce the consumption of power supply in public facilities by prioritizing the use of existing resources (installed generation), energy efficiency, and existing infrastructure (rooftops, parking lots, warehouses, etc.).</t>
  </si>
  <si>
    <t>Identify the most critical sectors that will be part of the microgrid program (hospitals and health centers, schools, businesses, industries, and agencies providing critical services), and identify high-cost areas where grid services can be expanded with microgrids.</t>
  </si>
  <si>
    <t>Require new single-family homes to include a solar water heater system that complies with the standards established through regulations.</t>
  </si>
  <si>
    <t>Develop the required electrical infrastructure (generation and transmission/distribution) to support the energy demand resulting from the increase in the number of electric vehicles.</t>
  </si>
  <si>
    <t>Create collective transportation systems outside the Metropolitan Area of Puerto Rico to reduce the use of private cars. Establish collective transportation routes through exclusive lanes connecting different transportation systems and their respective regions.</t>
  </si>
  <si>
    <t>Promote the establishment and operation of intelligent transportation technology in mass transportation vehicles with the aim of creating an efficient transportation system and reducing emissions.</t>
  </si>
  <si>
    <t>Promote reforestation by planting 500,000 native and endemic trees by 2025.</t>
  </si>
  <si>
    <t>Develop and implement a solid waste inventory system in all municipalities.</t>
  </si>
  <si>
    <t>Implement strategies like recycling, composting, and reducing food waste to mitigate emissions from landfills and waste incineration.</t>
  </si>
  <si>
    <t>Capturing methane emissions from landfills, agriculture, and wastewater treatment.</t>
  </si>
  <si>
    <t>Implement policies such as carbon taxes or cap-and-trade systems to incentivize businesses to reduce emissions by internalizing the cost of carbon pollution.</t>
  </si>
  <si>
    <t>Implement cleaner production technologies and practices in industries to reduce emissions from manufacturing processes.</t>
  </si>
  <si>
    <t>Raise awareness about the impacts of greenhouse gas emissions and promote sustainable living.</t>
  </si>
  <si>
    <t xml:space="preserve">Reinstate the Electrify Rhode Island rebate program to support the deployment of 200 level 2 EV chargers. </t>
  </si>
  <si>
    <t>PCAP pg. 14-16; Technical Appendix B Section 2-A</t>
  </si>
  <si>
    <t>Rhode Island Office of Energy Resources</t>
  </si>
  <si>
    <t>GREET</t>
  </si>
  <si>
    <t>Increase funding for EV rebates through the existing state DRIVE-EV rebate program with an emphasis on increasing the low-income rebate and adding a section for small commercial vans.</t>
  </si>
  <si>
    <t>PCAP pg. 16-18; Technical Appendix B Section 2-B</t>
  </si>
  <si>
    <t>Adopt 100 EVs to state and municipal fleets and add corresponding EV charging infrastructure.</t>
  </si>
  <si>
    <t>PCAP pg. 18-20; Technical Appendix B Section 2-C</t>
  </si>
  <si>
    <t>Support the transition to electric medium- and heavy-duty vehicles by providing rebates for vehicles and charging infrastructure.</t>
  </si>
  <si>
    <t>PCAP pg. 20-23; Technical Appendix B Section 2-D</t>
  </si>
  <si>
    <t>Rhode Island Department of Environmental Management</t>
  </si>
  <si>
    <t>Provide incentives for the replacement of gasoline-powered 2-stroke engines (lawn and garden equipment) with zero-emission battery operated equipment.</t>
  </si>
  <si>
    <t>PCAP pg. 23-25; Technical Appendix B Section 2-E</t>
  </si>
  <si>
    <t>Improve Rhode Island Public Transit Authority bus shelters to increase ridership and support mode shift.</t>
  </si>
  <si>
    <t>PCAP pg. 25-27; Technical Appendix B Section 2-F</t>
  </si>
  <si>
    <t>Rhode Island Public Transit Authority</t>
  </si>
  <si>
    <t>Incentivize mode shift through transit fare subsidies from employers and fare-free transit for very low-income individuals.</t>
  </si>
  <si>
    <t>PCAP pg. 27-28; Technical Appendix B Section 2-G</t>
  </si>
  <si>
    <t>Create one or more fare-free electric van shuttles operating on a fixed loop (estimated to be about 5-7 miles) in one or more Rhode Island municipalities.</t>
  </si>
  <si>
    <t>PCAP pg. 29-30; Technical Appendix B Section 2-H</t>
  </si>
  <si>
    <t>Rhode Island Division of Statewide Planning</t>
  </si>
  <si>
    <t>Support development of RI DOT's proposed “Rhody Express”, a commuter rail pilot program with the Massachusetts Bay Transit Authority which would provide free access to rail service linking Wickford Junction, T.F. Green Airport, and Providence Station.</t>
  </si>
  <si>
    <t>PCAP pg. 30-32; Technical Appendix B Section 2-I</t>
  </si>
  <si>
    <t>Rhode Island Department of Transportation</t>
  </si>
  <si>
    <t>Retrofit state owned buildings through weatherization, efficiency, and heat pump installations.</t>
  </si>
  <si>
    <t>PCAP pg. 34-37; Technical Appendix B Section 2-K</t>
  </si>
  <si>
    <t>ComStock</t>
  </si>
  <si>
    <t>Deploy solar panel arrays, heat pumps, EV chargers, and other efficiency measures across municipalities.</t>
  </si>
  <si>
    <t>PCAP pg. 37-40; Technical Appendix B Section 2-L</t>
  </si>
  <si>
    <t>Rhode Island Infrastructure Bank</t>
  </si>
  <si>
    <t xml:space="preserve">Provide funds for pre-weatherization work on residential buildings, with a focus on low income households. </t>
  </si>
  <si>
    <t>PCAP pg. 40-43; Technical Appendix B Section 2-M</t>
  </si>
  <si>
    <t>Rhode Island Energy/Office of Energy Resources</t>
  </si>
  <si>
    <t>Incentivize battery storage for residential and commercial customers for peak shaving through demand response.</t>
  </si>
  <si>
    <t>PCAP pg. 44-47; Technical Appendix B Section 2-N</t>
  </si>
  <si>
    <t>Rhode Island Energy</t>
  </si>
  <si>
    <t>Support the deployment of solar and battery storage systems at municipal buildings.</t>
  </si>
  <si>
    <t>PCAP pg. 47-48</t>
  </si>
  <si>
    <t>Preserve forests and existing carbon sinks by incentivizing solar development on previously disturbed and commercial sites.</t>
  </si>
  <si>
    <t>PCAP pg. 48-50; Appendix B Section 2-O</t>
  </si>
  <si>
    <t xml:space="preserve">Divert 240 tons of food waste per year from Rhode Island municipalities to anaerobic digestion and composting facilities. </t>
  </si>
  <si>
    <t>PCAP pg. 50-52; Appendix B Section 2-P</t>
  </si>
  <si>
    <t>Expand urban forests in targeted municipalities to help sequester carbon.</t>
  </si>
  <si>
    <t>PCAP pg. 52-54; Appendix B Section 2-Q</t>
  </si>
  <si>
    <t>Expand the existing Climate Smart Agriculture and Forestry pilot programs to increase carbon storage compared to current trends and provide benefits to a greater number of landowners.</t>
  </si>
  <si>
    <t>PCAP pg. 86-90</t>
  </si>
  <si>
    <t>South Carolina Office of Resilience in partnership with land grant universities Clemson University and South Caroline State University</t>
  </si>
  <si>
    <t>Expand and coordinate weatherization and energy efficiency programs for residential buildings.</t>
  </si>
  <si>
    <t>PCAP pg. 91-94</t>
  </si>
  <si>
    <t>South Carolina Office of Resilience</t>
  </si>
  <si>
    <t>Reduce food waste and enhance organic recovery systems, infrastructure, and programs</t>
  </si>
  <si>
    <t>PCAP pg. 95-99</t>
  </si>
  <si>
    <t>South Carolina Department of Health and Environmental Control</t>
  </si>
  <si>
    <t>Establish a recycling grant program to assist state agencies in expanding or enhancing recycling infrastructure.</t>
  </si>
  <si>
    <t>PCAP pg. 100-103</t>
  </si>
  <si>
    <t>Reduce vehicle miles traveled by expanding and enhancing biking, walking, micromobility (i.e., electric powered bikes and scooters), and public transit programs and projects.</t>
  </si>
  <si>
    <t>PCAP pg. 104-108</t>
  </si>
  <si>
    <t>South Carolina Office of Resilience; Councils of Government, Metropolitan Planning Organizations, municipal and county governments, transit authorities</t>
  </si>
  <si>
    <t xml:space="preserve">Reduce use of combustion engines in the state vehicle fleet, industrial sector use of heavy duty diesel, school bus fleets, locomotive engines, and marine engines. </t>
  </si>
  <si>
    <t>PCAP pg. 109-114</t>
  </si>
  <si>
    <t>South Carolina Office of Resilience; municipal, county, and state government agencies</t>
  </si>
  <si>
    <t>Adopt new technologies, processes, and/or equipment to reduce use of fossil fuel-generated energy and to increase energy efficiency in industrial-scale processes.</t>
  </si>
  <si>
    <t>PCAP pg. 115-118</t>
  </si>
  <si>
    <t>Establish weatherization programs for residential buildings.</t>
  </si>
  <si>
    <t>PCAP pg. 27, 32, 47, 94-95</t>
  </si>
  <si>
    <t>State and local governments</t>
  </si>
  <si>
    <t>PCAP pg. 27-28, 32, 47, 96-98</t>
  </si>
  <si>
    <t>Reduce deforestation by implementing sustainable land use practices, protecting forests.</t>
  </si>
  <si>
    <t>PCAP pg. 28, 32, 47, 99-104</t>
  </si>
  <si>
    <t>Increase renewable energy generation through the expansion of solar power.</t>
  </si>
  <si>
    <t>PCAP pg. 30-31, 32, 47, 119-125</t>
  </si>
  <si>
    <t>Establish incentive programs for implementation of end-use energy efficiency measures in existing commercial and industrial buildings.</t>
  </si>
  <si>
    <t>PCAP pg. 26, 32, 84-87</t>
  </si>
  <si>
    <t>Establish incentive programs for purchase of certified energy-efficient lighting in commercial and industrial buildings.</t>
  </si>
  <si>
    <t>PCAP pg. 26-27, 32, 47, 88-92</t>
  </si>
  <si>
    <t>Establish incentive programs for purchase of energy-efficient streetlights.</t>
  </si>
  <si>
    <t>PCAP pg. 26-27, 33, 47, 88-92</t>
  </si>
  <si>
    <t>Establish incentive programs for the purchase of certified energy-efficient building products to replace inefficient products in residential buildings.</t>
  </si>
  <si>
    <t>PCAP pg. 27, 32, 47, 92-94</t>
  </si>
  <si>
    <t>Establish programs to increase the share of state and local government fleets of light-duty electric vehicles.</t>
  </si>
  <si>
    <t>PCAP pg. 29, 32, 47, 104-108</t>
  </si>
  <si>
    <t>Establish programs to expand community electric vehicle charging infrastructure.</t>
  </si>
  <si>
    <t>PCAP pg. 29, 32, 47, 109-110</t>
  </si>
  <si>
    <t>Establish programs to increase the share of electric medium- and heavy-duty vehicles, including buses.</t>
  </si>
  <si>
    <t>PCAP pg. 29-30, 32, 47, 111-112</t>
  </si>
  <si>
    <t>Establish programs and incentives to reduce or divert waste including food and/or yard waste.</t>
  </si>
  <si>
    <t>PCAP pg. 30, 32, 47, 112-118</t>
  </si>
  <si>
    <t xml:space="preserve">Improve energy efficiency of industrial processes. </t>
  </si>
  <si>
    <t>PCAP pg. 3-2</t>
  </si>
  <si>
    <t>Decarbonize cement production through cement clinker substitution.</t>
  </si>
  <si>
    <t xml:space="preserve">Promote the improvement and expansion of carbon capture. </t>
  </si>
  <si>
    <t xml:space="preserve">Replace hydrofluorocarbon use in the industrial sector with ultra-low global warming potential refrigeration equipment. </t>
  </si>
  <si>
    <t xml:space="preserve">Replace pneumatic controllers, motors, and pumps, add surveillance, add monitoring, and remove redundant equipment to reduce fugitive emissions from oil and gas activities. </t>
  </si>
  <si>
    <t xml:space="preserve">Reduce flaring and capture methane from oil and gas activities. </t>
  </si>
  <si>
    <t>Remediate and/or plug low producing and abandoned wells.</t>
  </si>
  <si>
    <t>Railroad Commission of Texas</t>
  </si>
  <si>
    <t xml:space="preserve">Decarbonize sea and inland ports and associated support equipment. </t>
  </si>
  <si>
    <t>PCAP pg. 3-3</t>
  </si>
  <si>
    <t>Texas Commission on Environmental Quality, Texas Department of Transportation</t>
  </si>
  <si>
    <t xml:space="preserve">Expand programs for zero emissions medium- and heavy-duty trucks. </t>
  </si>
  <si>
    <t xml:space="preserve">Incentivize school bus replacement with zero emission school buses. </t>
  </si>
  <si>
    <t xml:space="preserve">Expand rebate programs for light-duty zero emission vehicles. </t>
  </si>
  <si>
    <t>Create a medium- and heavy-duty third party scrappage program to discourage the sale of inefficient vehicles.</t>
  </si>
  <si>
    <t xml:space="preserve">Replace government fleets with zero emission vehicles. </t>
  </si>
  <si>
    <t>Decarbonize airports with lower emission support equipment and vehicles, and use of low emission jet fuels.</t>
  </si>
  <si>
    <t xml:space="preserve">Promote low emission passenger or freight locomotives. </t>
  </si>
  <si>
    <t>Deploy lower-emitting locomotives</t>
  </si>
  <si>
    <t xml:space="preserve">Upgrade transmission lines to improve capacity. </t>
  </si>
  <si>
    <t>PCAP pg. 3-4</t>
  </si>
  <si>
    <t>Texas Commission on Environmental Quality, municipalities</t>
  </si>
  <si>
    <t xml:space="preserve">Promote nuclear energy with molten salt reactors and modular reactors and promote geothermal energy by using oil and gas infrastructure. </t>
  </si>
  <si>
    <t>Maintain or expand nuclear energy generation</t>
  </si>
  <si>
    <t xml:space="preserve">Add grid scale renewable energy storage. </t>
  </si>
  <si>
    <t xml:space="preserve">Lower demand on the electric power industry with load shifting, load management, and energy efficiency. </t>
  </si>
  <si>
    <t xml:space="preserve">Add infrastructure to capture, use, and store carbon from both power plants and industrial processes. </t>
  </si>
  <si>
    <t xml:space="preserve">Create biofuels through methane capture from landfills and wastewater treatment plants, or by using surplus biomass. </t>
  </si>
  <si>
    <t>Texas Commission on Environmental Quality, municipalities, other state agencies</t>
  </si>
  <si>
    <t xml:space="preserve">Combine solar arrays with biogas at closed landfills and add solar to commercial and residential buildings. </t>
  </si>
  <si>
    <t xml:space="preserve">Switch to electric heat pumps. </t>
  </si>
  <si>
    <t xml:space="preserve">Increase energy efficiency and weatherization in homes and commercial buildings. </t>
  </si>
  <si>
    <t xml:space="preserve">Support projects to increase recycling, reduce waste, increase composting, and add recycling infrastructure. </t>
  </si>
  <si>
    <t>PCAP pg. 3-5</t>
  </si>
  <si>
    <t>Promote sustainable agriculture practices to reduce emissions and restoration of coastal landscapes to sequester carbon.</t>
  </si>
  <si>
    <t xml:space="preserve">Create a light-duty, income qualitied incentive for individuals to purchase EVs in Salt Lake, Davis, Weber, Cache, and Utah Counties  first before expanding statewide. </t>
  </si>
  <si>
    <t>PCAP pg. 18-21, 56-59</t>
  </si>
  <si>
    <t xml:space="preserve">Utah Division of Air Quality, Local health departments </t>
  </si>
  <si>
    <t xml:space="preserve">Create a general EV incentive for the public, including point-of-sale rebates, ongoing grants, and technical assistance navigation incentives, open to all Utah residents. </t>
  </si>
  <si>
    <t>PCAP pg. 18-21, 59-61</t>
  </si>
  <si>
    <t>Utah Division of Air Quality</t>
  </si>
  <si>
    <t>Create an EV incentive program for commercial and government light-duty fleets, including technical assistance navigating incentives.</t>
  </si>
  <si>
    <t>PCAP pg. 18-21, 61-64</t>
  </si>
  <si>
    <t>Utah Division of Air Quality, municipalities</t>
  </si>
  <si>
    <t xml:space="preserve">Create an incentive program for electric Class 5 delivery vehicles for commercial and government fleets, using vouchers, grants, or technical assistance to navigate incentives. </t>
  </si>
  <si>
    <t>PCAP pg. 18-21, 65-67</t>
  </si>
  <si>
    <t xml:space="preserve">Create an incentive program to electrify Class 8 refuse haulers for commercial and government fleets, using vouchers, grants, or technical assistance to navigate incentives. </t>
  </si>
  <si>
    <t>PCAP pg. 18-21, 67-70</t>
  </si>
  <si>
    <t xml:space="preserve">Utah Division of Air Quality; municipalities </t>
  </si>
  <si>
    <t xml:space="preserve">Provide gap funding for complementary electrical/utility work, site preparation, and other supporting costs to support the electrification of school buses. </t>
  </si>
  <si>
    <t>PCAP pg. 18-21, 70-73</t>
  </si>
  <si>
    <t>Utah Division of Air Quality; school districts</t>
  </si>
  <si>
    <t xml:space="preserve">Create a voluntary pilot program for school districts to purchase electric school buses. </t>
  </si>
  <si>
    <t>PCAP pg. 18-21, 73-76</t>
  </si>
  <si>
    <t xml:space="preserve">Add five zero emission electric buses in Salt Lake County along routes that serve disadvantaged communities. </t>
  </si>
  <si>
    <t>PCAP pg. 18-21, 76-80</t>
  </si>
  <si>
    <t>Utah Division of Air Quality, Utah Transit Authority</t>
  </si>
  <si>
    <t xml:space="preserve">Create an electric fleet charger incentive program for government and commercial fleets. </t>
  </si>
  <si>
    <t>PCAP pg. 18-21, 80-82</t>
  </si>
  <si>
    <t xml:space="preserve">Incentivize the installation of EV chargers at multi-family dwellings and workplaces using one time grants to scale up Utah's existing EV Make-Ready Program. </t>
  </si>
  <si>
    <t>PCAP pg. 18-21, 82-86</t>
  </si>
  <si>
    <t xml:space="preserve">Utah Division of Air Quality, municipalities, housing providers/developers </t>
  </si>
  <si>
    <t>Provide incentive for e-bike purchases, especially targeting LIDAC households</t>
  </si>
  <si>
    <t>PCAP pg. 18-21, 87-90</t>
  </si>
  <si>
    <t xml:space="preserve">Utah Division of Air Quality; Utah Clean Air Partnership </t>
  </si>
  <si>
    <t xml:space="preserve">Develop and maintain trails to encourage active transportation. </t>
  </si>
  <si>
    <t>PCAP pg. 18-21, 90-92</t>
  </si>
  <si>
    <t xml:space="preserve">Utah Department of Transportation </t>
  </si>
  <si>
    <t xml:space="preserve">Create an incentive program to encourage the purchase of electric yard equipment through vouchers and grants. </t>
  </si>
  <si>
    <t>PCAP pg. 18-21, 93-96</t>
  </si>
  <si>
    <t>UDAQ R307-314 Whitepaper</t>
  </si>
  <si>
    <t>EPA eGRID</t>
  </si>
  <si>
    <t xml:space="preserve">Create an electric switcher locomotive pilot grant program for rail operators to explore electric switcher locomotives within the Utah Inland Port Authority jurisdiction. </t>
  </si>
  <si>
    <t>PCAP pg. 18-21, 96-99</t>
  </si>
  <si>
    <t xml:space="preserve">Utah Division of Air Quality, Utah Inland Port Authority </t>
  </si>
  <si>
    <t xml:space="preserve">Extend incentives for whole home energy retrofits and new home upgrades to complement the existing Home Energy Rebate and High Efficiency Electric Home Rebate Act. </t>
  </si>
  <si>
    <t>PCAP pg. 18-21, 100-102</t>
  </si>
  <si>
    <t xml:space="preserve">Provide incentive program to encourage pre-weatherization to address severe conditions in low-income homes that disqualify includes in the Weatherization Assistance Program. </t>
  </si>
  <si>
    <t>PCAP pg. 18-21, 103-105</t>
  </si>
  <si>
    <t xml:space="preserve">Utah Department of Workforce Services </t>
  </si>
  <si>
    <t xml:space="preserve">Create incentive program for low-income households to reduce the cost of heat pumps. </t>
  </si>
  <si>
    <t>PCAP pg. 18-21,  106-109</t>
  </si>
  <si>
    <t xml:space="preserve">Create a public building emissions reduction program for K-12 schools, libraries, community/rec centers, and other public buildings, focusing on addressing funding gaps to acquire heat pumps, energy efficient equipment, or complete building retrofits. </t>
  </si>
  <si>
    <t>PCAP pg. 18-21, 109-112</t>
  </si>
  <si>
    <t xml:space="preserve">Utah Department of Environmental Quality </t>
  </si>
  <si>
    <t xml:space="preserve">Continue to fund the Intermountain Industrial Assessment Center StepWise program that provides no-cost energy efficiency assessments to eligible commercial and industrial customers to identify measures for reducing energy usage and emissions. </t>
  </si>
  <si>
    <t>PCAP pg. 18-21, 113-116</t>
  </si>
  <si>
    <t xml:space="preserve">University of Utah IACC </t>
  </si>
  <si>
    <t xml:space="preserve">Electrify oil and gas production productions in the Uinta Basin. </t>
  </si>
  <si>
    <t>PCAP pg. 18-21, 117-121</t>
  </si>
  <si>
    <t>State research institutions with support from the Utah Department of Environmental Quality</t>
  </si>
  <si>
    <t xml:space="preserve">Replace thief hatches in oil and gas operations in the Uinta Basin to reduce fugitive emissions. </t>
  </si>
  <si>
    <t>PCAP pg. 18-21, 121-124</t>
  </si>
  <si>
    <t>Create a cement decarbonization incentive program to issue competitive grants for projects such as clinker substitution.</t>
  </si>
  <si>
    <t>PCAP pg. 18-21, 125-127</t>
  </si>
  <si>
    <t xml:space="preserve">Support the Community Choice Clean Electricity Program provided by Rock Mountain Power that allows customer to choose to supplement their current energy mix with additional clean electricity at a minimal cost increase. </t>
  </si>
  <si>
    <t>PCAP pg. 18-21, 128-131</t>
  </si>
  <si>
    <t xml:space="preserve">Utah Public Service Commission </t>
  </si>
  <si>
    <t>Create a general incentive program for onsite residential solar for qualifying residents in Utah.</t>
  </si>
  <si>
    <t>PCAP pg. 18-21, 131-134</t>
  </si>
  <si>
    <t>Create a general incentive program to install renewable energy and storage systems on public buildings.</t>
  </si>
  <si>
    <t>PCAP pg. 18-21, 135-137</t>
  </si>
  <si>
    <t xml:space="preserve">Implement a microgrid for the UTA bus depot supported by solar power using a 500kW photovoltaic system and battery storage. </t>
  </si>
  <si>
    <t>PCAP pg. 18-21, 137-141</t>
  </si>
  <si>
    <t>UTA</t>
  </si>
  <si>
    <t xml:space="preserve">Voluntarily improve forest management in Utah to promote resilient forests and reduce wildfire risk through reforestation. </t>
  </si>
  <si>
    <t>PCAP pg. 18-21, 142-146</t>
  </si>
  <si>
    <t xml:space="preserve">Utah Division of Air Quality; Utah Division of Forestry, Fire, and State Lands </t>
  </si>
  <si>
    <t xml:space="preserve">Reduce risk of catastrophic fire while improving overall forest health through manual thinning. </t>
  </si>
  <si>
    <t>PCAP pg. 18-21, 146-149</t>
  </si>
  <si>
    <t xml:space="preserve">Support urban forestry and tree planting in Utah cities, towns, and communities. </t>
  </si>
  <si>
    <t>PCAP pg. 18-21, 149-151</t>
  </si>
  <si>
    <t xml:space="preserve">Create demonstration facilities and/or staff to serve as a trusted resource in providing information about efficiency and clean energy measures, financing options, and resiliency for individuals and small entities. </t>
  </si>
  <si>
    <t>PCAP pg. 18-21, 152-155</t>
  </si>
  <si>
    <t>Promote carbon capture and sequestration in deep saline bearing rock formations like the Navajo Sandstone and Kaibab Limestone across the Basin and Range formation in Beaver and Iron Counties.</t>
  </si>
  <si>
    <t>PCAP pg. 18-21, 157-161</t>
  </si>
  <si>
    <t>University of Utah and the Utah Department of Environmental Quality</t>
  </si>
  <si>
    <t>Encourage idle-reduction technology deployments for all vehicle weight classes through a comprehensive incentive program.</t>
  </si>
  <si>
    <t>PCAP pg. 47-48; Technical Appendix pg. 8-9</t>
  </si>
  <si>
    <t>The Vermont Agency of Natural Resources</t>
  </si>
  <si>
    <t>Encourage the adoption of passenger electric vehicles and other active or shared mobility options through statewide incentive programs.</t>
  </si>
  <si>
    <t>Vermont Agency of Transportation</t>
  </si>
  <si>
    <t>Incentivize affordable housing developers to exceed Vermont’s Renewable Building Energy Standard.</t>
  </si>
  <si>
    <t>Vermont Department of Housing and Community Development</t>
  </si>
  <si>
    <t>Reduce emissions from high global warming potential refrigerants by increasing the rate of recovery of refrigerants from at the end of their life, and replacement of refrigeration equipment with technology that utilizes non “f-gas” or natural refrigerants.</t>
  </si>
  <si>
    <t>PCAP pg. 63-66; Technical Appendix pg. 12-14</t>
  </si>
  <si>
    <t>The Vermont Agency of Natural Resources Climate Action Office</t>
  </si>
  <si>
    <t>Encourage the successful deployment of electric trucks in Vermont through a comprehensive incentive program.</t>
  </si>
  <si>
    <t>The Vermont Agency of Natural Resources; Vermont Agency of Transportation</t>
  </si>
  <si>
    <t>EMFAC</t>
  </si>
  <si>
    <t>Expand existing State programs that support agricultural practices that sequester carbon including reducing tillage and increasing vegetative cover, and increasing woody vegetation.</t>
  </si>
  <si>
    <t>PCAP pg. 49-52</t>
  </si>
  <si>
    <t>Vermont Agency of Agriculture, Food, and Markets</t>
  </si>
  <si>
    <t xml:space="preserve">Expand a regional wetland restoration and acquisition program statewide. </t>
  </si>
  <si>
    <t>PCAP pg. 52-55</t>
  </si>
  <si>
    <t>The Vermont Agency of Natural Resources; Vermont Department of Fish and Wildlife</t>
  </si>
  <si>
    <t>Support climate practices on private land and increase forest sequestration through expanding staff capacity and deploying funds.</t>
  </si>
  <si>
    <t>PCAP pg. 55-57</t>
  </si>
  <si>
    <t>Advance land conservation to support the state’s goals of conserving 30% of the land of Vermont by 2030, and 50% by 2050.</t>
  </si>
  <si>
    <t>PCAP pg. 57-60</t>
  </si>
  <si>
    <t>Vermont Housing and Conservation Board</t>
  </si>
  <si>
    <t>Reduce the amount of food wasted and improve food scrap diversion programs at schools, hospitals, nursing homes, other institutions, and businesses.</t>
  </si>
  <si>
    <t>PCAP pg. 60-63</t>
  </si>
  <si>
    <t>Vermont Department of Environmental Conservation Waste Management and Prevention Division</t>
  </si>
  <si>
    <t>Reduce emissions from solid waste management entities and wastewater treatment facilities.</t>
  </si>
  <si>
    <t xml:space="preserve">PCAP pg. 66-68  </t>
  </si>
  <si>
    <t>Reduce GHG emissions from the on-road transportation sector through vehicle electrification and other zero- and low-carbon fuels.</t>
  </si>
  <si>
    <t>PCAP pg. 28-32</t>
  </si>
  <si>
    <t>VDOT; Virginia Energy; Virginia Department of Motor Vehicles (DMV); DEQ; Virginia Clean Cities Coalition; Localities; school districts, and municipal governments; Utilities; Companies and consumers</t>
  </si>
  <si>
    <t>SLOPE</t>
  </si>
  <si>
    <t>Support alternative modes of transportation, micromobility, and active transportation to reduce vehicle miles traveled.</t>
  </si>
  <si>
    <t>VDOT; Virginia Department of Rail and Public Transit (DRPT); Localities and municipal governments; Micro-mobility partners; Regional planning organizations and commissions; Private sector partners</t>
  </si>
  <si>
    <t>Reduce GHG emissions from the off-road transportation sector, including ports and airports.</t>
  </si>
  <si>
    <t>Virginia Port Authority (VPA); DRPT; Virginia Department of Aviation; Metropolitan Washington Airports Authority; Utilities</t>
  </si>
  <si>
    <t>Increase residential and commercial building energy efficiency and identify and implement GHG emission reduction solutions at homes, businesses, and institutions.</t>
  </si>
  <si>
    <t>PCAP pg. 42-47</t>
  </si>
  <si>
    <t>Virginia Energy; Virginia Department of Housing and Community Development (DHCD); Virginia Property Assessed Clean Energy (PACE) Authority; State universities; Utilities; Local governments; Building owners, residents, and developers</t>
  </si>
  <si>
    <t>Increase industrial energy efficiency, process efficiency, and implement carbon capture and sequestration at industrial facilities.</t>
  </si>
  <si>
    <t>Virginia Energy; Virginia PACE Authority; Utilities; Private sector</t>
  </si>
  <si>
    <t>Reduce GHG emissions from the electric power sector and improve grid reliability and security through distributed rooftop solar and other renewable energy projects.</t>
  </si>
  <si>
    <t>PCAP pg. 52-57</t>
  </si>
  <si>
    <t>Utilities; Virginia SCC; Virginia Energy; Virginia Solar Energy Development and Energy Storage Authority; Virginia Offshore Wind Development Authority; Virginia Nuclear Energy Consortium Authority</t>
  </si>
  <si>
    <t>IPM</t>
  </si>
  <si>
    <t>Deploy renewable energy, energy efficiency, energy storage, and low-carbon and resilient solutions for state and local government buildings and public fleets and transit, including infrastructure.</t>
  </si>
  <si>
    <t>PCAP pg. 58-61</t>
  </si>
  <si>
    <t>State agencies, local governments, public schools, and universities; Virginia Department of General Services</t>
  </si>
  <si>
    <t>Identify and implement strategies to reduce high potency GHG emissions from industrial processes, energy production, agriculture, waste, and wastewater treatment.</t>
  </si>
  <si>
    <t>PCAP pg. 62-65</t>
  </si>
  <si>
    <t>DEQ; Virginia Energy; Virginia Department of Agriculture and Consumer Services (VDACS); VDOT; DCR, Facility owners and operators</t>
  </si>
  <si>
    <t>Improve industrial processes and install carbon capture and sequestration and hydrogen technologies.</t>
  </si>
  <si>
    <t>PCAP pg. 66-69</t>
  </si>
  <si>
    <t>DEQ; Virginia Economic Development Partnership (VEDP); Virginia PACE Authority; Local economic development authorities; Utilities and Businesses</t>
  </si>
  <si>
    <t>Protect and restore high-carbon coastal habitats, wetlands, agricultural, forest and tribal lands</t>
  </si>
  <si>
    <t>PCAP pg. 70-73</t>
  </si>
  <si>
    <t>DEQ; Virginia Department of Forestry (DOF); Virginia Department of Wildlife Resources (DWR); Office of the Secretary of Natural &amp; Historic Resources; Virginia Department of Conservation &amp; Recreation (DCR); Local universities; Local governments and municipalities; Local non-governmental environmental organizations; Landowners</t>
  </si>
  <si>
    <t>Invest in improvements to organics management processing and facility infrastructure such as evolving processes to accept food waste, piloting new processes, and funding upgrades to provide infrastructure to handle increased volumes of organic waste, including pre and post-consumer food waste.</t>
  </si>
  <si>
    <t>Washington State Department of Ecology</t>
  </si>
  <si>
    <t>Provide funding for local, county and city governments to develop organics management services and capabilities to meet the State’s organics diversion goals, including low carbon food procurement, compost market creation, and next generation organics management.</t>
  </si>
  <si>
    <t>Provide funding for local jurisdictions to ensure compliance of organics management and permitting for organics processing facilities.</t>
  </si>
  <si>
    <t>Invest in tribal energy sovereignty through solar microgrids.</t>
  </si>
  <si>
    <t>Electrify municipal and tribal fleets and expand electric vehicle charging.</t>
  </si>
  <si>
    <t>Local agencies; Tribes</t>
  </si>
  <si>
    <t>Purchase equipment and provide incentives to encourage the adoption of water transportation in lieu of long-haul freight trucking.</t>
  </si>
  <si>
    <t>Local agencies; Tribes; Ports</t>
  </si>
  <si>
    <t>Purchase electric buses for rural, private non-profit, and tribal transit providers.</t>
  </si>
  <si>
    <t>Washington State Department of Transportation</t>
  </si>
  <si>
    <t>Clean Mobility Quantification Methodology</t>
  </si>
  <si>
    <t>Purchase hybrid cutaways/shuttles for rural, private non-profit, and tribal transit providers.</t>
  </si>
  <si>
    <t>Provide grants to grocery stores to convert refrigerant systems from hydrofluorocarbon refrigerants to low global warming potential technologies, especially in small businesses and low income communities.</t>
  </si>
  <si>
    <t>PCAP pg. 20-23</t>
  </si>
  <si>
    <t>Decarbonize campus energy systems through electrification, use of renewable energy, expanding exhaust air heat recovery systems and improving energy efficiency in campus buildings.</t>
  </si>
  <si>
    <t>PCAP pg. 24-28</t>
  </si>
  <si>
    <t>Higher education; State and Local agencies; School districts; Tribes; Utilities</t>
  </si>
  <si>
    <t xml:space="preserve">4,000-7,000 </t>
  </si>
  <si>
    <t>35,000-36,000</t>
  </si>
  <si>
    <t>Purchase electric vans for rural, private non-profit, and tribal transit providers.</t>
  </si>
  <si>
    <t>Electrify marine terminals and routes, establishing a rapid charging system at every terminal in the Central Puget Sound Region.</t>
  </si>
  <si>
    <t>Incorporate Complete Streets principles to redesign streets to support walking, biking, and other forms of active transportation.</t>
  </si>
  <si>
    <t>PCAP pg. 37-40</t>
  </si>
  <si>
    <t>Increase energy efficiency in locomotive engines to Tier 3 emission standards.</t>
  </si>
  <si>
    <t>Increase energy efficiency in locomotive engines to Tier 4 emission standards.</t>
  </si>
  <si>
    <t>Increase the use of small-scale and large-scale anaerobic digesters to divert organic waste from landfills, transform waste to energy, improve plant growth and long-term carbon storage, and reduce methane emissions from food waste.</t>
  </si>
  <si>
    <t>Washington State Conservation Commission; Washington State Department of Commerce; Tribes; Local agencies; School districts</t>
  </si>
  <si>
    <t>Establish a medium- and heavy-duty commercial vehicle scrap and replace program, offering point-of-sale vehicle incentives to scrap diesel vehicles and replace with zero-emission models and charging infrastructure incentives for delivery vans.</t>
  </si>
  <si>
    <t>Establish a medium- and heavy-duty commercial vehicle scrap and replace program, offering point-of-sale vehicle incentives to scrap diesel vehicles and replace with zero-emission models and charging infrastructure incentives for HD Class 8 Tractors.</t>
  </si>
  <si>
    <t>Establish a medium- and heavy-duty commercial vehicle scrap and replace program, offering point-of-sale vehicle incentives to scrap diesel vehicles and replace with zero-emission models and charging infrastructure incentives for refuse tricks.</t>
  </si>
  <si>
    <t>Support projects that improve energy efficiency of existing coal-fired power plants.</t>
  </si>
  <si>
    <t>Support the development of one 200 MW mall modular nuclear reactors facility and one 1,300 MW combined cycle gas turbine plants for new baseload power generation infrastructure.</t>
  </si>
  <si>
    <t xml:space="preserve">Encourage the development of carbon capture and sequestration projects within West Virginia. </t>
  </si>
  <si>
    <t>PCAP pg. 33-34, 51</t>
  </si>
  <si>
    <t>Support projects that reduce methane emissions at West Virginia’s active and abandoned coal mines.</t>
  </si>
  <si>
    <t>PCAP pg. 35</t>
  </si>
  <si>
    <t xml:space="preserve">Support program to provide financial and technical assistance to owners and operators to voluntarily and permanently plug marginal conventional oil and gas wells, monitor and quantify methane emissions before and after the plugging activities, and facilitate well site restoration in accordance with state rules and regulations. </t>
  </si>
  <si>
    <t>PCAP pg. 35, 52</t>
  </si>
  <si>
    <t>West Virginia Department of Environmental Protection</t>
  </si>
  <si>
    <t>Support energy and emissions audits of industrial facilities across the state to identify economically viable energy efficiency improvements for those facilities.</t>
  </si>
  <si>
    <t>Conduct energy audits on government-owned buildings through the use of energy tracking software to identify those with disproportionately high energy use.</t>
  </si>
  <si>
    <t>Provide funding for energy efficiency improvements identified in energy audits of government buildings.</t>
  </si>
  <si>
    <t>Encourage counties and municipalities to submit proposals for energy efficiency initiatives in residential and commercial construction.</t>
  </si>
  <si>
    <t>PCAP pg. 38</t>
  </si>
  <si>
    <t>Counties and Municipalities</t>
  </si>
  <si>
    <t>Reduce overall transportation emissions by reducing vehicle miles traveled, and improving low/zero carbon emissions road construction equipment,  sustainable pavement practices, and energy efficient streetlights, as well as building charging stations for electric vehicles.</t>
  </si>
  <si>
    <t>PCAP pg. 39</t>
  </si>
  <si>
    <t>West Virginia Department of Transportation</t>
  </si>
  <si>
    <t>Reduce industrial sector non-electricity emissions through improving industrial energy efficiency, adopting low carbon fuels, electrifying industrial processes, and deploying carbon capture.</t>
  </si>
  <si>
    <t>Wisconsin Department of Administration</t>
  </si>
  <si>
    <t>Increase the adoption of light, medium, and heavy duty electric and alternative vehicles and associated infrastructure, including EV charging and alternate fuel stations (e.g., hydrogen).</t>
  </si>
  <si>
    <t>Wisconsin Department of Administration; Wisconsin Department of Transportation</t>
  </si>
  <si>
    <t>Utilize low-carbon cement in transportation infrastructure.</t>
  </si>
  <si>
    <t>Support the recycling and replacement of off-road small gasoline-powered engines with electric or alternative fuel powered small engines.</t>
  </si>
  <si>
    <t>Wisconsin Department of Natural Resources</t>
  </si>
  <si>
    <t>Enable mode shifting to alternative forms of transportation and expand public transit.</t>
  </si>
  <si>
    <t>PCAP pg. 29-31</t>
  </si>
  <si>
    <t>Local Units of Governments</t>
  </si>
  <si>
    <t>Electrify public transit.</t>
  </si>
  <si>
    <t>Support the deployment of distributed renewable energy and storage systems at residences and buildings across the state, with an emphasis on government buildings, to increase energy resiliency.</t>
  </si>
  <si>
    <t>Implement agricultural best practices to support soil carbon storage.</t>
  </si>
  <si>
    <t>Support the creation of a biomethane plant.</t>
  </si>
  <si>
    <t>Provide technical assistance to landowners regarding conservation practices, focusing on underserved areas.</t>
  </si>
  <si>
    <t>PCAP pg, 23</t>
  </si>
  <si>
    <t>Kansas Forest Service</t>
  </si>
  <si>
    <t xml:space="preserve">Incentivize the use of climate smart and regenerative practices and agrivoltaic projects. </t>
  </si>
  <si>
    <t>Provide solar photo voltaic systems to single and multi-family households that are low-income and or reside in disadvantaged communities.</t>
  </si>
  <si>
    <t>Provide low-income communities with opportunities to utilize solar energy generation.</t>
  </si>
  <si>
    <t>Kasnsas City Board of Public Utilities</t>
  </si>
  <si>
    <t>5 years</t>
  </si>
  <si>
    <t>Support a series of projects in Kansas focused on water, energy, air, land, transportation, and health, including prairie restoration, regenerative agriculture, and installing renewable energy.</t>
  </si>
  <si>
    <t>PCAP pg. 26</t>
  </si>
  <si>
    <t>Install a large solar array and battery storage system to support a new 44,000 square foot recreation and aquatic center.</t>
  </si>
  <si>
    <t>Install solar panels on and around facilities and properties owned by the City of Haysville.</t>
  </si>
  <si>
    <t>PCAP pg. 26-27</t>
  </si>
  <si>
    <t>Develop and install solar projects at City of Wichita buildings.</t>
  </si>
  <si>
    <t>PCAP pg. 27</t>
  </si>
  <si>
    <t>Create a Sustainability Office for the City of Wichita.</t>
  </si>
  <si>
    <t>Buy new electric vehicles and buses in the city of Hillsboro and improve charging infrastructure.</t>
  </si>
  <si>
    <t>PCAP pg. 29-30</t>
  </si>
  <si>
    <t>Buy new electric vehicles in the city of South Hutchinson and improve charging infrastructure.</t>
  </si>
  <si>
    <t xml:space="preserve">PCAP pg. 30 </t>
  </si>
  <si>
    <t>Install electric vehicle charging stations at City of Wichita owned facilities, such as libraries, cultural centers, and recreation centers.</t>
  </si>
  <si>
    <t xml:space="preserve">Support communities efforts to transition to electric and alternative fuel vehicles. </t>
  </si>
  <si>
    <t>PCAP pg. 31</t>
  </si>
  <si>
    <t>Kansas Department of Transportation</t>
  </si>
  <si>
    <t>Support community outreach and education programs that focus on emission reduction measures, agriculture, sustainable practices, and community gardens.</t>
  </si>
  <si>
    <t>Install solar panels and battery storage systems at City of Hillsboro public facilities.</t>
  </si>
  <si>
    <t>PCAP pg. 33</t>
  </si>
  <si>
    <t>Investment into lower-emission alternatives and electric and hybrid vehicle replacement for passenger vehicles also including charging infrastructure.</t>
  </si>
  <si>
    <t xml:space="preserve">PCAP pg. 34-35 </t>
  </si>
  <si>
    <t>Create a renewable natural gas facility and connect it to a new compressible natural gas facility to power fleet vehicles.</t>
  </si>
  <si>
    <t>Plant trees on public and private land to reduce heat island and expand carbon sequestration.</t>
  </si>
  <si>
    <t>Construct a hydrogen production and hydrogen boiler demonstration facility.</t>
  </si>
  <si>
    <t>Provide training and workshop opportunities on industrial process efficiency.</t>
  </si>
  <si>
    <t>Kansas State University Extension</t>
  </si>
  <si>
    <t>Reduce energy use at a research facility at Kansas State by improving the HVAC system's energy efficiency, improving the building envelope, and incorporating solar technology.</t>
  </si>
  <si>
    <t>PCAP pg. 38-39</t>
  </si>
  <si>
    <t>Kansas State Engineering Extension</t>
  </si>
  <si>
    <t>Divert wood from onsite burn operations into the product of cover material for the landfill in Seward County.</t>
  </si>
  <si>
    <t>Improve gas collection to reduce fugitive emissions from the landfill.</t>
  </si>
  <si>
    <t>PCAP pg. 41</t>
  </si>
  <si>
    <t>Create a renewable natural gas facility.</t>
  </si>
  <si>
    <t xml:space="preserve">Annually </t>
  </si>
  <si>
    <t>Divert wood from onsite burn operations into the product of cover material for the landfill in Reno County.</t>
  </si>
  <si>
    <t>PCAP pg. 42</t>
  </si>
  <si>
    <t>Install a landfill gas collection and control system to reduce fugitive methane emissions.</t>
  </si>
  <si>
    <t>51,437-65,839</t>
  </si>
  <si>
    <t>Increase trail and sidewalk network to facilitate pedestrian transportation and promote connectivity within Marion County.</t>
  </si>
  <si>
    <t>Construct a pedestrian/bicycle bridge to serve as a connecting link in the city's active transportation network.</t>
  </si>
  <si>
    <t>PCAP pg. 44</t>
  </si>
  <si>
    <t>Complete the Redbud trail by adding additional pedestrian overpasses to increase safety and reduce traffic congestion.</t>
  </si>
  <si>
    <t>Develop an alternative transportation system that includes accessible paths for registered golf carts to connect residential areas to the rest of the county.</t>
  </si>
  <si>
    <t>PCAP pg. 44-45</t>
  </si>
  <si>
    <t>Construct a connector road for a large service area in Douglas County.</t>
  </si>
  <si>
    <t>Create a large-scale composting facility in Overland Park, Kansas</t>
  </si>
  <si>
    <t>PCAP pg. 46</t>
  </si>
  <si>
    <t>Create a weatherization program for low and lower-middle income homeowners and renters in Douglas County to improve energy efficiency and lower utility bills.</t>
  </si>
  <si>
    <t xml:space="preserve">Create a weatherization program for low income communities in North Central Kansas to promote energy efficiency and lower utility bills. </t>
  </si>
  <si>
    <t>PCAP pg. 48</t>
  </si>
  <si>
    <t xml:space="preserve">Create a weatherization program for low income communities in Saline County to promote energy efficiency and lower utility bills. </t>
  </si>
  <si>
    <t>Expand the green jobs training program to LIDAC communities, Kansas Department of Corrections, and schools.</t>
  </si>
  <si>
    <t>Implement solar arrays to power agricultural irrigation on rural farms, with a focus on disadvantaged communities in the Blackbelt region that don't currently have the three-phase electricity necessary to power irrigation.</t>
  </si>
  <si>
    <t>PCAP pg. 12-18</t>
  </si>
  <si>
    <t>Alabama Soil and Water Conservation Commission</t>
  </si>
  <si>
    <t>Reduce industrial emissions from cement production, including through carbon capture, clinker substitution and the use of alternative fuels.</t>
  </si>
  <si>
    <t>PCAP pg. 18-22</t>
  </si>
  <si>
    <t>City of Leeds</t>
  </si>
  <si>
    <t>Establish a grant program that will provide funding for electrical upgrades to allow for building electrification and to help install energy efficiency upgrades at churches, 62 schools, and community buildings in low-income and disadvantaged communities.</t>
  </si>
  <si>
    <t>PCAP pg. 61-63</t>
  </si>
  <si>
    <t>Alabama Department of Economic and Community Affairs</t>
  </si>
  <si>
    <t>Expand funding for the Weatherization Assistance Program and the emerging Alaska Home Energy Rebate Program, made available under IRA, to weatherize 3,650 homes and provide 1,800 households with subsidized energy assessments supporting Energy Efficiency Retrofit Rebates.</t>
  </si>
  <si>
    <t>Alaska Housing Finance Corporation</t>
  </si>
  <si>
    <t>Promote greater energy efficiency through weatherization, energy efficiency measures, and beneficial electrification in public facilities and public assets (including vehicle and equipment fleets) across Alaska.</t>
  </si>
  <si>
    <t>University of Alaska; Department of Transportation &amp; Public Facilities; Department of Education and Early Development; State Agencies; Tribes; Municipalities; School Districts</t>
  </si>
  <si>
    <t>Establish the Whole Home Health/Clean Green Affordable Homes Program in Arizona to support energy efficiency upgrades and electrification at low or no upfront cost to low-income households.</t>
  </si>
  <si>
    <t>PCAP pg. 17-20, 59</t>
  </si>
  <si>
    <t>Support light, medium-, and heavy-duty fleet transition to hydrogen fueling including designation of hydrogen corridors, construction of hydrogen fueling stations and infrastructure, and incentives for hydrogen-fueled vehicles.</t>
  </si>
  <si>
    <t>PCAP pg. 12, 42-43</t>
  </si>
  <si>
    <t xml:space="preserve">Provide funding to support studies that determine the best methods for reducing emissions from agriculture and analyze carbon capture and storage potential. </t>
  </si>
  <si>
    <t>PCAP pg. 12, 56-59</t>
  </si>
  <si>
    <t>Accelerate the development of charging infrastructure and hydrogen refueling stations.</t>
  </si>
  <si>
    <t>California Energy Commission; local governments</t>
  </si>
  <si>
    <t>Expand the existing Biomass to Carbon Negative Biofuels Program at the California Department of Conservation, and ultimately play a unique role in addressing climate change by producing low-carbon and carbon-negative fuels from forest and agricultural biomass while addressing critical issues such as forest health, wildfire risk, and air quality concerns.</t>
  </si>
  <si>
    <t>California Department of Conservation</t>
  </si>
  <si>
    <t>Accelerate the energy transition and further energy equity by directly upgrading low-income homes, providing them greater energy efficiency, and replacing fossil burning equipment with high-efficiency electric appliances such as heat pump water heaters, heat pump space heating and cooling, heat pump dryers, and induction cooktops.</t>
  </si>
  <si>
    <t>Adopt state minimum building energy codes, including electric, solar, and EV-ready provisions in urban areas.</t>
  </si>
  <si>
    <t xml:space="preserve">State's Energy Code Board; Local governments; </t>
  </si>
  <si>
    <t>Adopt state minimum building energy codes, including electric, solar, and EV-ready provisions in suburban areas.</t>
  </si>
  <si>
    <t>Adopt state minimum building energy codes, including electric, solar, and EV-ready provisions in rural areas.</t>
  </si>
  <si>
    <t>Adopt building energy codes that exceed the minimum requirements of House Bills 22-1362 and 23-1233 that are electric-preferred, all-electric, passive house, net zero energy provisions, or embodied carbon provisions in urban areas.</t>
  </si>
  <si>
    <t>Adopt building energy codes that exceed the minimum requirements of House Bills 22-1362 and 23-1233 that are electric-preferred, all-electric, passive house, net zero energy provisions, or embodied carbon provisions in suburban areas.</t>
  </si>
  <si>
    <t>Adopt building energy codes that exceed the minimum requirements of House Bills 22-1362 and 23-1233 that are electric-preferred, all-electric, passive house, net zero energy provisions, or embodied carbon provisions in rural areas.</t>
  </si>
  <si>
    <t>Provide incentives and financing for building energy efficiency, electrification, and on-site renewable energy in urban areas.</t>
  </si>
  <si>
    <t>Local governments; State</t>
  </si>
  <si>
    <t>Provide incentives and financing for building energy efficiency, electrification, and on-site renewable energy in suburban areas.</t>
  </si>
  <si>
    <t>Provide incentives and financing for building energy efficiency, electrification, and on-site renewable energy in rural areas.</t>
  </si>
  <si>
    <t>Enable and invest in a clean hydrogen economy by evaluating regulatory gaps, developing a regulatory framework to address hydrogen projects, and supporting clean hydrogen economic development activities.</t>
  </si>
  <si>
    <t>Department of Natural Resources and Colorado Energy Office</t>
  </si>
  <si>
    <t xml:space="preserve">Support adoption and implementation of building performance standards in commercial buildings that are 50,000-square-feet or more to achieve GHG reduction targets as mandated by state law. </t>
  </si>
  <si>
    <t>Colorado Energy Office; Colorado Department of Public Health and Environment</t>
  </si>
  <si>
    <t>Reform utility scale renewable energy permitting.</t>
  </si>
  <si>
    <t>PCAP pg. 53-55</t>
  </si>
  <si>
    <t>Support the long-term transition to building electrification.</t>
  </si>
  <si>
    <t>PCAP pg. 26, 38-42</t>
  </si>
  <si>
    <t>Provide technical assistance and support for industrial decarbonization through programs and funding.</t>
  </si>
  <si>
    <t>PCAP pg. 26, 43-47</t>
  </si>
  <si>
    <t>Maintain and enhance natural and working lands for carbon sequestration and storage.</t>
  </si>
  <si>
    <t>PCAP pg. 26, 63-67</t>
  </si>
  <si>
    <t>Delaware Department of Natural Resources and Environmental Control; Delaware Department of Agriculture</t>
  </si>
  <si>
    <t>Install technologies to decrease overall energy consumption, increase energy efficiency, and reduce GHG emissions from buildings.</t>
  </si>
  <si>
    <t>PCAP pg. 18-23</t>
  </si>
  <si>
    <t>District Department of Energy and Environment (DOEE); Department of Buildings (DOB); Department of General Services (DGS); DC Sustainable Energy Utility (DCSEU); Other Utilities</t>
  </si>
  <si>
    <t>Support the use of climate smart agriculture practices including soil health, nitrogen management, manure and feed management for livestock, energy efficiency, and on-farm energy production, as well as other sustainable climate smart practices.</t>
  </si>
  <si>
    <t>PCAP pg. 6-7</t>
  </si>
  <si>
    <t>Idaho State Department of Agriculture (ISDA), DEQ, University of Idaho, The Nature Conservancy (TNC)</t>
  </si>
  <si>
    <t>Develop healthy lands through sustainable land management to manage wildfire risk, including vegetation management, low impact timber harvesting equipment, longer timber rotations, thinning, replanting understocked forests, alternatives to pile burning, and biochar utilization and other sustainable practices to manage for wildfire risk, disease, and pest mitigation statewide.</t>
  </si>
  <si>
    <t>DEQ, Idaho Department of Lands (IDL), Idaho Department of Fish and Game (IDFG)</t>
  </si>
  <si>
    <t>3,538-7,076</t>
  </si>
  <si>
    <t>21,228-42,455</t>
  </si>
  <si>
    <t>Support the conversion of buildings and facilities heating to geothermal.</t>
  </si>
  <si>
    <t>DEQ, OEMR, local governments</t>
  </si>
  <si>
    <t>Advance the voluntary transition of small equipment and motors to cleaner fuels or electric, for example solar generators and electric lawn and garden equipment.</t>
  </si>
  <si>
    <t>Reduce agricultural process and land-use emissions 2% by 2030 and 10% by 2050, using approaches such as no-till and low-till agriculture, cover crops, natural carbon sequestration, and other measures.</t>
  </si>
  <si>
    <t>Support electrification or fuel-switching (e.g. hydrogen and low-carbon or zero-carbon biofuels) of 119,250 (5%) medium- and heavy-duty vehicles in the state by 2030.</t>
  </si>
  <si>
    <t>Require utility companies and the state government to help customers improve energy efficiency and reduce GHG emissions, including through beneficial electrification.</t>
  </si>
  <si>
    <t>PCAP pg. 37, 51-52</t>
  </si>
  <si>
    <t>PSC, DHCD, Electric Utility Companies</t>
  </si>
  <si>
    <t>Require producers of cement and concrete mixtures to submit environmental product declarations to the state and for the state to establish a maximum acceptable global warming potential values for each category of eligible materials.</t>
  </si>
  <si>
    <t>PCAP pg. 37, 59-60</t>
  </si>
  <si>
    <t>DGS, MDOT</t>
  </si>
  <si>
    <t>Maximize carbon sequestration and coastal resilience benefits by protecting and restoring coastal wetlands.</t>
  </si>
  <si>
    <t>PCAP pg. 38, 67-68</t>
  </si>
  <si>
    <t>DNR</t>
  </si>
  <si>
    <t>Advance building electrification and fuel-switching in existing buildings including an emphasis on LIDACs and electrifying households that currently rely on delivered fuels such as propane and home heating oil.</t>
  </si>
  <si>
    <t>PCAP pg. 70-74</t>
  </si>
  <si>
    <t>Reduce household fossil energy use through home repairs, electrical upgrades for building and vehicle electrification, weatherization, and other energy waste reduction investments with an emphasis on ensuring equitable access.</t>
  </si>
  <si>
    <t>PCAP pg. 74-77</t>
  </si>
  <si>
    <t>Decarbonize government and nonprofit facilities and infrastructure, with an emphasis on LIDACs, by reducing energy waste, investing in decarbonization solutions, and reducing emissions from fossil fuel combustion.</t>
  </si>
  <si>
    <t>PCAP pg. 77-79</t>
  </si>
  <si>
    <t xml:space="preserve">Accelerate commercial and public building decarbonization through energy efficiency, renewable energy, and electrification; expand and improve district heating and cooling; implement local geothermal networks to reduce greenhouse gas emissions; and support workforce development, especially in LIDACs. </t>
  </si>
  <si>
    <t>State agencies, including the Department of Commerce, Department of Corrections,
Department of Human Services, Department of Veterans Affairs, DEED, Minnesota Housing,
MPCA, and Department of Administration; Municipalities, including, but not limited to, cities, counties, and regional development
organizations; Tribal Nations</t>
  </si>
  <si>
    <t>Invest in climate-smart practices for soil health, manage nutrients to increase nitrogen use efficiency and reduce nitrous oxide emissions, and implement livestock and manure management practices that minimize nitrogen runoff and methane production.</t>
  </si>
  <si>
    <t>PCAP pg. 29-33</t>
  </si>
  <si>
    <t>State agencies including MDA, MPCA, BWSR, and DEED; Tribal Nations; Municipalities including, but not limited to cities, counties, regional development organizations,
and soil and water conservation districts</t>
  </si>
  <si>
    <t>Reduce emissions from agriculture through anaerobic digestion of animal and crop waste; promote sustainable and organic farming practices; use cover crops; transition farming equipment to cleaner fuels; encourage renewable energy production on agricultural land.</t>
  </si>
  <si>
    <t>Missouri Department of Natural Resources, Agriculture, or Economic Development</t>
  </si>
  <si>
    <t>Expand forest management and wildfire mitigation projects on public and private land to enhance forest resilience against wildfires, pests, and diseases, while promoting carbon sequestration.</t>
  </si>
  <si>
    <t>Montana DNRC's Forestry and Trust Lands Division</t>
  </si>
  <si>
    <t>Expand access to low-cost financing and rebates to improve residential,  small business, and agricultural energy performance.</t>
  </si>
  <si>
    <t>Bolster funding for an opt-in energy performance program for Montana schools that supports building retrofits, energy efficiency upgrades, electrification, low- and no-emission buses, and renewable energy infrastructure.</t>
  </si>
  <si>
    <t xml:space="preserve">Incentivize GHG reductions in industrial energy use and industrial processes by encouraging deployment of energy efficiency, fuel-switching, and innovative technologies and strategies to reduce industrial emissions. </t>
  </si>
  <si>
    <t>Provide funding for low emission heating sources that will complement or replace inefficient wood burning stoves, primarily in low income communities.</t>
  </si>
  <si>
    <t>MT DEQ's Air Quality Bureau</t>
  </si>
  <si>
    <t>Incentivize home energy efficiency upgrades for low- and middle-income homeowners</t>
  </si>
  <si>
    <t>Promote energy efficiency and electrification upgrades for non-residential facilities</t>
  </si>
  <si>
    <t>PCAP pg. 14-16</t>
  </si>
  <si>
    <t>Nebraska Department of Environment and Energy (NDEE), Nebraska Public Power District, Municipal Energy Agency of Nebraska, Omaha Public Power District, Lincoln Electric System, and other public electric utilities</t>
  </si>
  <si>
    <t>MEASUR</t>
  </si>
  <si>
    <t>Incentivize alternative-fuel and electric replacement of diesel vehicles.</t>
  </si>
  <si>
    <t xml:space="preserve">Expand existing financing mechanisms to support retrofit, weatherization, and assistance programs. </t>
  </si>
  <si>
    <t xml:space="preserve">Expand building retrofit and energy efficiency programs, including electrifying buildings and increasing deployment of small-scale renewable energy. </t>
  </si>
  <si>
    <t xml:space="preserve">Target LIDACs (especially Tribes) for specific building retrofit projects, such as building EV chargers in multi-family buildings, funding the development of distributed renewables, and conducting energy efficiency retrofits. </t>
  </si>
  <si>
    <t>Expand renewable energy transmission and distribution infrastructure to modernize the grid, bolster resilience, and create co-benefits for communities (lower energy burden, job creation).</t>
  </si>
  <si>
    <t xml:space="preserve">Build capacity to divert waste from landfills through resident education about organic waste and composting and scaling up composting curbside collection programs. </t>
  </si>
  <si>
    <t>Build internal capacity and support other community organizations (with an emphasis on LIDACs and Tribes) to address ecological restoration and carbon sequestration, including supporting tree and vegetation programs and identifying sites to maximize carbon sequestration.</t>
  </si>
  <si>
    <t>PCAP pg. 168-177</t>
  </si>
  <si>
    <t xml:space="preserve">Restore ecosystems and sequester carbon by expanding the existing brownfields program, incentivizing restoration projects, increasing tree canopy health, and developing climate smart agricultural practices. </t>
  </si>
  <si>
    <t xml:space="preserve">Create or scale up incentive programs to weatherize residential buildings by upgrading their heating, cooling, and electrical systems to improve energy efficiency. </t>
  </si>
  <si>
    <t>Help prepare individuals for high-quality, career pathways that enable economic mobility; could provide incentives to reduce barriers to stimulate high-quality workforce development activities tied to other proposed measures that would benefit individuals in LIDACs.</t>
  </si>
  <si>
    <t>PCAP pg. 84-86</t>
  </si>
  <si>
    <t xml:space="preserve">Improve energy efficiency of wastewater and drinking water systems with equipment upgrades, operational modifications, and building envelope improvements. Install onsite photovoltaic or turbines. Capture biogas with anaerobic digesters.  </t>
  </si>
  <si>
    <t xml:space="preserve">PCAP pg. 76. </t>
  </si>
  <si>
    <t>Achieve 12.2 GW of solar in-state by 2030 by expanding community solar incentives and deploying distributed renewable energy generation at government facilities.</t>
  </si>
  <si>
    <t>PCAP pg. iv, 47-50, 110, 176</t>
  </si>
  <si>
    <t>NJBPU; NJTreasury; Local governments; NJDEP</t>
  </si>
  <si>
    <t>Achieve a 50% reduction in food waste by 2030 by preventing and reducing food waste, source separation of waste materials, and use of organic matter as a feedstock for renewable biogas production</t>
  </si>
  <si>
    <t>PCAP pg. v, 62-66, 180-181</t>
  </si>
  <si>
    <t>NJDEP; REA Recipients; NJ Food Security Advocate; NJDA; Local governments; Sewerage authorities; School boards</t>
  </si>
  <si>
    <t>Add more zero-emission school buses, associated charging/fueling infrastructure, increase school building energy efficiency, and install onsite renewable energy production.</t>
  </si>
  <si>
    <t>Appendix C pg. 99-112; Appendix K.1 pg. 8-9</t>
  </si>
  <si>
    <t>Reduce energy usage by conducting energy audits, installing equipment upgrades, improving energy management systems, weatherization, training, materials management, recycling, and other measures, for new buildings and existing buildings..</t>
  </si>
  <si>
    <t>PCAP pg. 61-65 &amp; Appendix E</t>
  </si>
  <si>
    <t>Decarbonize buildings through electrification and removal of GHG emissions sources, including refrigerants.</t>
  </si>
  <si>
    <t>PCAP pg. 65-68 &amp; Appendix E</t>
  </si>
  <si>
    <t xml:space="preserve">Decarbonize buildings through electrification and energy efficiency investments. </t>
  </si>
  <si>
    <t>PCAP pg. 52- 55</t>
  </si>
  <si>
    <t>State agencies; Utilities; Property owners, developers, and renters; Inspectors and regulators; Local energy/climate non-profits</t>
  </si>
  <si>
    <t>Conduct a study on the use of green hydrogen for energy generation.</t>
  </si>
  <si>
    <t>Increase the deployment of residential and commercial air and ground-source heat pumps and heat pump water heaters.</t>
  </si>
  <si>
    <t>PCAP pg. 32-34; Technical Appendix B Section 2-J</t>
  </si>
  <si>
    <t>Improve South Carolina’s ability to store carbon and reduce net GHG emissions through land acquisition, conservation, preservation, and restoration efforts in forested, coastal, and wetland habitats.</t>
  </si>
  <si>
    <t>PCAP pg. 79-85</t>
  </si>
  <si>
    <t>South Carolina Office of Resilience in partnership with other agencies like the South Carolina Department of Natural Resources and Department of Parks, Recreation, and Tourism</t>
  </si>
  <si>
    <t>Resilient Land Mapping Tool</t>
  </si>
  <si>
    <t>Electrify industrial process equipment or modify to produce or use hydrogen.</t>
  </si>
  <si>
    <t xml:space="preserve">Add infrastructure for EV charging and hydrogen fueling. </t>
  </si>
  <si>
    <t xml:space="preserve">Reforest agriculture lands no longer in use, promote efficient pumps and irrigation systems in agriculture, and increase urban tree canopy. </t>
  </si>
  <si>
    <t>Create five "energy navigator" jobs to work with low to moderate income families to provide support to change home energy systems to cleaner technologies.</t>
  </si>
  <si>
    <t>PCAP pg. 42-44; Technical Appendix pg. 10</t>
  </si>
  <si>
    <t>Vermont Public Service Department</t>
  </si>
  <si>
    <t>Increase the deployment of EV technology and reduction of vehicle miles travelled by incorporating relevant subject mater into STEM and driver education curricula.</t>
  </si>
  <si>
    <t>Increase the amount of funding available for low- to moderate-income Vermonters to make thermal efficiency upgrades to single households and multi-family buildings.</t>
  </si>
  <si>
    <t>PCAP pg. 44-47</t>
  </si>
  <si>
    <t>LEAP</t>
  </si>
  <si>
    <t>Expand the State of Vermont’s existing Charge Vermont program, which provides grants for EV charging equipment.</t>
  </si>
  <si>
    <t>Vermont Agency of Commerce and Community Development</t>
  </si>
  <si>
    <t>CCI Quantification, Benefits, and Reporting Materials</t>
  </si>
  <si>
    <t>Support Vermont municipalities in advancing and implementing climate mitigation measures.</t>
  </si>
  <si>
    <t>PCAP pg. 68-71</t>
  </si>
  <si>
    <t>The Vermont Agency of Natural Resources; Vermont Department of Buildings and General Services</t>
  </si>
  <si>
    <t xml:space="preserve">Decarbonize residential and commercial buildings through electrification and energy efficiency retrofit efforts. </t>
  </si>
  <si>
    <t>Perform energy audits on historically high energy use facilities and carryout associated retrofits for energy efficiency improvements</t>
  </si>
  <si>
    <t>Support the renovation of two public facilities to use more energy efficient appliances.</t>
  </si>
  <si>
    <t>PCAP pg. 34</t>
  </si>
  <si>
    <t>Implement a comprehensive sustainability plan for Parrish, Alabama, including installing solar energy generation and battery storage on municipal buildings, installing EV charging, and building efficiency upgrades.</t>
  </si>
  <si>
    <t>PCAP pg. 51-57</t>
  </si>
  <si>
    <t>Town of Parrish</t>
  </si>
  <si>
    <t>2035-2050</t>
  </si>
  <si>
    <t>Tool Used</t>
  </si>
  <si>
    <t>Description of Community Engagement Approach</t>
  </si>
  <si>
    <t>Plan-Level LIDAC Analysis Included?</t>
  </si>
  <si>
    <t>Measure-Level LIDAC Analysis Included?</t>
  </si>
  <si>
    <t>Anticipated LIDAC Impacts from Climate Change</t>
  </si>
  <si>
    <t>Anticipated LIDAC Benefits from GHG Reduction Measures</t>
  </si>
  <si>
    <t>Potential LIDAC Disbenefits from GHG Reduction Measures</t>
  </si>
  <si>
    <t>EJScreen and/or CEJST Used?</t>
  </si>
  <si>
    <t>Other Tool Used</t>
  </si>
  <si>
    <t>LIDAC Engagement</t>
  </si>
  <si>
    <t>Type of LIDAC Engagement</t>
  </si>
  <si>
    <t>Broader Community Engagement</t>
  </si>
  <si>
    <t>CEJST</t>
  </si>
  <si>
    <t xml:space="preserve">The State conducted in-person community meetings in St. James Parish and the cities of Shreveport and Lake Charles. These locations were chosen based on the heaviest GHG and co-pollutant emissions concentrations and significant concentrations of low to moderate income households and LIDAC representation. </t>
  </si>
  <si>
    <t xml:space="preserve">Events and meetings; Participant accessibility and incentives </t>
  </si>
  <si>
    <t xml:space="preserve">Louisiana developed an outreach plan inclusive of state, local, and tribal government coordination building on the 2022 CAP engagement already completed; Climate Initiatives Task force conducted public and online workshop-style meetings; Engaged sectoral experts. </t>
  </si>
  <si>
    <t>Extreme cold; Flooding; Storms; Public health and mortality; Economic/productivity losses; Air quality; Cost increases</t>
  </si>
  <si>
    <t xml:space="preserve">Jobs and workforce; Affordability and cost savings; Air quality; Public health; Resilience; Access to and quality of services and amenities </t>
  </si>
  <si>
    <t>Both</t>
  </si>
  <si>
    <t>Project Team compiled Community Reports for the five largest population centers where public meetings were held. These reports used EJScreen to summarize demographic info and assess environmental justice indices. Measures included translating public surveys into Spanish, translating meeting promotional info into Arabic and Spanish, an option to request interpretive services (no requests made). Community Reports were used to enhance outreach efforts to LIDAC communities- direct mailers campaign, personalized email invitations, and individual presentations to community groups.</t>
  </si>
  <si>
    <t xml:space="preserve">Events and meetings; Engagement plans and metrics; Publicity; Participant accessibility and incentives </t>
  </si>
  <si>
    <t>Email newsletters sent to share program information, personalized emails encouraging participation and sharing option to request speakers for a neighborhood/community/organization (5 presentations to community groups); Engagement materials at tabling events; Combination of virtual and in-person meetings to share program information and receive feedback; Public survey, receiving 1,639 responses</t>
  </si>
  <si>
    <t>Extreme heat; Extreme cold; Flooding; Air quality</t>
  </si>
  <si>
    <t>Economic growth; Jobs and workforce; Affordability and cost savings; Air quality; Public health; Resilience; Access to and quality of services and amenities; Capacity-building; Other; Natural resource conservation and enhancement</t>
  </si>
  <si>
    <t xml:space="preserve">No </t>
  </si>
  <si>
    <t xml:space="preserve">Subgrantees were encouraged to engage LIDACS and support participation by those communities through convenient scheduling of meeting times and locations. Provided translation and interpretation services at all meetings. </t>
  </si>
  <si>
    <t>Online and in person events and webinars; formed an interested parties and stakeholder list; provided kickoff and sector details workshops; contacted via email and with fliers; public review of draft; outreach by regional planning groups</t>
  </si>
  <si>
    <t>Extreme heat; Drought; Economic/productivity losses; Cost increases</t>
  </si>
  <si>
    <t>Economic growth; Jobs and workforce; Affordability and cost savings; Air quality; Public health; Capacity-building; Other</t>
  </si>
  <si>
    <t>Displacement; Cost increases</t>
  </si>
  <si>
    <t>More than 50% of participants in general community engagement efforts serve at least one low-income disadvantaged community.</t>
  </si>
  <si>
    <t>Events and meetings</t>
  </si>
  <si>
    <t>KDHE partnered with Wichita State University (WSU) Environmental Finance Center and Heartland Environmental Justice Center to develop, schedule, and promote a series of in-person and virtual public meetings. Environmental Finance Center (EFC) staff identified and invited 536 participants across all 105 Kansas counties, to a series of public engagement meetings, both in-person and virtual. Identified participants represented 467 organizations including, state agencies, commissions, councils, city and county staff, regional economic and planning organizations, non-profit organizations, community foundations, educational institutions, and more.
Additionally, EFC staff hosted a booth at the Kansas Association of Counties (KAC) Conference Exposition. Staff connected with sixty (60) attendees and were able to provide an overview of E_x0002_RAMP, their opportunity for involvement, and the project submission form, for inclusion in the State’s priority action plan.
Local governments across the state held public engagement meetings as a part of the E-RAMP program.</t>
  </si>
  <si>
    <t>Extreme heat; Flooding; Storms; Public health and mortality; Economic/productivity losses</t>
  </si>
  <si>
    <t>Jobs and workforce; Affordability and cost savings; Air quality; Public health; Resilience; Access to and quality of services and amenities; Capacity-building; Other</t>
  </si>
  <si>
    <t>Oregon Department of Environmental Quality</t>
  </si>
  <si>
    <t>Region 10 listserv; Email listservs; Engage at existing virtual meeting; In person presentation to legislators; In person presentation to legislators; Email listservs, posters, and word of mouth; Engage by tabling and conversations at LOC conference; Engage at annual forum coordinated by a hosting Tribe and EPA; Letters to Tribal Leadership and Natural Resource Staff; LOC membership email – virtual and survey; Engage at existing virtual meeting; Webinar; Survey; Engage at existing virtual meeting; Engage at existing EQC meeting; Engage at existing meeting</t>
  </si>
  <si>
    <t>Extreme heat; Flooding; Storms; Wildfire; Drought</t>
  </si>
  <si>
    <t>Economic growth; Jobs and workforce; Affordability and cost savings; Air quality; Public health</t>
  </si>
  <si>
    <t xml:space="preserve">The Climate Action Office’s community engagement plan was designed in partnership with the Agency of Natural Resources Environmental Justice (EJ) Unit. The EJ Unit supports the implementation of Vermont’s environmental justice law (Act 154) that requires Vermont to “provide the opportunity for the meaningful participation of all individuals with particular attention to environmental justice focus populations, in the development, implementation, or enforcement of any law, regulation, or policy.” </t>
  </si>
  <si>
    <t>- Vermont's Climate Action Office (CAO) held two virtual public meetings
- CAO also briefed Vermont’s Climate Council to receive additional input</t>
  </si>
  <si>
    <t>Extreme heat; Extreme cold; Flooding; Storms; Wildfire; Drought; Public health and mortality; Air quality</t>
  </si>
  <si>
    <t>Jobs and workforce; Affordability and cost savings; Air quality; Public health; Resilience; Access to and quality of services and amenities; Other; Natural resource conservation and enhancement</t>
  </si>
  <si>
    <t>Washington Environmental Health Disparities (EHD) Map</t>
  </si>
  <si>
    <t>Commerce established the Washington Climate Pollution Reduction Grant Program website upon receiving the grant, serving as a central hub for information, meeting announcements, and collaboration opportunities related to the Washington Climate Pollution Reduction Grant Program. Engagement strategies encompassed various channels, including email lists, social media, public surveys, online meetings, public comment periods, and a dedicated portal for submitting ideas and input.</t>
  </si>
  <si>
    <t>Economic growth; Jobs and workforce; Affordability and cost savings; Air quality; Resilience</t>
  </si>
  <si>
    <t>USDA Rural Development Distressed Energy Communities; AEA's Power Cost Equalization communities</t>
  </si>
  <si>
    <t>Alaska DEC has focused on coordinating their outreach and engagement efforts with Tribes and tribal consortia through the CPRG Working Group. The working group meets bi-weekly. More robust stakeholder engagement and consultation will occur for the CCAP.</t>
  </si>
  <si>
    <t>Advisory groups</t>
  </si>
  <si>
    <t>Several public presentations about CPRG and the development of this plan have been given by AML staff and in coordination with ANTHC’s planning team at major events like the Infrastructure Symposium and Alaska Local Government Conference. There have also been several smaller virtual and in-person presentations to groups including the Alaska Municipal Climate Network and the Alaska Environmental Health Association</t>
  </si>
  <si>
    <t>Extreme cold; Cost increases</t>
  </si>
  <si>
    <t>Economic growth; Jobs and workforce; Affordability and cost savings; Air quality; Public health; Resilience; Access to and quality of services and amenities; Capacity-building</t>
  </si>
  <si>
    <t>The CPRG team worked closely with the Environmental Justice Office of the Secretariat of Energy and Environmental Affairs to convene a monthly Justice40 and Equitable Investment Working Group. With over 75 organizations invited and consistent participation from about 35 organizations, the Justice40 Group represents an important cross-section of environmental justice organizations from across the Commonwealth representing community members from many federally defined LIDAC communities. The Justice40 Group met six times to address topics related to the CPRG PCAP as well as other federal funding opportunities. The CPRG team also held multiple small-group conversations with environmental justice leaders to address particular topics and to hear their perspective on priority areas for the PCAP and decarbonization priorities overall. Topics included the increased energy burden that may arise from electrification of affordable housing or existing mapping tools to track the environmental justice burden on communities across the Commonwealth. The CPRG team also held two community meetings to gather additional feedback on the draft PCAP.</t>
  </si>
  <si>
    <t>Events and meetings; Advisory groups</t>
  </si>
  <si>
    <t xml:space="preserve">The CPRG PCAP development process leveraged existing forums of the Global Warming Solutions Act Implementation Advisory Council (GWSA IAC). The GWSA IAC includes over 18 independent experts in climate mitigation. The GWSA IAC met with the CPRG Project Staff in June and October 2023 to discuss potential project measures and to understand how the PCAP could best build upon the areas identified in the CECP. In addition, the GWSA sector work groups related to transportation, buildings, and power each met with the CPRG team to provide specific input on the measures within each sector. The CPRG PCAP development process also leveraged the existing Environmental Justice Council to receive high-level feedback on the environmental justice priorities of leading organizations across the Commonwealth. The Climate Office solicited written input to the PCAP in three phases: first, a detailed survey to evaluate and prioritize measures in the fall of 2023; secondly, a public comment period for input on the final list of priority measures in January 2024; lastly, a public comment period in February 2024 to review the first draft of the PCAP. Across these three input periods, the Climate Office received 180 comments. </t>
  </si>
  <si>
    <t>Extreme heat; Flooding; Storms; Public health and mortality; Air quality</t>
  </si>
  <si>
    <t>Economic growth; Jobs and workforce; Air quality; Public health; Resilience; Access to and quality of services and amenities;  Other</t>
  </si>
  <si>
    <t>CPRG LIDAC Advisory Group; Connecticut Equity and Environmental Justice Advisory Council (CEEJAC); December 18, 2023 public meeting presenting the 14 climate actions in the PCAP with opportunity for feedback at an accessible time (6 p.m.) and with simultaneous live Spanish translation. A recording of the presentations in this meeting is available in English and Spanish in the State’s CPRG website as a lasting tool to convey the actions included in the PCAP; Meeting with the Bridgeport Regional Energy Partnership and MetroCOG. Bridgeport is a LIDAC and CT Environmental Justice Community; Heat pumps 101 and Energy efficiency workshops with the North Hartford Partnership. Hartford is a LIDAC and CT Environmental Justice Community</t>
  </si>
  <si>
    <t xml:space="preserve">Events and meetings; Publicity; Participant accessibility and incentives </t>
  </si>
  <si>
    <t xml:space="preserve">State CPRG webpage, CT DEEP Climate Solutions Newsletter email list and other CT DEEP mailing lists, Social Media, Public Comment Survey. 
</t>
  </si>
  <si>
    <t>Extreme heat; Flooding; Storms; Wildfire; Drought; Public health and mortality; Air quality</t>
  </si>
  <si>
    <t>Jobs and workforce; Affordability and cost savings; Air quality; Public health; Resilience; Access to and quality of services and amenities; Other</t>
  </si>
  <si>
    <t>Cost increases; Job Loss</t>
  </si>
  <si>
    <t>MiEJScreen</t>
  </si>
  <si>
    <t>General locations for engagement sessions were selected with low income and disadvantaged communities in mind. Of the six counties with the highest amount of census tracts identified as LIDACs, five of them are within close proximity to Detroit and Flint, comprising 55% of all census tracts identified by CEJST as LIDACs. The remaining county is Kent County, where the Grand Rapids engagement was held. Petoskey and Marquette also have identified LIDAC census tracts. Michigan’s Upper Peninsula, where the Marquette engagement was held, is also identified by the DOE as a Priority Energy Community, meaning supplemental resources are provided to these communities as they are vulnerable to coal job loss impacts.</t>
  </si>
  <si>
    <t>Southeast Michigan Council of Government (SEMCOG) and Grand Valley Metro Council (GVMC) were the two Michigan MSAs that received funding to develop their own PCAPs, EGLE met with SEMCOG and GVMC on a biweekly basis to share approach, status, and provide overall collaboration and alignment throughout the process. Separately, Michigan met with all twelve of Michigan’s federally recognized tribal governments regularly and bi-weekly with those tribes that received a CPRG planning grant. Some other entities with ongoing relationships that provided input on the PCAP whether directly or indirectly include the Michigan Advisory Council on Environmental Justice (MAC-EJ), Upper Peninsula (UP) Clean Energy Coalition, Catalyst Communities, Council on Climate Solutions, EGLE Climate Liaisons, interagency groups, community members, regional planning districts, municipalities, utilities, universities, students, labor unions and associations, and more. EGLE focused most of each session on the group activity and discussion. As a result, about 25% of the time spent was used to educate and excite communities about Michigan’s climate plans and progress and 75% of the time was spent on group activities. The sessions were organized around the MI Healthy Climate Plan pillars that correspond to key industry sectors.</t>
  </si>
  <si>
    <t>Extreme heat; Flooding; Storms; Public health and mortality; Economic/productivity losses; Air quality</t>
  </si>
  <si>
    <t>Economic growth; Jobs and workforce; Affordability and cost savings; Air quality; Public health; Resilience; Access to and quality of services and amenities; Capacity-building; Other</t>
  </si>
  <si>
    <t xml:space="preserve">Developing a state CPRG website, hosting an online survey; engaging with a community outreach coordinator; setting up meetings with Tribes, Nations, and Pueblos, engaging with rural residents, Discussing opportunities and overlap with metropolitan and rural transportation planning organizations; Reaching out to other New Mexico state agencies including NMDOT, NMEDD, NMDWS, NMPED, and NMMFA; collaborating in workshops; participating in meetings with local city, town, and county governments. </t>
  </si>
  <si>
    <t>Events and meetings; Surveys</t>
  </si>
  <si>
    <t xml:space="preserve">Digital Engagement: website updates and optimization, social media campaigns, email outreach; Phone and Text Outreach: phone surveys, text message alerts; Events and Workshops: town hall meetings, webinars and online workshops, community forums, training sessions for coalition collaborators </t>
  </si>
  <si>
    <t>Extreme heat; Extreme cold; Wildfire; Drought; Public health and mortality; Air quality</t>
  </si>
  <si>
    <t>New Jersey's Environmental Justice Mapping, Assessment, and Protection Tool (EJMAP)</t>
  </si>
  <si>
    <t>The PCAP community engagement process included a community dialogue with environmental justice stakeholders. There was also additional stakeholder engagement to create the LIDAC Benefits Analysis, including online comments and an in-person stakeholder engagement session with residents and advocacy groups in Newark.</t>
  </si>
  <si>
    <t>Events and meetings; Public comment periods</t>
  </si>
  <si>
    <t>Community engagement included 5 sector-specific webinars, 41 written comments submitted via the CPRG website and another 18 to NJDEP staff, 2 webinars, an in-person community dialogue with environmental justice stakeholders, and 2 virtual meetings with business leaders involved in operations associated with halogenated gases.</t>
  </si>
  <si>
    <t>Extreme heat; Extreme cold; Flooding; Public health and mortality; Air quality</t>
  </si>
  <si>
    <t>Displacement; Cost increases; Job Loss</t>
  </si>
  <si>
    <t>Strategies for engagement included: Online resources (state CPRG webpage, email list, social media, and portal for submitting ideas); Community meetings held after hours across the state with in-person and virtual participation; targeted outreach to community-based organizations and education institutions; push cards and flyers; Attendance at community events; Public review of the draft plan</t>
  </si>
  <si>
    <t>Events and meetings; Publicity</t>
  </si>
  <si>
    <t xml:space="preserve">Public input portal; Meetings; Emails; Phone Calls; Video Conferencing; Workshops; </t>
  </si>
  <si>
    <t>Economic growth; Jobs and workforce; Affordability and cost savings; Air quality; Public health; Resilience; Other</t>
  </si>
  <si>
    <t>Two rounds of in-person public meetings were held in communities around the state, in
addition to virtual public meetings, and roundtable meetings with technical stakeholders. The format, location, and outreach for every public meeting was informed by a group of local community advisors. Meetings were held in safe,
accessible locations in evening hours. Dinner and childcare were provided and both attendees and local community advisors were compensated for their time. Live Spanish interpretation was available and meeting materials were available in both English and Spanish.</t>
  </si>
  <si>
    <t xml:space="preserve">Events and meetings; Advisory groups; Participant accessibility and incentives </t>
  </si>
  <si>
    <t>Public meetings held across the state and virtually un early summer and late fall 2023; Separate engagement with local governments.</t>
  </si>
  <si>
    <t>Extreme heat; Extreme cold; Flooding; Storms; Wildfire; Air quality</t>
  </si>
  <si>
    <t>Jobs and workforce; Affordability and cost savings; Air quality; Public health</t>
  </si>
  <si>
    <t>New York State conducted its CPRG engagement with existing, compensated stakeholder groups that represent and/or serve disadvantaged communities. The State engaged with the NYSERDA Energy Equity Collaborative Founding Steering Committee (FSC) on three occasions between October 2023 and January 2024. The Energy Equity Collaborative FSC provides a coordinated forum for community-based organizations that are representative of or principally serve historically marginalized communities and the State to work together to address energy equity and climate justice issues and develop equitable programs. The Collaborative includes participation from other New York State agencies and representatives from LIDAC Community-Based Organizations in urban, suburban, and rural areas; organized labor; environmental groups; and indigenous nations.</t>
  </si>
  <si>
    <t>Meetings and webinars with state entities, MPOs, local governments, Indigenous nations, and disadvantaged communities.</t>
  </si>
  <si>
    <t>The Equity Subcommittee was established to support planning and implementation of climate strategies to ensure benefits across diverse populations of Maine people.
Over the coming year, the University of Maine will partner with community-based organizations across the State to engage with low-income and disadvantaged communities and priority populations to contribute to the climate planning process; support members of low-income and disadvantaged communities and priority populations who are members of the Maine Climate Council working groups; and develop and provide equity training and guidance to the climate council and its working groups.</t>
  </si>
  <si>
    <t>Council working groups; public meetings; conference calls; surveys; public comment; presentations to stakeholder and community groups</t>
  </si>
  <si>
    <t>Extreme heat; Flooding; Storms; Public health and mortality; Economic/productivity losses; Cost increases</t>
  </si>
  <si>
    <t>Jobs and workforce; Affordability and cost savings; Air quality; Public health; Resilience</t>
  </si>
  <si>
    <t xml:space="preserve">Unspecified </t>
  </si>
  <si>
    <t xml:space="preserve">Meetings on the CPRG were held near urban areas that had high concentrations of LIDACs so that such meetings could be more accessible. In the survey of participants, input from disadvantaged stakeholders were identified using respondent provided zip codes and matching these with zip codes associated with areas that had high concentrations of disadvantaged communities. 
Measures in the PCAP are more guided by the CAPs of municipalities with high concentration of LIDACs than those without. </t>
  </si>
  <si>
    <t xml:space="preserve">Events and meetings; Surveys; Participant accessibility and incentives </t>
  </si>
  <si>
    <t xml:space="preserve">The Indiana PCAP measures are based on actions suggested in 11 local CAPs that were each formed with significant community engagement. 
The Indiana PCAP also distributed a  survey and hosted four public meetings that were recorded and posted online. The survey was available in English and Spanish and requested input on stakeholder priorities, key benefits, and proposed climate measures. Meetings and the survey were publicized through press releases, social media posts, the Department of Environmental Management's public notice webpage, interested parties' email distribution, and communications with municipal partners. The Department of Environmental Management also hosted a CPRG page on the agency website to provide background and updates on the CPRG process.  
Over 30 additional meetings were conducted between Indiana and community leaders, university directors, environmental justice specialists, and representatives from industry and agriculture.
</t>
  </si>
  <si>
    <t>Extreme heat; Flooding; Storms; Economic/productivity losses; Air quality</t>
  </si>
  <si>
    <t>Jobs and workforce; Affordability and cost savings; Air quality; Public health; Resilience; Access to and quality of services and amenities</t>
  </si>
  <si>
    <t>RIDEM actively engages its recently hired Climate Justice Specialist in the CPRG process to help ensure the work is transparent, represents the voices of LIDAC communities, and is communicated effectively to populations most vulnerable to the impacts of climate change. Ongoing ‘Climate Justice Hours’ will provide an avenue to share information and solicit feedback from LIDAC community members. RIDEM will continue to look to engage with the members of the Providence Racial and Environmental Justice Committee (REJC) about the PCAP and how it can work to implement some of the recommendations outlined in the Providence Climate Justice Plan.RIDEM has also provided grants to six community organizations that will lead community engagement activities through workshops, educational opportunities, and discussions with specific stakeholders.</t>
  </si>
  <si>
    <t>Engagement-focused staff or contractor; Events and meetings; Advisory groups</t>
  </si>
  <si>
    <t>RIDEM hosted an online listening session in January and provided an online comment portal for community members to comment on draft PCAP measures. RIDEM has also highlighted their climate planning efforts in their EC4 newsletter, and on their website. In order to better communicate with the public and stakeholder groups about the PCAP, CCAP and related climate activities (e.g., the 2025 Climate Strategy due to be completed in late 2025), RIDEM anticipates utilizing contractual services to develop an online metric-based climate and emissions reduction dashboard.</t>
  </si>
  <si>
    <t>Extreme heat; Extreme cold; Flooding; Storms; Public health and mortality; Air quality</t>
  </si>
  <si>
    <t>Job loss</t>
  </si>
  <si>
    <t xml:space="preserve">Locations for in person conversations were chosen based on CEJST census blocks. Organizers asked event registrants if they required accommodations or interpretations; transcripts were checked to for accessibility for the visually impaired. </t>
  </si>
  <si>
    <t xml:space="preserve">New Hampshire partnered with New Hampshire Listens to facilitate 26 interviews with organizations and individuals involved in climate action and planning, 3 online stakeholder gatherings, 3 online statewide community conversations, and 7 in person community conversations. </t>
  </si>
  <si>
    <t>EJScreen</t>
  </si>
  <si>
    <t>No specific LIDAC engagement meetings or measures, but significant discussion of how Native Hawaiians and traditional ecological knowledge will be integrated into PCAP and CCAP planning</t>
  </si>
  <si>
    <t>Establish Technical Working Groups, Equity Working Group, Stakeholder Meetings; issued an FRI to solicit partners for PCAP measures; public presentations; online engagement; engagement meetings at the county, city, and state level</t>
  </si>
  <si>
    <t>Extreme heat; Flooding; Storms; Wildfire</t>
  </si>
  <si>
    <t>The CPRG team met with community-based organizations serving LIDACs to build relationships, share information on the state’s PCAP process, and solicit feedback on the measures and processes.</t>
  </si>
  <si>
    <t>Stakeholder mapping</t>
  </si>
  <si>
    <t>The CPRG team held 9 public webinars from August 2023 to February 2024 to spread 
the word about CPRG, help ensure eligible entities were aware of their eligibility, identify 
priority actions from community members and eligible entities, and publicly share drafts, 
answer questions, and seek feedback on work products</t>
  </si>
  <si>
    <t>Extreme heat; Flooding; Storms</t>
  </si>
  <si>
    <t>Economic growth; Jobs and workforce; Affordability and cost savings; Air quality; Public health; Access to and quality of services and amenities; Capacity-building; Other</t>
  </si>
  <si>
    <t>Equity Eligible Persons and Equity Investment Eligible Communities</t>
  </si>
  <si>
    <t>The Illinois Climate Bank, in partnership with other state agencies, held a series of stakeholder meetings, small group meetings and workshops, and virtual presentations, throughout 2023 and early 2024 with more than 150 different entities to get a broad perspective on market gaps. In late 2023, Illinois EPA created an area on its website for individuals and stakeholders to share information and solicit feedback about the PCAP and CPRG, through which staff received and responded to many additional public comments.</t>
  </si>
  <si>
    <t>Advisory groups; Public comment periods; Publicity</t>
  </si>
  <si>
    <t>The Illinois EPA and other state partners will engage stakeholders and community-based organizations in an initial planning phase that will provide essential input on the design of program elements.</t>
  </si>
  <si>
    <t>Extreme heat; Flooding</t>
  </si>
  <si>
    <t>NCDEQ conducted an analysis (based on NCDEQ’s Community Mapping System) to identify areas of the state where LIDACs would benefit from targeted outreach during the planning phase. NCDEQ integrated this analysis in its outreach efforts for in-person public events to target local LIDAC participation, and additional online sessions were scheduled and promoted to encourage further participation from groups or individuals associated with or serving LIDACs. NCDEQ Environmental Justice team conducted a search for contacts representing LIDACs in the surrounding 13-county areas for targeted outreach to increase participation and used EPA’s EJScreen to scan for potential sensitive receptors to conduct further outreach. NCDEQ shared information and feedback opportunities with the NC Commission of Indian Affairs for amplification to their networks and to offer a one-on-one meeting to discuss opportunities for involvement. Following this outreach effort, representatives of state-recognized tribes and tribal organizations attended LIDAC-focused CPRG engagement sessions. As with all other stakeholders, NCDEQ encouraged tribal organizations to share potential CPRG project ideas through its online form.</t>
  </si>
  <si>
    <t xml:space="preserve">Engagement plans and metrics; Events and meetings; Publicity; Participant accessibility and incentives </t>
  </si>
  <si>
    <t>NCDEQ created and continually provides updated information on a public webpage dedicated to its CPRG program. Through the website, NCDEQ posted an online form to collect CPRG project ideas. NCDEQ provided several communication channels to solicit comments, questions, and project ideas. These included a dedicated email inbox (CPRG@deq.nc.gov), online forms, a phone number for voicemail messages, and an email distribution list for ongoing program updates. NCDEQ conducted a stakeholder and public engagement process in line with the NCDEQ Public Participation Plan and Language Access Plan. The plan guided the implementation of the state’s CPRG engagement process, which aims to consider the diversity of the state’s population and culture, as well as the needs of communities across the state when conducting outreach   NCDEQ held a series of public and stakeholder engagement events to share information about CPRG and gain input from communities and industries on how they would like to see the state prioritize climate action and funding.</t>
  </si>
  <si>
    <t xml:space="preserve"> Extreme heat; Extreme cold; Flooding; Storms; Wildfire</t>
  </si>
  <si>
    <t xml:space="preserve">Targeted statewide LIDAC Working Group Survey, attending known community events, outreach to federally recognized tribes and known LIDAC focused agencies/community organizations when building working group, Receiving and reviewing feedback from the Salt Lake Environmental Justice Resident Committee </t>
  </si>
  <si>
    <t>Advisory groups; Surveys</t>
  </si>
  <si>
    <t>Online resources; Meetings in the state through in-person and video conference methods, including 2 UDAQ-organized public events; Attendance at known community events and meetings to disseminate information about how to provide input; Outreach to Federally-Recognized Tribal Nations  and known LIDAC-focused agencies/community-based organizations, in creation of a statewide LIDAC Working Group; Flyers; Coordination with Salt Lake MSA’s Priority Plan engagement, including receiving and reviewing feedback from their Salt Lake Environmental Justice (EJ) Resident Committee; and Formal public comment period on Utah’s draft measures during late-January and early-February 2024.</t>
  </si>
  <si>
    <t>Extreme heat; Flooding; Storms; Wildfire; Public health and mortality; Economic/productivity losses; Air quality</t>
  </si>
  <si>
    <t>Economic growth; Jobs and workforce; Affordability and cost savings; Air quality; Public health; Resilience</t>
  </si>
  <si>
    <t>State's Equity Analysis Tool, developed by DelDOT</t>
  </si>
  <si>
    <t>Building on efforts to engage with LIDACs for the 2021 CAP and for the development of the Climate Pollution Reduction Plan, DNREC will expand on previous engagement efforts to continue stakeholder outreach for the development of Delaware’s upcoming CPRG Program deliverables; DNREC utilized the planning process for this Climate Pollution Reduction Plan to initiate conversations with key stakeholders, in some cases engaging with LIDAC community leaders that have not previously been engaged in statewide climate planning activities. DNREC will build upon these conversations throughout the development of future CPRG deliverables and Delaware’s 2025 CAP.</t>
  </si>
  <si>
    <t>DNREC engaged with stakeholders across state, local, and regional governments, as well as the public, non-profit, and private sectors in various ways, including one-on-one and small group meetings with individuals and organizations and energy-focused workshops conducted both online and in person.</t>
  </si>
  <si>
    <t>Extreme heat; Flooding; Storms; Economic/productivity losses</t>
  </si>
  <si>
    <t>Economic growth; Jobs and workforce; Affordability and cost savings; Air quality; Public health; Resilience; Capacity-building; Other</t>
  </si>
  <si>
    <t>Strategies for engagement with LIDACs included the following: Online resources (state CPRG webpage, social media, community survey);
Community meetings with stakeholders across the state with options for virtual participation 
and playback videos following the session; Targeted outreach to known community-based organizations; and attendance at known community events to disseminate information about how to provide input.</t>
  </si>
  <si>
    <t xml:space="preserve">Events and meetings; Surveys; Publicity; Participant accessibility and incentives </t>
  </si>
  <si>
    <t>Community engagement for the PCAP development consisted of online resources, a survey, webinars, in-person workshops and events, focus groups, and targeted outreach.</t>
  </si>
  <si>
    <t>Public health and mortality; Economic/productivity losses; Air quality; Cost increases</t>
  </si>
  <si>
    <t xml:space="preserve">Community engagement, particularly with LIDACs was a critical component in the development of the Commonwealth’s PCAP. DEQ held a series of community meetings throughout the development of the PCAP to share information about planning and gather feedback on stakeholder priorities. DEQ used these public meetings to solicit ideas  for measures that could rapidly reduce GHG emissions in Virginia. In-person meetings were  targeted in geographic areas that were identified as low-income and disadvantaged. </t>
  </si>
  <si>
    <t>The community has been engaged through progress reports posted to the DEQ webpage, robust stakeholder and public outreach to capture public comments and ideas, email correspondence to provide updates and receive feedback, and a public survey to gather community input.</t>
  </si>
  <si>
    <t>Extreme heat; Flooding; Storms; Drought; Public health and mortality; Air quality</t>
  </si>
  <si>
    <t>In order to center engagement efforts around environmental justice communities, DOEE and Brick and Story used CEJST and EJScreen to help identify LIDAC communities throughout the District. Noting these locations,  three community events in EPA-disadvantaged communities as indicated by EJScreen (in Wards 5, 6, and 8) were held to share a survey, collect feedback, and understand community priorities around clean energy and climate change.</t>
  </si>
  <si>
    <t>Public engagement for the PCAP draws upon efforts from Clean Energy DC 2.0 and Carbon Free DC, published in December 2023 which included emails to a targeted list of community stakeholders, partner organizations, and government agencies; a city-wide survey; interviews; a public townhall; two interagency meetings with representatives from 14
agencies; three technical working groups with experts from the energy, buildings, and transportation sectors across industry, academia, government, and non-profits; and four ward-based public listening sessions. PCAP specific engagement was primarily a survey targeting LIDAC community stakeholders.</t>
  </si>
  <si>
    <t>Economic growth; Jobs and workforce; Affordability and cost savings; Air quality; Public health; Resilience; Access to and quality of services and amenities; Other</t>
  </si>
  <si>
    <t>ADEM advertised about CPRG efforts, hosted two virtual stakeholder meetings, and encouraged open conversation with potential implementation grant applicants</t>
  </si>
  <si>
    <t>Advisory groups; Publicity</t>
  </si>
  <si>
    <t>Extreme heat; Extreme cold; Flooding; Storms; Wildfire; Drought; Public health and mortality; Economic/productivity losses; Air quality; Cost increases</t>
  </si>
  <si>
    <t>California tribes were consulted in the PCAP development process through meetings.</t>
  </si>
  <si>
    <t xml:space="preserve">Community engagement consisted of a kick-off public webinar and three regional public webinars </t>
  </si>
  <si>
    <t>Extreme heat; Flooding; Storms; Wildfire; Drought; Public health and mortality; Economic/productivity losses; Air quality; Cost increases</t>
  </si>
  <si>
    <t xml:space="preserve">Because LIDAC communities are located throughout the state and in both rural and urban areas, DEQ’s approach for meaningful engagement with these communities was encompassed by the general approach for outreach throughout the state detailed in Column S which included targeted outreach to known CBOs. </t>
  </si>
  <si>
    <t xml:space="preserve">As lead agency, DEQ conducted extensive intergovernmental coordination and outreach in the development of this PCAP. DEQ also solicited input from a broad range of stakeholders representing the organizations, groups, and individuals who may be impacted by implementation of this plan. Stakeholders included economic development organizations environmental advocates, regional/national organization partners, utilities, local elected officials, universities, CBOs, other interested organizations, and Montana residents. DEQ used multiple outreach channels—including a new CPRG webpage, email distribution lists, in-person and virtual public meetings, DEQ’s existing public notice web pages, online surveys, press releases, and social media. DEQ solicited public input on potential emission reduction priorities from late-October through early-January and received more than 350 individual submittals from individuals, organizations, and businesses across the state. </t>
  </si>
  <si>
    <t>Leverage existing networks/meetings/workshops from various state EJ groups to seek CPRG input; establish an Action Team to directly engage with EJ groups in bi-monthly meetings, hold local stakeholder summits (hybrid format)</t>
  </si>
  <si>
    <t>Stakeholder mapping; Advisory groups</t>
  </si>
  <si>
    <t xml:space="preserve">Hold local stakeholder summits in hybrid format </t>
  </si>
  <si>
    <t>Extreme heat; Flooding; Storms; Wildfire;  Public health and mortality; Economic/productivity losses; Air quality; Cost increases</t>
  </si>
  <si>
    <t>Resilience; Access to and quality of services and amenities; Natural resource conservation and enhancement; and Jobs and workforce</t>
  </si>
  <si>
    <t>PennEnviroScreen</t>
  </si>
  <si>
    <t>In December 2023, DEP held four workshops across the Commonwealth and one virtual session to solicit community feedback on priorities for the PCAP. DEP targeted outreach in areas that were identified in EJScreen and PennEnviroScreen as LIDACs or EJ areas, and in communities which have been impacted by industrial activities. Through these sessions, 177 individuals were reached (73 in-person attendees and 104 virtual attendees) and DEP identified community priorities around weatherization, public and active transportation, and air pollution from industrial sites.</t>
  </si>
  <si>
    <t xml:space="preserve">DEP engaged interested parties from state government, local and regional governments, industry, the public, and LIDAC related and representative groups through virtual workshops, working group meetings, and surveys to solicit feedback on PCAP measure development.  In spring 2023, DEP engaged with Pennsylvanians in seven communities across the Commonwealth including Meadville, Pittsburgh, Scranton, Reading, Harrisburg, Norristown, and Philadelphia through in-person open discussions. A public survey was also developed to solicit feedback on statewide climate priorities. </t>
  </si>
  <si>
    <t>Extreme heat; Flooding; Storms; Drought; Public health and mortality; Economic/productivity losses; Cost increases</t>
  </si>
  <si>
    <t>Public review and comment; Flyers; Website; Surveys; Emails; Social media; News releases; Meetings with partners, public, and one-on-ones</t>
  </si>
  <si>
    <t>Economic growth; Jobs and workforce; Affordability and cost savings; Air quality; Public health; Resilience; Access to and quality of services and amenities; Other; Natural resource conservation and enhancement</t>
  </si>
  <si>
    <t>DEQ and the McClure Center hosted a hybrid kickoff meeting on October 19, 2023. A hybrid approach was essential to allow for participation from across the state. This kickoff meeting was publicized using email invitations to all agency directors, Idaho legislators, and general stakeholders listed in Section 6.1 below; posting on DEQ's GSAQI website; posting on Townhall Idaho website; posting in the University of Idaho Extension newsletter, and posting in the Association of Idaho Cities and the Idaho Association of Counties newsletters. In addition to the hybrid kickoff meeting, DEQ and the McClure Center met with stakeholders and the public throughout the development of Idaho’s Priority Plan.
All stakeholders were encouraged to submit ideas related to measures and projects they wanted to see included in Idaho’s Priority Plan.</t>
  </si>
  <si>
    <t>Extreme heat; Extreme cold; Wildfire; Drought</t>
  </si>
  <si>
    <t>NDDEQ’s Environmental Justice Coordinator used in-person conversations, emails, phone calls, personal social media accounts, amplification of NDDEQ’s social media and LinkedIn posts, and the Change Network Community, a private Mighty Network online community, to connect with community members who are LIDAC leaders in North Dakota.</t>
  </si>
  <si>
    <t>Stakeholder mapping; Publicity</t>
  </si>
  <si>
    <t>Jobs and workforce; Air quality; Resilience; Natural resource conservation and enhancement</t>
  </si>
  <si>
    <t>US Census - Income and Poverty</t>
  </si>
  <si>
    <t>Public health; Resilience; Natural resource conservation and enhancement; Jobs and workforce; Access to and quality of services and amenities; Other</t>
  </si>
  <si>
    <t xml:space="preserve">WI OSCE first conducted a gap analysis of existing stakeholder lists to ensure equitable engagement from all stakeholder groups, particularly those who will be impacted by the implementation of this roadmap. Throughout the CPRG planning process, the OSCE attended or presented at over 44 conferences, meetings, and events, with an estimated reach of 765 individual stakeholders statewide. No other specific LIDAC engagement discussed in the PCAP, besides tribal engagement. </t>
  </si>
  <si>
    <t xml:space="preserve">Stakeholder mapping; Events and meetings; </t>
  </si>
  <si>
    <t>As the WI OSCE developed the PCAP, they leveraged existing partnerships with state agencies, local governments, regional planning organizations, Native nations, and community organizations. OSCE attended or presented at over 44 conferences, meetings, and events, with an estimated reach of 765 individual stakeholders statewide. The OSCE also hosted a public stakeholder webinar and distributed a public input survey.</t>
  </si>
  <si>
    <t>Extreme heat; Flooding; Storms; Drought; Public health and mortality; Economic/productivity losses; Air quality; Cost increases</t>
  </si>
  <si>
    <t xml:space="preserve">Online resources: State CPRG website, social media, and portal for submitting ideas; Community meetings across the state with options for in-person and online participation in English and Spanish; Targeted outreach to known community-based organizations; and Attendance at known community events to disseminate information about how to provide input. </t>
  </si>
  <si>
    <t xml:space="preserve">Stakeholder mapping; Publicity; Participant accessibility and incentives </t>
  </si>
  <si>
    <t>Stakeholder engagement involved targeted conversations with other PCAP recipients, potential implementation partners, non-profits, and businesses and community groups already working to advance resilience and climate action across the State of Arizona. During stakeholder engagement, conversations focused on where the state and other implementation grant-eligible entities have the capacity to implement actions that reduce greenhouse gas emissions and improve quality of life for Arizonans, particularly low-income and disadvantaged communities. These conversations resulted in a set of action areas that reflect both the need for climate action and where action can be taken across the state in a timeline that fits with that required by the implementation grants competition.</t>
  </si>
  <si>
    <t>Extreme heat; Flooding; Wildfire; Drought; Public health and mortality; Economic/productivity losses; Air quality; Cost increase</t>
  </si>
  <si>
    <t>Economic growth; Jobs and workforce; Affordability and cost savings; Air quality; Public health; Access to and quality of services and amenities; Other</t>
  </si>
  <si>
    <t>Appointed an Assistant Secretary for Environmental Justice, an Environmental Justice Coordinator, and a Community Liaison; participated in community advisory boards; developed guidelines for an enhanced public participation process; partnered with community members to develop data sharing guidelines; secured environmental crime fine; conducting environmental justice listening sessions; coordinating with the Commission on Environmental Justice and Sustainable Communities</t>
  </si>
  <si>
    <t>Engagement-focused staff or contractor; Engagement plans and metrics</t>
  </si>
  <si>
    <t>Extreme heat; Storms; Wildfire; Air quality</t>
  </si>
  <si>
    <t>Economic growth; Public health; Air quality; Jobs and workforce</t>
  </si>
  <si>
    <t>Targeted emails and phone calls to Oklahoma tribal contacts; Tribal only in-person and virtual meetings; Targeted focus groups with known community-based organizations; Community surveys; and Fielded and deployed utilizing Qualtrics; Future steering committee composed of only LIDACs</t>
  </si>
  <si>
    <t>Engagement plans and metrics; Events and meetings; Surveys; Publicity</t>
  </si>
  <si>
    <t>Throughout the CPRGOK development process, DEQ coordinated with other entities such as Metropolitan Statistical Areas (MSAs), relevant state, regional, and tribal government representatives. Strong coordination was made possible during virtual meetings and in person meetings, such as a three-day long leadership stakeholder meeting held at DEQ headquarters. Other coordination methods included video-call, phone-call, and email correspondence One of the main actors in DEQ’s outreach plan, was the CPRGOK roadshow. The roadshow consisted of 10 meetings in 9 locations across the state. Each meeting contributed to productive and open conversation between DEQ staff and stakeholders including local residents and businesses, tribal members, city and township staff, universities, and MSAs.</t>
  </si>
  <si>
    <t>Economic growth; Jobs and workforce; Affordability and cost savings; Air quality; Public health; Resilience;  Other</t>
  </si>
  <si>
    <t>State CPRG webpage; Email list; Survey to submit ideas; Meetings across the state with options for in-person, livestream, and video conference participation; Targeted outreach to known community-based organizations; and public input on the draft priority measures.</t>
  </si>
  <si>
    <t>Stakeholder mapping; Events and meetings; Publicity</t>
  </si>
  <si>
    <t>TCEQ used existing agency  contacts to identify key communities and stakeholders (community groups, regulated entities, council of governments, nongovernmental organizations, and other state agencies). To inform the public and stakeholders, TCEQ created a webpage and email list. These resources will inform interested stakeholders and the community on any updates to CPRG planning activities. Quarterly stakeholder and public meetings will be held with in-person, hybrid, and virtual only options. Additional meetings will be added as needed. TCEQ will also collaborate with other MSAs to expand public outreach, including participation in public meetings hosted by those MSAs to share information and program updates from the state’s perspective. TCEQ will use existing social media and agency marketing campaigns to aid in outreach to a large part of the state. To involve community and stakeholder groups TCEQ plans to seek input from all interested parties. Forms and surveys will be released to identify planning gaps and issues that are most important to Texans</t>
  </si>
  <si>
    <t>Jobs and workforce; Affordability and cost savings; Access to and quality of services and amenities; Other; Natural resource conservation and enhancement</t>
  </si>
  <si>
    <t>Conducted virtual meetings with stakeholders; Communicated transparently with LIDAC and non-LIDAC stakeholders throughout the PEAP planning process; Had various and frequent engagement with these stakeholders; Received and implemented feedback from stakeholders.</t>
  </si>
  <si>
    <t>Series of three public stakeholder focus groups; webinars</t>
  </si>
  <si>
    <t xml:space="preserve"> Flooding; Public health and mortality</t>
  </si>
  <si>
    <t>Jobs and workforce; Affordability and cost savings; Air quality</t>
  </si>
  <si>
    <t xml:space="preserve">Conducted hybrid webinars, compiled 6 LIDAC resident one-on-one interviews, hybrid community action workshops with 72 LIDAC resident attendees, specific tribal outreach </t>
  </si>
  <si>
    <t>Stakeholder mapping; Events and meetings</t>
  </si>
  <si>
    <t>Hybrid webinars, one on one interviews, pre-engagement summary of findings, questionnaire to gather input and project suggestions, two hybrid community action workshops, technical focus group with local experts and climate action leaders, hybrid public presentation and open comment period on the PCAP</t>
  </si>
  <si>
    <t>Extreme heat; Flooding; Storms; Wildfire; Drought; Economic/productivity losses; Air quality; Cost increase</t>
  </si>
  <si>
    <t>Strategies for engagement with LIDACs include the following: NDEE CPRG website on main page, email lists, social media, virtual kick-off meeting, press releases for five public meetings, forms for submitting ideas, forms for prioritizing measures, five in-person community meetings across the state, Holding meetings in trusted, easily accessible locations, 10 online meetings (two for each working group), numerous meetings with interested persons and organizations, targeted outreach to community-based organizations, PowerPoints and flyers made available at meetings, key documents translated into Spanish for public meetings, public comment on the draft plan</t>
  </si>
  <si>
    <t xml:space="preserve">Events and meetings; Public comment periods; Publicity; Participant accessibility and incentives </t>
  </si>
  <si>
    <t>NDEE’s outreach plan included a virtual kick-off meeting open to everyone and announced in a press release and on social media. The kick-off meeting included a broad appeal for input, feedback, and participation. That was followed by first-round virtual meetings for each sector. NDEE then held a second round of virtual meetings focused on the five working groups to invite additional ideas and to rank the priority of GHG measures. NDEE reached approximately 500 people through the sector meetings. Following the sector-specific meetings, NDEE’s outreach turned to five in-person public meetings across the state in rural and urban areas.</t>
  </si>
  <si>
    <t xml:space="preserve">Hosted 2/3 in person meetings in LIDACs, translated survey into Spanish </t>
  </si>
  <si>
    <t>Formed several regional committees to provide local input on measures; engaged the public through in person events, virtual meetings, online survey, and one on one stakeholder meetings</t>
  </si>
  <si>
    <t>Jobs and workforce; Affordability and cost savings; Air quality; Resilience;  Other</t>
  </si>
  <si>
    <t>CAP Analysis?</t>
  </si>
  <si>
    <t>CAPs Analysis Page Number (PCAP pg. X-Y)</t>
  </si>
  <si>
    <t>HAP Analysis Included?</t>
  </si>
  <si>
    <t>HAPs Analysis Page Number (PCAP pg. X-Y)</t>
  </si>
  <si>
    <t>Workforce Analysis Included?</t>
  </si>
  <si>
    <t>Workforce Analysis Page Number (PCAP pg. X-Y)</t>
  </si>
  <si>
    <t>PDF pg. 142-145</t>
  </si>
  <si>
    <t>PCAP pg. 142-145</t>
  </si>
  <si>
    <t>PCAP pg. 34-43</t>
  </si>
  <si>
    <t>PCAP pg. 55</t>
  </si>
  <si>
    <t>PCAP pg. 17-20, 24, 26, 28, 30, 36, 38, 41, 44, 46, 49, 51</t>
  </si>
  <si>
    <t>PCAP pg. 74-76</t>
  </si>
  <si>
    <t>PCAP pg. 86-88</t>
  </si>
  <si>
    <t>PCAP pg. 59-61</t>
  </si>
  <si>
    <t>PCAP pg. 55-61</t>
  </si>
  <si>
    <t>PCAP pg. 81-82</t>
  </si>
  <si>
    <t>PCAP pg. 85-87</t>
  </si>
  <si>
    <t>PCAP pg. 59-60</t>
  </si>
  <si>
    <t>PCAP pg. 8-16</t>
  </si>
  <si>
    <t>PCAP pg. 33-53</t>
  </si>
  <si>
    <t>PCAP pg. 89-94</t>
  </si>
  <si>
    <t>PCAP pg. 79-80</t>
  </si>
  <si>
    <t>PCAP pg. 34-39</t>
  </si>
  <si>
    <t>PCAP pg. 34-35, 73-80</t>
  </si>
  <si>
    <t>PCAP pg. 55-60</t>
  </si>
  <si>
    <t>PCAP pg. 35-36, 42-43, 49-50, 57, 63, 69-70, 76-77, 81-82, 88-89, 94</t>
  </si>
  <si>
    <t>PCAP pg. 69-70</t>
  </si>
  <si>
    <t>PCAP pg. 97-98</t>
  </si>
  <si>
    <t>PCAP pg. 25-31</t>
  </si>
  <si>
    <t>PCAP pg. 42-43</t>
  </si>
  <si>
    <t>PCAP pg. 36-37, 41</t>
  </si>
  <si>
    <t>PCAP pg. 138-143</t>
  </si>
  <si>
    <t>Appendix E pg. 3-6</t>
  </si>
  <si>
    <t>PCAP pg. 19, 93, 98, 102, 108, 111, 113, 115, 119, 123, 128, 132, 135, and 138</t>
  </si>
  <si>
    <t>PCAP pg. 15</t>
  </si>
  <si>
    <t>PCAP pg. 94-95</t>
  </si>
  <si>
    <t>PCAP pg. 33-37 and Appendix F</t>
  </si>
  <si>
    <t>PCAP pg. 53-61</t>
  </si>
  <si>
    <t>PCAP pg. 105, 122, 137, 151</t>
  </si>
  <si>
    <t>List of Sectors</t>
  </si>
  <si>
    <t>Measure Types by Sector</t>
  </si>
  <si>
    <t>List of Measure Types</t>
  </si>
  <si>
    <t>Quantification Tools</t>
  </si>
  <si>
    <t>Count</t>
  </si>
  <si>
    <t>MSAs and States</t>
  </si>
  <si>
    <t>Approach Status</t>
  </si>
  <si>
    <t>Level of Funding Source Description</t>
  </si>
  <si>
    <t>Yes/No</t>
  </si>
  <si>
    <t>GWP</t>
  </si>
  <si>
    <t>Quantified?</t>
  </si>
  <si>
    <t>Equity tool used</t>
  </si>
  <si>
    <t>Albany-Schenectady-Troy, NY</t>
  </si>
  <si>
    <t>Planned</t>
  </si>
  <si>
    <t>Measure</t>
  </si>
  <si>
    <t>AR3</t>
  </si>
  <si>
    <t>Electricity AND Commercial and residential buildings; Electricity AND Industry</t>
  </si>
  <si>
    <t>Albuquerque, NM</t>
  </si>
  <si>
    <t>Ongoing</t>
  </si>
  <si>
    <t>Sector</t>
  </si>
  <si>
    <t>Allentown-Bethlehem-Easton, PA-NJ</t>
  </si>
  <si>
    <t>Completed</t>
  </si>
  <si>
    <t>Overall</t>
  </si>
  <si>
    <t>Atlanta-Sandy Springs-Alpharetta, GA</t>
  </si>
  <si>
    <r>
      <t>CO</t>
    </r>
    <r>
      <rPr>
        <vertAlign val="subscript"/>
        <sz val="10"/>
        <color rgb="FF000000"/>
        <rFont val="Calibri"/>
        <family val="2"/>
      </rPr>
      <t>2</t>
    </r>
    <r>
      <rPr>
        <sz val="10"/>
        <color rgb="FF000000"/>
        <rFont val="Calibri"/>
        <family val="2"/>
      </rPr>
      <t>Sight (including IPM)</t>
    </r>
    <r>
      <rPr>
        <b/>
        <sz val="10"/>
        <color rgb="FF000000"/>
        <rFont val="Calibri"/>
        <family val="2"/>
      </rPr>
      <t>​</t>
    </r>
  </si>
  <si>
    <t>Austin-Round Rock, TX</t>
  </si>
  <si>
    <t>Electricity; Industry</t>
  </si>
  <si>
    <t>Bakersfield, CA</t>
  </si>
  <si>
    <t>Baltimore-Columbia-Towson, MD</t>
  </si>
  <si>
    <t>Baton Rouge, LA</t>
  </si>
  <si>
    <t>Birmingham-Hoover, AL</t>
  </si>
  <si>
    <t>Boston-Cambridge-Newton, MA-NH</t>
  </si>
  <si>
    <t>Bowling Green KY</t>
  </si>
  <si>
    <t>Bridgeport-Stamford-Norwalk, CT</t>
  </si>
  <si>
    <t>Buffalo-Cheektowaga, NY</t>
  </si>
  <si>
    <t>Cedar Rapids, IA</t>
  </si>
  <si>
    <t>Charlotte-Concord-Gastonia, NC-SC</t>
  </si>
  <si>
    <t>Chicago-Naperville-Elgin, IL-IN-WI</t>
  </si>
  <si>
    <t>Cincinnati, OH-KY-IN</t>
  </si>
  <si>
    <t>Cleveland-Elyria, OH</t>
  </si>
  <si>
    <t>Columbia, SC</t>
  </si>
  <si>
    <t>Columbus, OH</t>
  </si>
  <si>
    <t>Dallas-Fort Worth-Arlington, TX</t>
  </si>
  <si>
    <t>Dayton, OH</t>
  </si>
  <si>
    <t>Denver-Aurora-Lakewood, CO</t>
  </si>
  <si>
    <t>Des Moines-West Des Moines, IA</t>
  </si>
  <si>
    <t>Detroit-Warren-Dearborn, MI</t>
  </si>
  <si>
    <t>El Paso, TX</t>
  </si>
  <si>
    <t>Fresno, CA</t>
  </si>
  <si>
    <t>Grand Rapids-Kentwood, MI</t>
  </si>
  <si>
    <t>Greenville-Anderson, SC</t>
  </si>
  <si>
    <t>Hartford-East Hartford-Middletown, CT</t>
  </si>
  <si>
    <t>Houston-The Woodlands-Sugar Land, TX</t>
  </si>
  <si>
    <t>Indianapolis-Carmel-Anderson, IN</t>
  </si>
  <si>
    <t>Iowa city IA</t>
  </si>
  <si>
    <t>Jacksonville, FL</t>
  </si>
  <si>
    <t>Commercial and residential buildings; Industry</t>
  </si>
  <si>
    <t>Kansas City, MO-KS</t>
  </si>
  <si>
    <t>Knoxville, TN</t>
  </si>
  <si>
    <t>Las Vegas-Henderson-Paradise, NV</t>
  </si>
  <si>
    <t>Lexington-Fayette, KY</t>
  </si>
  <si>
    <t>Industry; Commercial and residential buildings</t>
  </si>
  <si>
    <t>Los Angeles-Long Beach-Anaheim, CA</t>
  </si>
  <si>
    <t>Louisville/Jefferson County, KY-IN</t>
  </si>
  <si>
    <t>McAllen-Edinburg-Mission, TX</t>
  </si>
  <si>
    <t>Memphis, TN-MS-AR</t>
  </si>
  <si>
    <t>Miami-Fort Lauderdale-West Palm Beach, FL</t>
  </si>
  <si>
    <t>Industry; Commercial and residential buildings; Transportation</t>
  </si>
  <si>
    <t>Milwaukee-Waukesha, WI</t>
  </si>
  <si>
    <t>Minneapolis-St. Paul-Bloomington, MN-WI</t>
  </si>
  <si>
    <t>Nashville-Davidson-Murfreesboro-Franklin, TN</t>
  </si>
  <si>
    <t>New Haven-Milford, CT</t>
  </si>
  <si>
    <t>New Orleans-Metairie, LA</t>
  </si>
  <si>
    <t>New York-Newark-Jersey City, NY-NJ-PA</t>
  </si>
  <si>
    <t>Natural and working lands; Waste and materials management</t>
  </si>
  <si>
    <t>North Port-Sarasota-Bradenton, FL</t>
  </si>
  <si>
    <t>Oklahoma City, OK</t>
  </si>
  <si>
    <t>Omaha-Council Bluffs, NE-IA</t>
  </si>
  <si>
    <t>Orlando-Kissimmee-Sanford, FL</t>
  </si>
  <si>
    <t>Oxnard-Thousand Oaks-Ventura, CA</t>
  </si>
  <si>
    <t>Philadelphia-Camden-Wilmington, PA-NJ-DE-MD</t>
  </si>
  <si>
    <t>Phoenix-Mesa-Chandler, AZ</t>
  </si>
  <si>
    <t>Pittsburgh, PA</t>
  </si>
  <si>
    <t>Portland-Vancouver-Hillsboro, OR-WA</t>
  </si>
  <si>
    <t>Providence-Warwick, RI-MA</t>
  </si>
  <si>
    <t>Raleigh-Cary, NC</t>
  </si>
  <si>
    <t>Rapid City SD</t>
  </si>
  <si>
    <t>Richmond, VA</t>
  </si>
  <si>
    <t>Riverside-San Bernardino-Ontario, CA</t>
  </si>
  <si>
    <t>Rochester, NY</t>
  </si>
  <si>
    <t>Sacramento-Roseville-Folsom, CA</t>
  </si>
  <si>
    <t>Salt Lake City, UT</t>
  </si>
  <si>
    <t>San Antonio-New Braunfels, TX</t>
  </si>
  <si>
    <t>San Diego-Chula Vista-Carlsbad, CA</t>
  </si>
  <si>
    <t>Choose relevant sector, works for all sectors</t>
  </si>
  <si>
    <t>San Francisco-Oakland-Berkeley, CA</t>
  </si>
  <si>
    <t>San Jose-Sunnyvale-Santa Clara, CA</t>
  </si>
  <si>
    <t>San Juan-Bayamon-Caguas, PR</t>
  </si>
  <si>
    <t>Seattle-Tacoma-Bellevue, WA</t>
  </si>
  <si>
    <t>St. Louis, MO-IL</t>
  </si>
  <si>
    <t>Tampa-St. Petersburg-Clearwater, FL</t>
  </si>
  <si>
    <t>Tucson, AZ</t>
  </si>
  <si>
    <t>Tulsa, OK</t>
  </si>
  <si>
    <t>Urban Honolulu, HI</t>
  </si>
  <si>
    <t>Virginia Beach-Norfolk-Newport News, VA-NC</t>
  </si>
  <si>
    <t>Worcester, MA-CT</t>
  </si>
  <si>
    <t>Cheyenne, WY</t>
  </si>
  <si>
    <t>Stockton, CA</t>
  </si>
  <si>
    <t>Charleston, SC</t>
  </si>
  <si>
    <t>Florida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</si>
</sst>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43" formatCode="_(* #,##0.00_);_(* \(#,##0.00\);_(* &quot;-&quot;??_);_(@_)"/>
    <numFmt numFmtId="164" formatCode=";;;@"/>
  </numFmts>
  <fonts count="18">
    <font>
      <sz val="11"/>
      <color theme="1"/>
      <name val="Aptos Narrow"/>
      <family val="2"/>
      <scheme val="minor"/>
    </font>
    <font>
      <b/>
      <sz val="10"/>
      <color theme="1"/>
      <name val="Calibri"/>
      <family val="2"/>
    </font>
    <font>
      <sz val="10"/>
      <color theme="1"/>
      <name val="Calibri"/>
      <family val="2"/>
    </font>
    <font>
      <b/>
      <sz val="10"/>
      <name val="Calibri"/>
      <family val="2"/>
    </font>
    <font>
      <sz val="11"/>
      <color theme="1"/>
      <name val="Aptos Narrow"/>
      <family val="2"/>
      <scheme val="minor"/>
    </font>
    <font>
      <b/>
      <u/>
      <sz val="10"/>
      <color theme="1"/>
      <name val="Calibri"/>
      <family val="2"/>
    </font>
    <font>
      <b/>
      <sz val="10"/>
      <color rgb="FF000000"/>
      <name val="Calibri"/>
      <family val="2"/>
    </font>
    <font>
      <vertAlign val="subscript"/>
      <sz val="10"/>
      <color rgb="FF000000"/>
      <name val="Calibri"/>
      <family val="2"/>
    </font>
    <font>
      <sz val="10"/>
      <color rgb="FF000000"/>
      <name val="Calibri"/>
      <family val="2"/>
    </font>
    <font>
      <u/>
      <sz val="11"/>
      <color theme="10"/>
      <name val="Aptos Narrow"/>
      <family val="2"/>
      <scheme val="minor"/>
    </font>
    <font>
      <u/>
      <sz val="10"/>
      <color theme="10"/>
      <name val="Calibri"/>
      <family val="2"/>
    </font>
    <font>
      <sz val="10"/>
      <color theme="1"/>
      <name val="Calibri"/>
      <family val="2"/>
    </font>
    <font>
      <sz val="8"/>
      <name val="Aptos Narrow"/>
      <family val="2"/>
      <scheme val="minor"/>
    </font>
    <font>
      <sz val="9"/>
      <color theme="1"/>
      <name val="Segoe UI"/>
      <family val="2"/>
    </font>
    <font>
      <sz val="10"/>
      <color theme="1"/>
      <name val="Calibri"/>
      <family val="2"/>
    </font>
    <font>
      <sz val="10"/>
      <color theme="1"/>
      <name val="Aptos Narrow"/>
      <family val="2"/>
      <scheme val="minor"/>
    </font>
    <font>
      <sz val="10"/>
      <name val="Calibri"/>
      <family val="2"/>
    </font>
    <font>
      <sz val="10"/>
      <color rgb="FFFF0000"/>
      <name val="Calibri"/>
      <family val="2"/>
    </font>
  </fonts>
  <fills count="11">
    <fill>
      <patternFill patternType="none"/>
    </fill>
    <fill>
      <patternFill patternType="gray125"/>
    </fill>
    <fill>
      <patternFill patternType="solid">
        <fgColor theme="4" tint="0.79998168889431442"/>
        <bgColor indexed="64"/>
      </patternFill>
    </fill>
    <fill>
      <patternFill patternType="solid">
        <fgColor theme="5" tint="0.79998168889431442"/>
        <bgColor indexed="64"/>
      </patternFill>
    </fill>
    <fill>
      <patternFill patternType="solid">
        <fgColor theme="3" tint="0.89999084444715716"/>
        <bgColor indexed="64"/>
      </patternFill>
    </fill>
    <fill>
      <patternFill patternType="solid">
        <fgColor theme="9" tint="0.79998168889431442"/>
        <bgColor indexed="64"/>
      </patternFill>
    </fill>
    <fill>
      <patternFill patternType="solid">
        <fgColor theme="9" tint="0.59999389629810485"/>
        <bgColor indexed="64"/>
      </patternFill>
    </fill>
    <fill>
      <patternFill patternType="solid">
        <fgColor theme="7" tint="0.59999389629810485"/>
        <bgColor indexed="64"/>
      </patternFill>
    </fill>
    <fill>
      <patternFill patternType="solid">
        <fgColor theme="8" tint="0.79998168889431442"/>
        <bgColor indexed="64"/>
      </patternFill>
    </fill>
    <fill>
      <patternFill patternType="solid">
        <fgColor theme="4" tint="0.59999389629810485"/>
        <bgColor indexed="64"/>
      </patternFill>
    </fill>
    <fill>
      <patternFill patternType="solid">
        <fgColor theme="3" tint="0.499984740745262"/>
        <bgColor indexed="64"/>
      </patternFill>
    </fill>
  </fills>
  <borders count="6">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3">
    <xf numFmtId="0" fontId="0" fillId="0" borderId="0"/>
    <xf numFmtId="0" fontId="9" fillId="0" borderId="0" applyNumberFormat="0" applyFill="0" applyBorder="0" applyAlignment="0" applyProtection="0"/>
    <xf numFmtId="43" fontId="4" fillId="0" borderId="0" applyFont="0" applyFill="0" applyBorder="0" applyAlignment="0" applyProtection="0"/>
  </cellStyleXfs>
  <cellXfs count="53">
    <xf numFmtId="0" fontId="0" fillId="0" borderId="0" xfId="0"/>
    <xf numFmtId="0" fontId="1" fillId="3" borderId="1" xfId="0" applyFont="1" applyFill="1" applyBorder="1" applyAlignment="1">
      <alignment horizontal="center" vertical="center" wrapText="1"/>
    </xf>
    <xf numFmtId="0" fontId="2" fillId="0" borderId="0" xfId="0" applyFont="1"/>
    <xf numFmtId="0" fontId="1" fillId="2" borderId="1" xfId="0" applyFont="1" applyFill="1" applyBorder="1" applyAlignment="1">
      <alignment horizontal="center" vertical="center" wrapText="1"/>
    </xf>
    <xf numFmtId="0" fontId="2" fillId="0" borderId="0" xfId="0" applyFont="1" applyAlignment="1">
      <alignment horizontal="left" vertical="top" wrapText="1"/>
    </xf>
    <xf numFmtId="0" fontId="1" fillId="5" borderId="1" xfId="0" applyFont="1" applyFill="1" applyBorder="1" applyAlignment="1">
      <alignment horizontal="center" vertical="center" wrapText="1"/>
    </xf>
    <xf numFmtId="0" fontId="2" fillId="0" borderId="0" xfId="0" applyFont="1" applyAlignment="1">
      <alignment horizontal="left" vertical="top"/>
    </xf>
    <xf numFmtId="0" fontId="5" fillId="0" borderId="0" xfId="0" applyFont="1"/>
    <xf numFmtId="0" fontId="2" fillId="0" borderId="0" xfId="0" applyFont="1" applyAlignment="1">
      <alignment wrapText="1"/>
    </xf>
    <xf numFmtId="0" fontId="5" fillId="0" borderId="0" xfId="0" applyFont="1" applyAlignment="1">
      <alignment wrapText="1"/>
    </xf>
    <xf numFmtId="0" fontId="1" fillId="8" borderId="1" xfId="0" applyFont="1" applyFill="1" applyBorder="1" applyAlignment="1">
      <alignment horizontal="center" vertical="center" wrapText="1"/>
    </xf>
    <xf numFmtId="0" fontId="11" fillId="0" borderId="0" xfId="0" applyFont="1" applyAlignment="1">
      <alignment horizontal="left" vertical="top" wrapText="1"/>
    </xf>
    <xf numFmtId="0" fontId="0" fillId="0" borderId="0" xfId="0" applyAlignment="1">
      <alignment horizontal="left" vertical="top"/>
    </xf>
    <xf numFmtId="0" fontId="1" fillId="7" borderId="1" xfId="0" applyFont="1" applyFill="1" applyBorder="1" applyAlignment="1">
      <alignment horizontal="center" vertical="center" wrapText="1"/>
    </xf>
    <xf numFmtId="0" fontId="1" fillId="4" borderId="1" xfId="0" applyFont="1" applyFill="1" applyBorder="1" applyAlignment="1">
      <alignment horizontal="center" vertical="center" wrapText="1"/>
    </xf>
    <xf numFmtId="0" fontId="2" fillId="0" borderId="0" xfId="0" applyFont="1" applyAlignment="1">
      <alignment vertical="top" wrapText="1"/>
    </xf>
    <xf numFmtId="0" fontId="13" fillId="0" borderId="0" xfId="0" applyFont="1"/>
    <xf numFmtId="0" fontId="14" fillId="0" borderId="0" xfId="0" applyFont="1" applyAlignment="1">
      <alignment vertical="top" wrapText="1"/>
    </xf>
    <xf numFmtId="164" fontId="2" fillId="0" borderId="0" xfId="0" applyNumberFormat="1" applyFont="1" applyAlignment="1">
      <alignment horizontal="left" vertical="top" wrapText="1"/>
    </xf>
    <xf numFmtId="0" fontId="15" fillId="0" borderId="0" xfId="0" applyFont="1" applyAlignment="1">
      <alignment horizontal="left" vertical="top"/>
    </xf>
    <xf numFmtId="0" fontId="3" fillId="9" borderId="1" xfId="0" applyFont="1" applyFill="1" applyBorder="1" applyAlignment="1">
      <alignment horizontal="left" vertical="top" wrapText="1"/>
    </xf>
    <xf numFmtId="0" fontId="17" fillId="0" borderId="0" xfId="0" applyFont="1" applyAlignment="1">
      <alignment horizontal="left" vertical="top" wrapText="1"/>
    </xf>
    <xf numFmtId="0" fontId="16" fillId="0" borderId="0" xfId="0" applyFont="1" applyAlignment="1">
      <alignment wrapText="1"/>
    </xf>
    <xf numFmtId="0" fontId="16" fillId="0" borderId="0" xfId="0" applyFont="1" applyAlignment="1">
      <alignment horizontal="left" vertical="top"/>
    </xf>
    <xf numFmtId="43" fontId="17" fillId="0" borderId="0" xfId="2" applyFont="1" applyAlignment="1">
      <alignment wrapText="1"/>
    </xf>
    <xf numFmtId="3" fontId="0" fillId="0" borderId="0" xfId="0" applyNumberFormat="1"/>
    <xf numFmtId="3" fontId="1" fillId="3" borderId="1" xfId="0" applyNumberFormat="1" applyFont="1" applyFill="1" applyBorder="1" applyAlignment="1">
      <alignment horizontal="center" vertical="center" wrapText="1"/>
    </xf>
    <xf numFmtId="3" fontId="2" fillId="0" borderId="0" xfId="2" applyNumberFormat="1" applyFont="1" applyFill="1" applyAlignment="1">
      <alignment horizontal="left" vertical="top" wrapText="1"/>
    </xf>
    <xf numFmtId="0" fontId="3" fillId="6" borderId="1" xfId="0" applyFont="1" applyFill="1" applyBorder="1" applyAlignment="1">
      <alignment horizontal="left" vertical="top" wrapText="1"/>
    </xf>
    <xf numFmtId="0" fontId="1" fillId="8" borderId="1" xfId="0" applyFont="1" applyFill="1" applyBorder="1" applyAlignment="1">
      <alignment horizontal="left" vertical="top" wrapText="1"/>
    </xf>
    <xf numFmtId="0" fontId="10" fillId="0" borderId="0" xfId="1" applyFont="1" applyFill="1" applyAlignment="1">
      <alignment horizontal="left" vertical="top" wrapText="1"/>
    </xf>
    <xf numFmtId="0" fontId="10" fillId="0" borderId="0" xfId="1" applyFont="1" applyFill="1" applyAlignment="1">
      <alignment vertical="top" wrapText="1"/>
    </xf>
    <xf numFmtId="0" fontId="2" fillId="0" borderId="0" xfId="0" quotePrefix="1" applyFont="1" applyAlignment="1">
      <alignment horizontal="left" vertical="top" wrapText="1"/>
    </xf>
    <xf numFmtId="164" fontId="2" fillId="0" borderId="0" xfId="0" quotePrefix="1" applyNumberFormat="1" applyFont="1" applyAlignment="1">
      <alignment horizontal="left" vertical="top" wrapText="1"/>
    </xf>
    <xf numFmtId="0" fontId="8" fillId="0" borderId="0" xfId="0" applyFont="1" applyAlignment="1">
      <alignment horizontal="left" vertical="top" wrapText="1"/>
    </xf>
    <xf numFmtId="3" fontId="2" fillId="0" borderId="0" xfId="0" applyNumberFormat="1" applyFont="1" applyAlignment="1">
      <alignment horizontal="left" vertical="top" wrapText="1"/>
    </xf>
    <xf numFmtId="0" fontId="16" fillId="0" borderId="0" xfId="0" applyFont="1" applyAlignment="1">
      <alignment horizontal="left" vertical="top" wrapText="1"/>
    </xf>
    <xf numFmtId="3" fontId="2" fillId="0" borderId="0" xfId="0" quotePrefix="1" applyNumberFormat="1" applyFont="1" applyAlignment="1">
      <alignment horizontal="left" vertical="top" wrapText="1"/>
    </xf>
    <xf numFmtId="0" fontId="9" fillId="0" borderId="0" xfId="1" applyFill="1" applyAlignment="1">
      <alignment horizontal="left" vertical="top" wrapText="1"/>
    </xf>
    <xf numFmtId="0" fontId="10" fillId="0" borderId="0" xfId="1" applyFont="1" applyFill="1" applyAlignment="1">
      <alignment vertical="top"/>
    </xf>
    <xf numFmtId="0" fontId="10" fillId="0" borderId="0" xfId="1" applyFont="1" applyAlignment="1">
      <alignment horizontal="left" vertical="top" wrapText="1"/>
    </xf>
    <xf numFmtId="0" fontId="1" fillId="2" borderId="3" xfId="0" applyFont="1" applyFill="1" applyBorder="1" applyAlignment="1">
      <alignment horizontal="center" vertical="top" wrapText="1"/>
    </xf>
    <xf numFmtId="0" fontId="1" fillId="2" borderId="4" xfId="0" applyFont="1" applyFill="1" applyBorder="1" applyAlignment="1">
      <alignment horizontal="center" vertical="top" wrapText="1"/>
    </xf>
    <xf numFmtId="0" fontId="1" fillId="2" borderId="5" xfId="0" applyFont="1" applyFill="1" applyBorder="1" applyAlignment="1">
      <alignment horizontal="center" vertical="top" wrapText="1"/>
    </xf>
    <xf numFmtId="0" fontId="1" fillId="2" borderId="3" xfId="0" applyFont="1" applyFill="1" applyBorder="1" applyAlignment="1">
      <alignment horizontal="center" wrapText="1"/>
    </xf>
    <xf numFmtId="0" fontId="1" fillId="2" borderId="4" xfId="0" applyFont="1" applyFill="1" applyBorder="1" applyAlignment="1">
      <alignment horizontal="center" wrapText="1"/>
    </xf>
    <xf numFmtId="0" fontId="1" fillId="8" borderId="2" xfId="0" applyFont="1" applyFill="1" applyBorder="1" applyAlignment="1">
      <alignment horizontal="left" vertical="top" wrapText="1"/>
    </xf>
    <xf numFmtId="0" fontId="3" fillId="9" borderId="3" xfId="0" applyFont="1" applyFill="1" applyBorder="1" applyAlignment="1">
      <alignment horizontal="left" vertical="top" wrapText="1"/>
    </xf>
    <xf numFmtId="0" fontId="3" fillId="6" borderId="1" xfId="0" applyFont="1" applyFill="1" applyBorder="1" applyAlignment="1">
      <alignment horizontal="left" vertical="top" wrapText="1"/>
    </xf>
    <xf numFmtId="0" fontId="1" fillId="8" borderId="1" xfId="0" applyFont="1" applyFill="1" applyBorder="1" applyAlignment="1">
      <alignment horizontal="left" vertical="top" wrapText="1"/>
    </xf>
    <xf numFmtId="0" fontId="1" fillId="3" borderId="1" xfId="0" applyFont="1" applyFill="1" applyBorder="1" applyAlignment="1">
      <alignment horizontal="left" vertical="top" wrapText="1"/>
    </xf>
    <xf numFmtId="0" fontId="1" fillId="10" borderId="1" xfId="0" applyFont="1" applyFill="1" applyBorder="1" applyAlignment="1">
      <alignment horizontal="left" vertical="top" wrapText="1"/>
    </xf>
    <xf numFmtId="0" fontId="1" fillId="10" borderId="2" xfId="0" applyFont="1" applyFill="1" applyBorder="1" applyAlignment="1">
      <alignment horizontal="left" vertical="top" wrapText="1"/>
    </xf>
  </cellXfs>
  <cellStyles count="3">
    <cellStyle name="Comma" xfId="2" builtinId="3"/>
    <cellStyle name="Hyperlink" xfId="1" builtinId="8"/>
    <cellStyle name="Normal" xfId="0" builtinId="0"/>
  </cellStyles>
  <dxfs count="3">
    <dxf>
      <font>
        <color rgb="FF9C0006"/>
      </font>
      <fill>
        <patternFill>
          <bgColor rgb="FFFFC7CE"/>
        </patternFill>
      </fill>
    </dxf>
    <dxf>
      <font>
        <color rgb="FF9C0006"/>
      </font>
      <fill>
        <patternFill>
          <bgColor rgb="FFFFC7CE"/>
        </patternFill>
      </fill>
    </dxf>
    <dxf>
      <font>
        <color rgb="FF9C0006"/>
      </font>
      <fill>
        <patternFill>
          <bgColor rgb="FFFFC7CE"/>
        </patternFill>
      </fill>
    </dxf>
  </dxfs>
  <tableStyles count="0" defaultTableStyle="TableStyleMedium2" defaultPivotStyle="PivotStyleMedium9"/>
  <colors>
    <mruColors>
      <color rgb="FFF9F7D7"/>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13"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styles" Target="styles.xml"/><Relationship Id="rId12"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11" Type="http://schemas.openxmlformats.org/officeDocument/2006/relationships/calcChain" Target="calcChain.xml"/><Relationship Id="rId5" Type="http://schemas.openxmlformats.org/officeDocument/2006/relationships/worksheet" Target="worksheets/sheet5.xml"/><Relationship Id="rId10" Type="http://schemas.microsoft.com/office/2017/10/relationships/person" Target="persons/person.xml"/><Relationship Id="rId4" Type="http://schemas.openxmlformats.org/officeDocument/2006/relationships/worksheet" Target="worksheets/sheet4.xml"/><Relationship Id="rId9" Type="http://schemas.openxmlformats.org/officeDocument/2006/relationships/sheetMetadata" Target="metadata.xml"/><Relationship Id="rId14" Type="http://schemas.openxmlformats.org/officeDocument/2006/relationships/customXml" Target="../customXml/item3.xml"/></Relationships>
</file>

<file path=xl/namedSheetViews/namedSheetView1.xml><?xml version="1.0" encoding="utf-8"?>
<namedSheetViews xmlns="http://schemas.microsoft.com/office/spreadsheetml/2019/namedsheetviews" xmlns:x="http://schemas.openxmlformats.org/spreadsheetml/2006/main" xmlns:mc="http://schemas.openxmlformats.org/markup-compatibility/2006" xmlns:x14="http://schemas.microsoft.com/office/spreadsheetml/2009/9/main" mc:Ignorable="x14">
  <namedSheetView name="Unspecified Qc" id="{685AAEE3-C44B-4F62-B41F-C589C45118A0}">
    <nsvFilter filterId="{F360E055-6FFA-4DB7-9314-5604D7A8238B}" ref="A1:AA727" tableId="0">
      <columnFilter colId="3">
        <filter colId="3">
          <x:filters>
            <x:filter val="Alabama"/>
            <x:filter val="Alaska"/>
            <x:filter val="Arizona"/>
            <x:filter val="California"/>
            <x:filter val="Colorado"/>
            <x:filter val="Connecticut"/>
            <x:filter val="Delaware"/>
            <x:filter val="District of Columbia"/>
            <x:filter val="Idaho"/>
            <x:filter val="Illinois"/>
            <x:filter val="Kansas"/>
            <x:filter val="Louisiana"/>
            <x:filter val="Maine"/>
            <x:filter val="Maryland"/>
            <x:filter val="Michigan"/>
            <x:filter val="Mississippi"/>
            <x:filter val="Missouri"/>
            <x:filter val="Montana"/>
            <x:filter val="Nebraska"/>
            <x:filter val="Nevada"/>
            <x:filter val="New Mexico"/>
            <x:filter val="New York"/>
            <x:filter val="North Carolina"/>
            <x:filter val="North Dakota"/>
            <x:filter val="Ohio"/>
            <x:filter val="Oklahoma"/>
            <x:filter val="Oregon"/>
            <x:filter val="Pennsylvania"/>
            <x:filter val="Utah"/>
            <x:filter val="Vermont"/>
            <x:filter val="Washington"/>
          </x:filters>
        </filter>
      </columnFilter>
      <columnFilter colId="19">
        <filter colId="19">
          <x:filters>
            <x:filter val="Unspecified"/>
          </x:filters>
        </filter>
      </columnFilter>
    </nsvFilter>
  </namedSheetView>
  <namedSheetView name="View1" id="{AE42C521-85A4-4FF1-B0D5-0E15642884A6}">
    <nsvFilter filterId="{F360E055-6FFA-4DB7-9314-5604D7A8238B}" ref="A1:AA727" tableId="0">
      <columnFilter colId="3">
        <filter colId="3">
          <x:filters>
            <x:filter val="Alabama"/>
            <x:filter val="Alaska"/>
            <x:filter val="Arizona"/>
            <x:filter val="California"/>
            <x:filter val="Colorado"/>
            <x:filter val="Connecticut"/>
            <x:filter val="Delaware"/>
            <x:filter val="District of Columbia"/>
            <x:filter val="Idaho"/>
            <x:filter val="Illinois"/>
            <x:filter val="Kansas"/>
            <x:filter val="Louisiana"/>
            <x:filter val="Maine"/>
            <x:filter val="Maryland"/>
            <x:filter val="Michigan"/>
            <x:filter val="Mississippi"/>
            <x:filter val="Missouri"/>
            <x:filter val="Montana"/>
            <x:filter val="Nebraska"/>
            <x:filter val="Nevada"/>
            <x:filter val="New Mexico"/>
            <x:filter val="New York"/>
            <x:filter val="North Carolina"/>
            <x:filter val="North Dakota"/>
            <x:filter val="Ohio"/>
            <x:filter val="Oklahoma"/>
            <x:filter val="Oregon"/>
            <x:filter val="Pennsylvania"/>
            <x:filter val="Utah"/>
            <x:filter val="Washington"/>
          </x:filters>
        </filter>
      </columnFilter>
      <columnFilter colId="19">
        <filter colId="19">
          <x:filters>
            <x:filter val="Unspecified"/>
          </x:filters>
        </filter>
      </columnFilter>
    </nsvFilter>
  </namedSheetView>
  <namedSheetView name="View2" id="{05886B7E-BD43-49D6-A056-EAEFCA2A12E6}">
    <nsvFilter filterId="{F360E055-6FFA-4DB7-9314-5604D7A8238B}" ref="A1:AA727" tableId="0">
      <columnFilter colId="19">
        <filter colId="19">
          <x:filters>
            <x:filter val="Unspecified"/>
          </x:filters>
        </filter>
      </columnFilter>
    </nsvFilter>
  </namedSheetView>
  <namedSheetView name="View3" id="{B72DCE8E-BD73-4ECF-9809-12EB8AD97285}">
    <nsvFilter filterId="{F360E055-6FFA-4DB7-9314-5604D7A8238B}" ref="A1:AA727" tableId="0"/>
  </namedSheetView>
</namedSheetViews>
</file>

<file path=xl/persons/person.xml><?xml version="1.0" encoding="utf-8"?>
<personList xmlns="http://schemas.microsoft.com/office/spreadsheetml/2018/threadedcomments" xmlns:x="http://schemas.openxmlformats.org/spreadsheetml/2006/main">
  <person displayName="Stein, Kaila" id="{D025F067-C5BD-4668-AC4C-D1E19E3A0BAD}" userId="S::61392@icf.com::7c702454-fafc-4602-87a0-ee47ad83cac0" providerId="AD"/>
</personList>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45F82"/>
      </a:accent1>
      <a:accent2>
        <a:srgbClr val="E87331"/>
      </a:accent2>
      <a:accent3>
        <a:srgbClr val="186C24"/>
      </a:accent3>
      <a:accent4>
        <a:srgbClr val="0F9ED5"/>
      </a:accent4>
      <a:accent5>
        <a:srgbClr val="A02B93"/>
      </a:accent5>
      <a:accent6>
        <a:srgbClr val="4EA72E"/>
      </a:accent6>
      <a:hlink>
        <a:srgbClr val="467886"/>
      </a:hlink>
      <a:folHlink>
        <a:srgbClr val="96607D"/>
      </a:folHlink>
    </a:clrScheme>
    <a:fontScheme name="Office">
      <a:majorFont>
        <a:latin typeface="Aptos Display"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threadedComments/threadedComment1.xml><?xml version="1.0" encoding="utf-8"?>
<ThreadedComments xmlns="http://schemas.microsoft.com/office/spreadsheetml/2018/threadedcomments" xmlns:x="http://schemas.openxmlformats.org/spreadsheetml/2006/main">
  <threadedComment ref="B365" dT="2025-01-09T19:15:50.71" personId="{D025F067-C5BD-4668-AC4C-D1E19E3A0BAD}" id="{950F7403-A78B-4FA1-99A6-FED42F44975A}">
    <text>Technical document: Appendix K Inventory and Quantification Methodology, https://www.env.nm.gov/wp-content/uploads/sites/39/2024/03/NM-PCAP-Appendix-K.1-Inventory-and-Quantification-Methodology.pdf</text>
    <extLst>
      <x:ext xmlns:xltc2="http://schemas.microsoft.com/office/spreadsheetml/2020/threadedcomments2" uri="{F7C98A9C-CBB3-438F-8F68-D28B6AF4A901}">
        <xltc2:checksum>2715388035</xltc2:checksum>
        <xltc2:hyperlink startIndex="73" length="124" url="https://www.env.nm.gov/wp-content/uploads/sites/39/2024/03/NM-PCAP-Appendix-K.1-Inventory-and-Quantification-Methodology.pdf"/>
      </x:ext>
    </extLst>
  </threadedComment>
  <threadedComment ref="B366" dT="2025-01-09T19:15:50.71" personId="{D025F067-C5BD-4668-AC4C-D1E19E3A0BAD}" id="{5CD20A96-259A-43B9-938F-4DAEC094E8BF}">
    <text>Technical document: Appendix K Inventory and Quantification Methodology, https://www.env.nm.gov/wp-content/uploads/sites/39/2024/03/NM-PCAP-Appendix-K.1-Inventory-and-Quantification-Methodology.pdf</text>
    <extLst>
      <x:ext xmlns:xltc2="http://schemas.microsoft.com/office/spreadsheetml/2020/threadedcomments2" uri="{F7C98A9C-CBB3-438F-8F68-D28B6AF4A901}">
        <xltc2:checksum>2715388035</xltc2:checksum>
        <xltc2:hyperlink startIndex="73" length="124" url="https://www.env.nm.gov/wp-content/uploads/sites/39/2024/03/NM-PCAP-Appendix-K.1-Inventory-and-Quantification-Methodology.pdf"/>
      </x:ext>
    </extLst>
  </threadedComment>
</ThreadedComments>
</file>

<file path=xl/worksheets/_rels/sheet1.xml.rels><?xml version="1.0" encoding="UTF-8" standalone="yes"?>
<Relationships xmlns="http://schemas.openxmlformats.org/package/2006/relationships"><Relationship Id="rId13" Type="http://schemas.openxmlformats.org/officeDocument/2006/relationships/hyperlink" Target="https://www.epa.gov/system/files/documents/2024-03/new-mexico-priority-climate-action-plan.pdf" TargetMode="External"/><Relationship Id="rId18" Type="http://schemas.openxmlformats.org/officeDocument/2006/relationships/hyperlink" Target="https://www.epa.gov/system/files/documents/2024-03/nys-cprg-pcap.pdf" TargetMode="External"/><Relationship Id="rId26" Type="http://schemas.openxmlformats.org/officeDocument/2006/relationships/hyperlink" Target="https://www.epa.gov/system/files/documents/2024-03/illinois-priority-climate-action-plan.pdf" TargetMode="External"/><Relationship Id="rId39" Type="http://schemas.openxmlformats.org/officeDocument/2006/relationships/hyperlink" Target="https://www.epa.gov/system/files/documents/2024-03/commonwealth-of-virginia-priority-climate-action-plan.pdf" TargetMode="External"/><Relationship Id="rId21" Type="http://schemas.openxmlformats.org/officeDocument/2006/relationships/hyperlink" Target="https://www.epa.gov/system/files/documents/2024-03/hawaii-pcap-final-.pdf" TargetMode="External"/><Relationship Id="rId34" Type="http://schemas.openxmlformats.org/officeDocument/2006/relationships/hyperlink" Target="https://www.epa.gov/system/files/documents/2024-03/wv-priority-energy-action-plan.pdf" TargetMode="External"/><Relationship Id="rId42" Type="http://schemas.openxmlformats.org/officeDocument/2006/relationships/hyperlink" Target="https://www.epa.gov/system/files/documents/2024-03/california-cprg-priority-climate-action-plan.pdf" TargetMode="External"/><Relationship Id="rId47" Type="http://schemas.openxmlformats.org/officeDocument/2006/relationships/hyperlink" Target="https://www.epa.gov/system/files/documents/2024-03/state-of-nevada-priority-climate-action-plan.pdf" TargetMode="External"/><Relationship Id="rId50" Type="http://schemas.openxmlformats.org/officeDocument/2006/relationships/hyperlink" Target="https://www.epa.gov/system/files/documents/2024-03/texas-pcap.pdf" TargetMode="External"/><Relationship Id="rId7" Type="http://schemas.openxmlformats.org/officeDocument/2006/relationships/hyperlink" Target="https://www.epa.gov/system/files/documents/2024-02/washington-cprg-pcap.pdf" TargetMode="External"/><Relationship Id="rId2" Type="http://schemas.openxmlformats.org/officeDocument/2006/relationships/hyperlink" Target="https://www.epa.gov/system/files/documents/2024-02/tn-pcap.pdf" TargetMode="External"/><Relationship Id="rId16" Type="http://schemas.openxmlformats.org/officeDocument/2006/relationships/hyperlink" Target="https://www.epa.gov/system/files/documents/2024-03/state-of-new-hampshire-priority-climate-action-plan.pdf" TargetMode="External"/><Relationship Id="rId29" Type="http://schemas.openxmlformats.org/officeDocument/2006/relationships/hyperlink" Target="https://www.epa.gov/system/files/documents/2024-03/utah-final-priority-plan.pdf" TargetMode="External"/><Relationship Id="rId11" Type="http://schemas.openxmlformats.org/officeDocument/2006/relationships/hyperlink" Target="https://www.epa.gov/system/files/documents/2024-03/connecticut-state-pcap.pdf" TargetMode="External"/><Relationship Id="rId24" Type="http://schemas.openxmlformats.org/officeDocument/2006/relationships/hyperlink" Target="https://www.epa.gov/system/files/documents/2024-03/rhode-island-pcap.pdf" TargetMode="External"/><Relationship Id="rId32" Type="http://schemas.openxmlformats.org/officeDocument/2006/relationships/hyperlink" Target="https://www.epa.gov/system/files/documents/2024-03/ms-pcap.pdf" TargetMode="External"/><Relationship Id="rId37" Type="http://schemas.openxmlformats.org/officeDocument/2006/relationships/hyperlink" Target="https://www.epa.gov/system/files/documents/2024-03/puerto-rico-pcap.pdf" TargetMode="External"/><Relationship Id="rId40" Type="http://schemas.openxmlformats.org/officeDocument/2006/relationships/hyperlink" Target="https://www.epa.gov/system/files/documents/2024-03/dc-cprg-pcap.pdf" TargetMode="External"/><Relationship Id="rId45" Type="http://schemas.openxmlformats.org/officeDocument/2006/relationships/hyperlink" Target="https://www.epa.gov/system/files/documents/2024-03/idaho-priority-plan-for-gem-state-air-quality-initative.pdf" TargetMode="External"/><Relationship Id="rId53" Type="http://schemas.openxmlformats.org/officeDocument/2006/relationships/printerSettings" Target="../printerSettings/printerSettings1.bin"/><Relationship Id="rId5" Type="http://schemas.openxmlformats.org/officeDocument/2006/relationships/hyperlink" Target="https://outside.vermont.gov/agency/anr/climatecouncil/Shared%20Documents/_Methodology_Vermont_Greenhouse_Gas_Emissions_Inventory_1990-2020_Final.pdf" TargetMode="External"/><Relationship Id="rId10" Type="http://schemas.openxmlformats.org/officeDocument/2006/relationships/hyperlink" Target="https://www.epa.gov/system/files/documents/2024-03/massachusetts-pcap.pdf" TargetMode="External"/><Relationship Id="rId19" Type="http://schemas.openxmlformats.org/officeDocument/2006/relationships/hyperlink" Target="https://www.epa.gov/system/files/documents/2024-03/maine-pcap.pdf" TargetMode="External"/><Relationship Id="rId31" Type="http://schemas.openxmlformats.org/officeDocument/2006/relationships/hyperlink" Target="https://www.epa.gov/system/files/documents/2024-03/dnrec-cprp.pdf" TargetMode="External"/><Relationship Id="rId44" Type="http://schemas.openxmlformats.org/officeDocument/2006/relationships/hyperlink" Target="https://www.epa.gov/system/files/documents/2024-03/7200-re-dep5710-pa-priority-climate-action-plan.pdf" TargetMode="External"/><Relationship Id="rId52" Type="http://schemas.openxmlformats.org/officeDocument/2006/relationships/hyperlink" Target="https://www.epa.gov/system/files/documents/2024-03/georgia_psverp.pdf" TargetMode="External"/><Relationship Id="rId4" Type="http://schemas.openxmlformats.org/officeDocument/2006/relationships/hyperlink" Target="https://www.epa.gov/system/files/documents/2024-02/vermont-cprg-priority-climate-action-plan.pdf" TargetMode="External"/><Relationship Id="rId9" Type="http://schemas.openxmlformats.org/officeDocument/2006/relationships/hyperlink" Target="https://www.epa.gov/system/files/documents/2024-03/ak-priority-sustainable-energy-plan.pdf" TargetMode="External"/><Relationship Id="rId14" Type="http://schemas.openxmlformats.org/officeDocument/2006/relationships/hyperlink" Target="https://www.epa.gov/system/files/documents/2024-03/nj-pcap.pdf" TargetMode="External"/><Relationship Id="rId22" Type="http://schemas.openxmlformats.org/officeDocument/2006/relationships/hyperlink" Target="https://www.epa.gov/system/files/documents/2024-03/state-of-minnesota-mpca-pcap.pdf" TargetMode="External"/><Relationship Id="rId27" Type="http://schemas.openxmlformats.org/officeDocument/2006/relationships/hyperlink" Target="https://www.epa.gov/system/files/other-files/2024-04/illinois-additional-appendices.zip" TargetMode="External"/><Relationship Id="rId30" Type="http://schemas.openxmlformats.org/officeDocument/2006/relationships/hyperlink" Target="https://www.epa.gov/system/files/documents/2024-03/alabama-pcap.pdf" TargetMode="External"/><Relationship Id="rId35" Type="http://schemas.openxmlformats.org/officeDocument/2006/relationships/hyperlink" Target="https://www.epa.gov/system/files/documents/2024-03/mde-state-of-maryland-cprg-priority-climate-action-plan.pdf" TargetMode="External"/><Relationship Id="rId43" Type="http://schemas.openxmlformats.org/officeDocument/2006/relationships/hyperlink" Target="https://www.epa.gov/system/files/documents/2024-03/sc-pcap.pdf" TargetMode="External"/><Relationship Id="rId48" Type="http://schemas.openxmlformats.org/officeDocument/2006/relationships/hyperlink" Target="https://ndep.nv.gov/uploads/air-pollutants-docs/ghg_report_2023.pdf" TargetMode="External"/><Relationship Id="rId8" Type="http://schemas.openxmlformats.org/officeDocument/2006/relationships/hyperlink" Target="https://apps.ecology.wa.gov/publications/documents/2202054.pdf" TargetMode="External"/><Relationship Id="rId51" Type="http://schemas.openxmlformats.org/officeDocument/2006/relationships/hyperlink" Target="https://www.epa.gov/system/files/documents/2024-03/nebraska-pcap.pdf" TargetMode="External"/><Relationship Id="rId3" Type="http://schemas.openxmlformats.org/officeDocument/2006/relationships/hyperlink" Target="https://www.epa.gov/system/files/documents/2024-02/missouri-plan-for-environmental-improvement-grants.pdf" TargetMode="External"/><Relationship Id="rId12" Type="http://schemas.openxmlformats.org/officeDocument/2006/relationships/hyperlink" Target="https://www.epa.gov/system/files/documents/2024-03/michigan-egle-pcap.pdf" TargetMode="External"/><Relationship Id="rId17" Type="http://schemas.openxmlformats.org/officeDocument/2006/relationships/hyperlink" Target="https://www.epa.gov/system/files/documents/2024-03/colorado-pcap.pdf" TargetMode="External"/><Relationship Id="rId25" Type="http://schemas.openxmlformats.org/officeDocument/2006/relationships/hyperlink" Target="https://dem.ri.gov/data-maps/data.php" TargetMode="External"/><Relationship Id="rId33" Type="http://schemas.openxmlformats.org/officeDocument/2006/relationships/hyperlink" Target="https://www.epa.gov/system/files/documents/2024-03/oklahoma-cprg-priority-action-plan.pdf" TargetMode="External"/><Relationship Id="rId38" Type="http://schemas.openxmlformats.org/officeDocument/2006/relationships/hyperlink" Target="https://www.epa.gov/system/files/documents/2024-03/state-of-ohio-prp.pdf" TargetMode="External"/><Relationship Id="rId46" Type="http://schemas.openxmlformats.org/officeDocument/2006/relationships/hyperlink" Target="https://www.epa.gov/system/files/documents/2024-03/nddeq-pcap-report.pdf" TargetMode="External"/><Relationship Id="rId20" Type="http://schemas.openxmlformats.org/officeDocument/2006/relationships/hyperlink" Target="https://www.epa.gov/system/files/documents/2024-03/indiana-priority-climate-action-plan.pdf" TargetMode="External"/><Relationship Id="rId41" Type="http://schemas.openxmlformats.org/officeDocument/2006/relationships/hyperlink" Target="https://www.epa.gov/system/files/documents/2024-03/montana-pollution-reduction-plan.pdf" TargetMode="External"/><Relationship Id="rId1" Type="http://schemas.openxmlformats.org/officeDocument/2006/relationships/hyperlink" Target="https://doa.louisiana.gov/media/y2xdrb22/louisiana-priority-climate-action-plan.pdf" TargetMode="External"/><Relationship Id="rId6" Type="http://schemas.openxmlformats.org/officeDocument/2006/relationships/hyperlink" Target="https://www.epa.gov/system/files/documents/2024-02/oregon-cprg-pcap.pdf" TargetMode="External"/><Relationship Id="rId15" Type="http://schemas.openxmlformats.org/officeDocument/2006/relationships/hyperlink" Target="https://www.epa.gov/system/files/documents/2024-03/5d-02f35201-pcap-arkansas-eei-plan.pdf" TargetMode="External"/><Relationship Id="rId23" Type="http://schemas.openxmlformats.org/officeDocument/2006/relationships/hyperlink" Target="https://www.env.nm.gov/wp-content/uploads/sites/39/2024/03/NM-PCAP-Appendix-K.1-Inventory-and-Quantification-Methodology.pdf" TargetMode="External"/><Relationship Id="rId28" Type="http://schemas.openxmlformats.org/officeDocument/2006/relationships/hyperlink" Target="https://www.epa.gov/system/files/documents/2024-03/final-ncdeq-pcap-report.pdf" TargetMode="External"/><Relationship Id="rId36" Type="http://schemas.openxmlformats.org/officeDocument/2006/relationships/hyperlink" Target="https://www.epa.gov/system/files/documents/2024-03/the-clean-arizona-plan.pdf" TargetMode="External"/><Relationship Id="rId49" Type="http://schemas.openxmlformats.org/officeDocument/2006/relationships/hyperlink" Target="https://www.epa.gov/system/files/documents/2024-03/wi-emission-reduction-roadmap.pdf" TargetMode="External"/></Relationships>
</file>

<file path=xl/worksheets/_rels/sheet2.xml.rels><?xml version="1.0" encoding="UTF-8" standalone="yes"?>
<Relationships xmlns="http://schemas.openxmlformats.org/package/2006/relationships"><Relationship Id="rId117" Type="http://schemas.openxmlformats.org/officeDocument/2006/relationships/hyperlink" Target="https://www.epa.gov/system/files/documents/2024-03/massachusetts-pcap.pdf" TargetMode="External"/><Relationship Id="rId671" Type="http://schemas.openxmlformats.org/officeDocument/2006/relationships/hyperlink" Target="https://www.epa.gov/system/files/documents/2024-03/alabama-pcap.pdf" TargetMode="External"/><Relationship Id="rId21" Type="http://schemas.openxmlformats.org/officeDocument/2006/relationships/hyperlink" Target="https://doa.louisiana.gov/media/y2xdrb22/louisiana-priority-climate-action-plan.pdf" TargetMode="External"/><Relationship Id="rId324" Type="http://schemas.openxmlformats.org/officeDocument/2006/relationships/hyperlink" Target="https://www.epa.gov/system/files/documents/2024-03/utah-final-priority-plan.pdf" TargetMode="External"/><Relationship Id="rId531" Type="http://schemas.openxmlformats.org/officeDocument/2006/relationships/hyperlink" Target="https://www.epa.gov/system/files/documents/2024-03/wi-emission-reduction-roadmap.pdf" TargetMode="External"/><Relationship Id="rId629" Type="http://schemas.openxmlformats.org/officeDocument/2006/relationships/hyperlink" Target="https://www.epa.gov/system/files/documents/2024-02/kansas-pcap.pdf" TargetMode="External"/><Relationship Id="rId170" Type="http://schemas.openxmlformats.org/officeDocument/2006/relationships/hyperlink" Target="https://www.epa.gov/system/files/documents/2024-03/nj-pcap.pdf" TargetMode="External"/><Relationship Id="rId268" Type="http://schemas.openxmlformats.org/officeDocument/2006/relationships/hyperlink" Target="https://www.epa.gov/system/files/documents/2024-03/colorado-pcap.pdf" TargetMode="External"/><Relationship Id="rId475" Type="http://schemas.openxmlformats.org/officeDocument/2006/relationships/hyperlink" Target="https://www.epa.gov/system/files/documents/2024-03/sc-pcap.pdf" TargetMode="External"/><Relationship Id="rId682" Type="http://schemas.openxmlformats.org/officeDocument/2006/relationships/hyperlink" Target="https://www.epa.gov/system/files/documents/2024-03/state-of-new-hampshire-priority-climate-action-plan.pdf" TargetMode="External"/><Relationship Id="rId32" Type="http://schemas.openxmlformats.org/officeDocument/2006/relationships/hyperlink" Target="https://www.epa.gov/system/files/documents/2024-02/tn-pcap.pdf" TargetMode="External"/><Relationship Id="rId128" Type="http://schemas.openxmlformats.org/officeDocument/2006/relationships/hyperlink" Target="https://www.epa.gov/system/files/documents/2024-03/connecticut-state-pcap.pdf" TargetMode="External"/><Relationship Id="rId335" Type="http://schemas.openxmlformats.org/officeDocument/2006/relationships/hyperlink" Target="https://www.epa.gov/system/files/documents/2024-03/utah-final-priority-plan.pdf" TargetMode="External"/><Relationship Id="rId542" Type="http://schemas.openxmlformats.org/officeDocument/2006/relationships/hyperlink" Target="https://www.epa.gov/system/files/documents/2024-03/puerto-rico-pcap.pdf" TargetMode="External"/><Relationship Id="rId181" Type="http://schemas.openxmlformats.org/officeDocument/2006/relationships/hyperlink" Target="https://www.epa.gov/system/files/documents/2024-03/state-of-new-hampshire-priority-climate-action-plan.pdf" TargetMode="External"/><Relationship Id="rId402" Type="http://schemas.openxmlformats.org/officeDocument/2006/relationships/hyperlink" Target="https://www.epa.gov/system/files/documents/2024-03/commonwealth-of-virginia-priority-climate-action-plan.pdf" TargetMode="External"/><Relationship Id="rId279" Type="http://schemas.openxmlformats.org/officeDocument/2006/relationships/hyperlink" Target="https://www.epa.gov/system/files/documents/2024-03/colorado-pcap.pdf" TargetMode="External"/><Relationship Id="rId486" Type="http://schemas.openxmlformats.org/officeDocument/2006/relationships/hyperlink" Target="https://www.epa.gov/system/files/documents/2024-03/7200-re-dep5710-pa-priority-climate-action-plan.pdf" TargetMode="External"/><Relationship Id="rId693" Type="http://schemas.openxmlformats.org/officeDocument/2006/relationships/vmlDrawing" Target="../drawings/vmlDrawing1.vml"/><Relationship Id="rId43" Type="http://schemas.openxmlformats.org/officeDocument/2006/relationships/hyperlink" Target="https://www.epa.gov/system/files/documents/2024-02/tn-pcap.pdf" TargetMode="External"/><Relationship Id="rId139" Type="http://schemas.openxmlformats.org/officeDocument/2006/relationships/hyperlink" Target="https://www.epa.gov/system/files/documents/2024-03/ak-priority-sustainable-energy-plan.pdf" TargetMode="External"/><Relationship Id="rId346" Type="http://schemas.openxmlformats.org/officeDocument/2006/relationships/hyperlink" Target="https://www.epa.gov/system/files/documents/2024-03/mde-state-of-maryland-cprg-priority-climate-action-plan.pdf" TargetMode="External"/><Relationship Id="rId553" Type="http://schemas.openxmlformats.org/officeDocument/2006/relationships/hyperlink" Target="https://www.epa.gov/system/files/documents/2024-03/oklahoma-cprg-priority-action-plan.pdf" TargetMode="External"/><Relationship Id="rId192" Type="http://schemas.openxmlformats.org/officeDocument/2006/relationships/hyperlink" Target="https://www.epa.gov/system/files/documents/2024-03/indiana-priority-climate-action-plan.pdf" TargetMode="External"/><Relationship Id="rId206" Type="http://schemas.openxmlformats.org/officeDocument/2006/relationships/hyperlink" Target="https://www.epa.gov/system/files/documents/2024-03/colorado-pcap.pdf" TargetMode="External"/><Relationship Id="rId413" Type="http://schemas.openxmlformats.org/officeDocument/2006/relationships/hyperlink" Target="https://www.epa.gov/system/files/documents/2024-03/alabama-pcap.pdf" TargetMode="External"/><Relationship Id="rId497" Type="http://schemas.openxmlformats.org/officeDocument/2006/relationships/hyperlink" Target="https://www.epa.gov/system/files/documents/2024-03/idaho-priority-plan-for-gem-state-air-quality-initative.pdf" TargetMode="External"/><Relationship Id="rId620" Type="http://schemas.openxmlformats.org/officeDocument/2006/relationships/hyperlink" Target="https://www.epa.gov/system/files/documents/2024-03/alabama-pcap.pdf" TargetMode="External"/><Relationship Id="rId357" Type="http://schemas.openxmlformats.org/officeDocument/2006/relationships/hyperlink" Target="https://www.epa.gov/system/files/documents/2024-03/mde-state-of-maryland-cprg-priority-climate-action-plan.pdf" TargetMode="External"/><Relationship Id="rId54" Type="http://schemas.openxmlformats.org/officeDocument/2006/relationships/hyperlink" Target="https://www.epa.gov/system/files/documents/2024-02/missouri-plan-for-environmental-improvement-grants.pdf" TargetMode="External"/><Relationship Id="rId217" Type="http://schemas.openxmlformats.org/officeDocument/2006/relationships/hyperlink" Target="https://www.epa.gov/system/files/documents/2024-03/colorado-pcap.pdf" TargetMode="External"/><Relationship Id="rId564" Type="http://schemas.openxmlformats.org/officeDocument/2006/relationships/hyperlink" Target="https://www.epa.gov/system/files/documents/2024-03/wv-priority-energy-action-plan.pdf" TargetMode="External"/><Relationship Id="rId424" Type="http://schemas.openxmlformats.org/officeDocument/2006/relationships/hyperlink" Target="https://www.epa.gov/system/files/documents/2024-03/ms-pcap.pdf" TargetMode="External"/><Relationship Id="rId631" Type="http://schemas.openxmlformats.org/officeDocument/2006/relationships/hyperlink" Target="https://www.epa.gov/system/files/documents/2024-02/kansas-pcap.pdf" TargetMode="External"/><Relationship Id="rId270" Type="http://schemas.openxmlformats.org/officeDocument/2006/relationships/hyperlink" Target="https://www.epa.gov/system/files/documents/2024-03/colorado-pcap.pdf" TargetMode="External"/><Relationship Id="rId65" Type="http://schemas.openxmlformats.org/officeDocument/2006/relationships/hyperlink" Target="https://www.epa.gov/system/files/documents/2024-02/oregon-cprg-pcap.pdf" TargetMode="External"/><Relationship Id="rId130" Type="http://schemas.openxmlformats.org/officeDocument/2006/relationships/hyperlink" Target="https://www.epa.gov/system/files/documents/2024-03/connecticut-state-pcap.pdf" TargetMode="External"/><Relationship Id="rId368" Type="http://schemas.openxmlformats.org/officeDocument/2006/relationships/hyperlink" Target="https://www.epa.gov/system/files/documents/2024-03/dnrec-cprp.pdf" TargetMode="External"/><Relationship Id="rId575" Type="http://schemas.openxmlformats.org/officeDocument/2006/relationships/hyperlink" Target="https://www.epa.gov/system/files/documents/2024-03/texas-pcap.pdf" TargetMode="External"/><Relationship Id="rId228" Type="http://schemas.openxmlformats.org/officeDocument/2006/relationships/hyperlink" Target="https://www.epa.gov/system/files/documents/2024-03/nys-cprg-pcap.pdf" TargetMode="External"/><Relationship Id="rId435" Type="http://schemas.openxmlformats.org/officeDocument/2006/relationships/hyperlink" Target="https://www.epa.gov/system/files/documents/2024-03/montana-pollution-reduction-plan.pdf" TargetMode="External"/><Relationship Id="rId642" Type="http://schemas.openxmlformats.org/officeDocument/2006/relationships/hyperlink" Target="https://www.epa.gov/system/files/documents/2024-02/kansas-pcap.pdf" TargetMode="External"/><Relationship Id="rId281" Type="http://schemas.openxmlformats.org/officeDocument/2006/relationships/hyperlink" Target="https://www.epa.gov/system/files/documents/2024-03/colorado-pcap.pdf" TargetMode="External"/><Relationship Id="rId502" Type="http://schemas.openxmlformats.org/officeDocument/2006/relationships/hyperlink" Target="https://www.epa.gov/system/files/documents/2024-03/nddeq-pcap-report.pdf" TargetMode="External"/><Relationship Id="rId76" Type="http://schemas.openxmlformats.org/officeDocument/2006/relationships/hyperlink" Target="https://www.epa.gov/system/files/documents/2024-02/vermont-cprg-priority-climate-action-plan.pdf" TargetMode="External"/><Relationship Id="rId141" Type="http://schemas.openxmlformats.org/officeDocument/2006/relationships/hyperlink" Target="https://www.epa.gov/system/files/documents/2024-03/michigan-egle-pcap.pdf" TargetMode="External"/><Relationship Id="rId379" Type="http://schemas.openxmlformats.org/officeDocument/2006/relationships/hyperlink" Target="https://www.epa.gov/system/files/documents/2024-03/the-clean-arizona-plan.pdf" TargetMode="External"/><Relationship Id="rId586" Type="http://schemas.openxmlformats.org/officeDocument/2006/relationships/hyperlink" Target="https://www.epa.gov/system/files/documents/2024-03/texas-pcap.pdf" TargetMode="External"/><Relationship Id="rId7" Type="http://schemas.openxmlformats.org/officeDocument/2006/relationships/hyperlink" Target="https://doa.louisiana.gov/media/y2xdrb22/louisiana-priority-climate-action-plan.pdf" TargetMode="External"/><Relationship Id="rId239" Type="http://schemas.openxmlformats.org/officeDocument/2006/relationships/hyperlink" Target="https://www.epa.gov/system/files/documents/2024-03/colorado-pcap.pdf" TargetMode="External"/><Relationship Id="rId446" Type="http://schemas.openxmlformats.org/officeDocument/2006/relationships/hyperlink" Target="https://www.epa.gov/system/files/documents/2024-03/montana-pollution-reduction-plan.pdf" TargetMode="External"/><Relationship Id="rId653" Type="http://schemas.openxmlformats.org/officeDocument/2006/relationships/hyperlink" Target="https://www.epa.gov/system/files/documents/2024-02/kansas-pcap.pdf" TargetMode="External"/><Relationship Id="rId292" Type="http://schemas.openxmlformats.org/officeDocument/2006/relationships/hyperlink" Target="https://www.epa.gov/system/files/documents/2024-03/illinois-priority-climate-action-plan.pdf" TargetMode="External"/><Relationship Id="rId306" Type="http://schemas.openxmlformats.org/officeDocument/2006/relationships/hyperlink" Target="https://www.epa.gov/system/files/documents/2024-03/final-ncdeq-pcap-report.pdf" TargetMode="External"/><Relationship Id="rId87" Type="http://schemas.openxmlformats.org/officeDocument/2006/relationships/hyperlink" Target="https://www.epa.gov/system/files/documents/2024-02/washington-cprg-pcap.pdf" TargetMode="External"/><Relationship Id="rId513" Type="http://schemas.openxmlformats.org/officeDocument/2006/relationships/hyperlink" Target="https://www.epa.gov/system/files/documents/2024-03/wi-emission-reduction-roadmap.pdf" TargetMode="External"/><Relationship Id="rId597" Type="http://schemas.openxmlformats.org/officeDocument/2006/relationships/hyperlink" Target="https://www.epa.gov/system/files/documents/2024-03/nebraska-pcap.pdf" TargetMode="External"/><Relationship Id="rId152" Type="http://schemas.openxmlformats.org/officeDocument/2006/relationships/hyperlink" Target="https://www.epa.gov/system/files/documents/2024-03/state-of-minnesota-mpca-pcap.pdf" TargetMode="External"/><Relationship Id="rId457" Type="http://schemas.openxmlformats.org/officeDocument/2006/relationships/hyperlink" Target="https://www.epa.gov/system/files/documents/2024-03/california-cprg-priority-climate-action-plan.pdf" TargetMode="External"/><Relationship Id="rId664" Type="http://schemas.openxmlformats.org/officeDocument/2006/relationships/hyperlink" Target="https://www.epa.gov/system/files/documents/2024-03/new-mexico-priority-climate-action-plan.pdf" TargetMode="External"/><Relationship Id="rId14" Type="http://schemas.openxmlformats.org/officeDocument/2006/relationships/hyperlink" Target="https://doa.louisiana.gov/media/y2xdrb22/louisiana-priority-climate-action-plan.pdf" TargetMode="External"/><Relationship Id="rId317" Type="http://schemas.openxmlformats.org/officeDocument/2006/relationships/hyperlink" Target="https://www.epa.gov/system/files/documents/2024-03/utah-final-priority-plan.pdf" TargetMode="External"/><Relationship Id="rId524" Type="http://schemas.openxmlformats.org/officeDocument/2006/relationships/hyperlink" Target="https://www.epa.gov/system/files/documents/2024-03/state-of-nevada-priority-climate-action-plan.pdf" TargetMode="External"/><Relationship Id="rId98" Type="http://schemas.openxmlformats.org/officeDocument/2006/relationships/hyperlink" Target="https://www.epa.gov/system/files/documents/2024-02/washington-cprg-pcap.pdf" TargetMode="External"/><Relationship Id="rId163" Type="http://schemas.openxmlformats.org/officeDocument/2006/relationships/hyperlink" Target="https://www.epa.gov/system/files/documents/2024-03/nj-pcap.pdf" TargetMode="External"/><Relationship Id="rId370" Type="http://schemas.openxmlformats.org/officeDocument/2006/relationships/hyperlink" Target="https://www.epa.gov/system/files/documents/2024-03/dnrec-cprp.pdf" TargetMode="External"/><Relationship Id="rId230" Type="http://schemas.openxmlformats.org/officeDocument/2006/relationships/hyperlink" Target="https://www.epa.gov/system/files/documents/2024-03/nys-cprg-pcap.pdf" TargetMode="External"/><Relationship Id="rId468" Type="http://schemas.openxmlformats.org/officeDocument/2006/relationships/hyperlink" Target="https://www.epa.gov/system/files/documents/2024-03/california-cprg-priority-climate-action-plan.pdf" TargetMode="External"/><Relationship Id="rId675" Type="http://schemas.openxmlformats.org/officeDocument/2006/relationships/hyperlink" Target="https://www.epa.gov/system/files/documents/2024-03/rhode-island-pcap.pdf" TargetMode="External"/><Relationship Id="rId25" Type="http://schemas.openxmlformats.org/officeDocument/2006/relationships/hyperlink" Target="https://doa.louisiana.gov/media/y2xdrb22/louisiana-priority-climate-action-plan.pdf" TargetMode="External"/><Relationship Id="rId328" Type="http://schemas.openxmlformats.org/officeDocument/2006/relationships/hyperlink" Target="https://www.epa.gov/system/files/documents/2024-03/utah-final-priority-plan.pdf" TargetMode="External"/><Relationship Id="rId535" Type="http://schemas.openxmlformats.org/officeDocument/2006/relationships/hyperlink" Target="https://www.epa.gov/system/files/documents/2024-03/puerto-rico-pcap.pdf" TargetMode="External"/><Relationship Id="rId174" Type="http://schemas.openxmlformats.org/officeDocument/2006/relationships/hyperlink" Target="https://www.epa.gov/system/files/documents/2024-03/5d-02f35201-pcap-arkansas-eei-plan.pdf" TargetMode="External"/><Relationship Id="rId381" Type="http://schemas.openxmlformats.org/officeDocument/2006/relationships/hyperlink" Target="https://www.epa.gov/system/files/documents/2024-03/the-clean-arizona-plan.pdf" TargetMode="External"/><Relationship Id="rId602" Type="http://schemas.openxmlformats.org/officeDocument/2006/relationships/hyperlink" Target="https://www.epa.gov/system/files/documents/2024-03/nebraska-pcap.pdf" TargetMode="External"/><Relationship Id="rId241" Type="http://schemas.openxmlformats.org/officeDocument/2006/relationships/hyperlink" Target="https://www.epa.gov/system/files/documents/2024-03/colorado-pcap.pdf" TargetMode="External"/><Relationship Id="rId479" Type="http://schemas.openxmlformats.org/officeDocument/2006/relationships/hyperlink" Target="https://www.epa.gov/system/files/documents/2024-03/sc-pcap.pdf" TargetMode="External"/><Relationship Id="rId686" Type="http://schemas.openxmlformats.org/officeDocument/2006/relationships/hyperlink" Target="https://www.epa.gov/system/files/documents/2024-03/new-mexico-priority-climate-action-plan.pdf" TargetMode="External"/><Relationship Id="rId36" Type="http://schemas.openxmlformats.org/officeDocument/2006/relationships/hyperlink" Target="https://www.epa.gov/system/files/documents/2024-02/tn-pcap.pdf" TargetMode="External"/><Relationship Id="rId339" Type="http://schemas.openxmlformats.org/officeDocument/2006/relationships/hyperlink" Target="https://www.epa.gov/system/files/documents/2024-03/utah-final-priority-plan.pdf" TargetMode="External"/><Relationship Id="rId546" Type="http://schemas.openxmlformats.org/officeDocument/2006/relationships/hyperlink" Target="https://www.epa.gov/system/files/documents/2024-03/oklahoma-cprg-priority-action-plan.pdf" TargetMode="External"/><Relationship Id="rId101" Type="http://schemas.openxmlformats.org/officeDocument/2006/relationships/hyperlink" Target="https://www.epa.gov/system/files/documents/2024-02/washington-cprg-pcap.pdf" TargetMode="External"/><Relationship Id="rId185" Type="http://schemas.openxmlformats.org/officeDocument/2006/relationships/hyperlink" Target="https://www.epa.gov/system/files/documents/2024-03/indiana-priority-climate-action-plan.pdf" TargetMode="External"/><Relationship Id="rId406" Type="http://schemas.openxmlformats.org/officeDocument/2006/relationships/hyperlink" Target="https://www.epa.gov/system/files/documents/2024-03/commonwealth-of-virginia-priority-climate-action-plan.pdf" TargetMode="External"/><Relationship Id="rId392" Type="http://schemas.openxmlformats.org/officeDocument/2006/relationships/hyperlink" Target="https://www.epa.gov/system/files/documents/2024-03/state-of-ohio-prp.pdf" TargetMode="External"/><Relationship Id="rId613" Type="http://schemas.openxmlformats.org/officeDocument/2006/relationships/hyperlink" Target="https://www.epa.gov/system/files/documents/2024-03/wv-priority-energy-action-plan.pdf" TargetMode="External"/><Relationship Id="rId252" Type="http://schemas.openxmlformats.org/officeDocument/2006/relationships/hyperlink" Target="https://www.epa.gov/system/files/documents/2024-03/hawaii-pcap-final-.pdf" TargetMode="External"/><Relationship Id="rId47" Type="http://schemas.openxmlformats.org/officeDocument/2006/relationships/hyperlink" Target="https://www.epa.gov/system/files/documents/2024-02/oregon-cprg-pcap.pdf" TargetMode="External"/><Relationship Id="rId112" Type="http://schemas.openxmlformats.org/officeDocument/2006/relationships/hyperlink" Target="https://www.epa.gov/system/files/documents/2024-03/ak-priority-sustainable-energy-plan.pdf" TargetMode="External"/><Relationship Id="rId557" Type="http://schemas.openxmlformats.org/officeDocument/2006/relationships/hyperlink" Target="https://www.epa.gov/system/files/documents/2024-03/oklahoma-cprg-priority-action-plan.pdf" TargetMode="External"/><Relationship Id="rId196" Type="http://schemas.openxmlformats.org/officeDocument/2006/relationships/hyperlink" Target="https://www.epa.gov/system/files/documents/2024-03/colorado-pcap.pdf" TargetMode="External"/><Relationship Id="rId417" Type="http://schemas.openxmlformats.org/officeDocument/2006/relationships/hyperlink" Target="https://www.epa.gov/system/files/documents/2024-03/ms-pcap.pdf" TargetMode="External"/><Relationship Id="rId624" Type="http://schemas.openxmlformats.org/officeDocument/2006/relationships/hyperlink" Target="https://www.epa.gov/system/files/documents/2024-03/massachusetts-pcap.pdf" TargetMode="External"/><Relationship Id="rId263" Type="http://schemas.openxmlformats.org/officeDocument/2006/relationships/hyperlink" Target="https://www.epa.gov/system/files/documents/2024-03/hawaii-pcap-final-.pdf" TargetMode="External"/><Relationship Id="rId470" Type="http://schemas.openxmlformats.org/officeDocument/2006/relationships/hyperlink" Target="https://www.epa.gov/system/files/documents/2024-03/california-cprg-priority-climate-action-plan.pdf" TargetMode="External"/><Relationship Id="rId58" Type="http://schemas.openxmlformats.org/officeDocument/2006/relationships/hyperlink" Target="https://www.epa.gov/system/files/documents/2024-02/missouri-plan-for-environmental-improvement-grants.pdf" TargetMode="External"/><Relationship Id="rId123" Type="http://schemas.openxmlformats.org/officeDocument/2006/relationships/hyperlink" Target="https://www.epa.gov/system/files/documents/2024-03/massachusetts-pcap.pdf" TargetMode="External"/><Relationship Id="rId330" Type="http://schemas.openxmlformats.org/officeDocument/2006/relationships/hyperlink" Target="https://www.epa.gov/system/files/documents/2024-03/utah-final-priority-plan.pdf" TargetMode="External"/><Relationship Id="rId568" Type="http://schemas.openxmlformats.org/officeDocument/2006/relationships/hyperlink" Target="https://www.epa.gov/system/files/documents/2024-03/wv-priority-energy-action-plan.pdf" TargetMode="External"/><Relationship Id="rId428" Type="http://schemas.openxmlformats.org/officeDocument/2006/relationships/hyperlink" Target="https://www.epa.gov/system/files/documents/2024-03/ms-pcap.pdf" TargetMode="External"/><Relationship Id="rId635" Type="http://schemas.openxmlformats.org/officeDocument/2006/relationships/hyperlink" Target="https://www.epa.gov/system/files/documents/2024-02/kansas-pcap.pdf" TargetMode="External"/><Relationship Id="rId274" Type="http://schemas.openxmlformats.org/officeDocument/2006/relationships/hyperlink" Target="https://www.epa.gov/system/files/documents/2024-03/colorado-pcap.pdf" TargetMode="External"/><Relationship Id="rId481" Type="http://schemas.openxmlformats.org/officeDocument/2006/relationships/hyperlink" Target="https://www.epa.gov/system/files/documents/2024-03/7200-re-dep5710-pa-priority-climate-action-plan.pdf" TargetMode="External"/><Relationship Id="rId69" Type="http://schemas.openxmlformats.org/officeDocument/2006/relationships/hyperlink" Target="https://www.epa.gov/system/files/documents/2024-02/vermont-cprg-priority-climate-action-plan.pdf" TargetMode="External"/><Relationship Id="rId134" Type="http://schemas.openxmlformats.org/officeDocument/2006/relationships/hyperlink" Target="https://www.epa.gov/system/files/documents/2024-03/connecticut-state-pcap.pdf" TargetMode="External"/><Relationship Id="rId579" Type="http://schemas.openxmlformats.org/officeDocument/2006/relationships/hyperlink" Target="https://www.epa.gov/system/files/documents/2024-03/texas-pcap.pdf" TargetMode="External"/><Relationship Id="rId341" Type="http://schemas.openxmlformats.org/officeDocument/2006/relationships/hyperlink" Target="https://www.epa.gov/system/files/documents/2024-03/utah-final-priority-plan.pdf" TargetMode="External"/><Relationship Id="rId439" Type="http://schemas.openxmlformats.org/officeDocument/2006/relationships/hyperlink" Target="https://www.epa.gov/system/files/documents/2024-03/montana-pollution-reduction-plan.pdf" TargetMode="External"/><Relationship Id="rId646" Type="http://schemas.openxmlformats.org/officeDocument/2006/relationships/hyperlink" Target="https://www.epa.gov/system/files/documents/2024-02/kansas-pcap.pdf" TargetMode="External"/><Relationship Id="rId201" Type="http://schemas.openxmlformats.org/officeDocument/2006/relationships/hyperlink" Target="https://www.epa.gov/system/files/documents/2024-03/colorado-pcap.pdf" TargetMode="External"/><Relationship Id="rId285" Type="http://schemas.openxmlformats.org/officeDocument/2006/relationships/hyperlink" Target="https://www.epa.gov/system/files/documents/2024-03/colorado-pcap.pdf" TargetMode="External"/><Relationship Id="rId506" Type="http://schemas.openxmlformats.org/officeDocument/2006/relationships/hyperlink" Target="https://www.epa.gov/system/files/documents/2024-03/state-of-nevada-priority-climate-action-plan.pdf" TargetMode="External"/><Relationship Id="rId492" Type="http://schemas.openxmlformats.org/officeDocument/2006/relationships/hyperlink" Target="https://www.epa.gov/system/files/documents/2024-03/idaho-priority-plan-for-gem-state-air-quality-initative.pdf" TargetMode="External"/><Relationship Id="rId145" Type="http://schemas.openxmlformats.org/officeDocument/2006/relationships/hyperlink" Target="https://www.epa.gov/system/files/documents/2024-03/michigan-egle-pcap.pdf" TargetMode="External"/><Relationship Id="rId352" Type="http://schemas.openxmlformats.org/officeDocument/2006/relationships/hyperlink" Target="https://www.epa.gov/system/files/documents/2024-03/mde-state-of-maryland-cprg-priority-climate-action-plan.pdf" TargetMode="External"/><Relationship Id="rId212" Type="http://schemas.openxmlformats.org/officeDocument/2006/relationships/hyperlink" Target="https://www.epa.gov/system/files/documents/2024-03/colorado-pcap.pdf" TargetMode="External"/><Relationship Id="rId657" Type="http://schemas.openxmlformats.org/officeDocument/2006/relationships/hyperlink" Target="https://www.epa.gov/system/files/documents/2024-02/kansas-pcap.pdf" TargetMode="External"/><Relationship Id="rId296" Type="http://schemas.openxmlformats.org/officeDocument/2006/relationships/hyperlink" Target="https://www.epa.gov/system/files/documents/2024-03/illinois-priority-climate-action-plan.pdf" TargetMode="External"/><Relationship Id="rId517" Type="http://schemas.openxmlformats.org/officeDocument/2006/relationships/hyperlink" Target="https://www.epa.gov/system/files/documents/2024-03/state-of-nevada-priority-climate-action-plan.pdf" TargetMode="External"/><Relationship Id="rId60" Type="http://schemas.openxmlformats.org/officeDocument/2006/relationships/hyperlink" Target="https://www.epa.gov/system/files/documents/2024-02/missouri-plan-for-environmental-improvement-grants.pdf" TargetMode="External"/><Relationship Id="rId156" Type="http://schemas.openxmlformats.org/officeDocument/2006/relationships/hyperlink" Target="https://www.epa.gov/system/files/documents/2024-03/state-of-minnesota-mpca-pcap.pdf" TargetMode="External"/><Relationship Id="rId198" Type="http://schemas.openxmlformats.org/officeDocument/2006/relationships/hyperlink" Target="https://www.epa.gov/system/files/documents/2024-03/colorado-pcap.pdf" TargetMode="External"/><Relationship Id="rId321" Type="http://schemas.openxmlformats.org/officeDocument/2006/relationships/hyperlink" Target="https://www.epa.gov/system/files/documents/2024-03/utah-final-priority-plan.pdf" TargetMode="External"/><Relationship Id="rId363" Type="http://schemas.openxmlformats.org/officeDocument/2006/relationships/hyperlink" Target="https://www.epa.gov/system/files/documents/2024-03/mde-state-of-maryland-cprg-priority-climate-action-plan.pdf" TargetMode="External"/><Relationship Id="rId419" Type="http://schemas.openxmlformats.org/officeDocument/2006/relationships/hyperlink" Target="https://www.epa.gov/system/files/documents/2024-03/ms-pcap.pdf" TargetMode="External"/><Relationship Id="rId570" Type="http://schemas.openxmlformats.org/officeDocument/2006/relationships/hyperlink" Target="https://www.epa.gov/system/files/documents/2024-03/wv-priority-energy-action-plan.pdf" TargetMode="External"/><Relationship Id="rId626" Type="http://schemas.openxmlformats.org/officeDocument/2006/relationships/hyperlink" Target="https://www.epa.gov/system/files/documents/2024-02/kansas-pcap.pdf" TargetMode="External"/><Relationship Id="rId223" Type="http://schemas.openxmlformats.org/officeDocument/2006/relationships/hyperlink" Target="https://www.epa.gov/system/files/documents/2024-03/maine-pcap.pdf" TargetMode="External"/><Relationship Id="rId430" Type="http://schemas.openxmlformats.org/officeDocument/2006/relationships/hyperlink" Target="https://www.epa.gov/system/files/documents/2024-03/alabama-pcap.pdf" TargetMode="External"/><Relationship Id="rId668" Type="http://schemas.openxmlformats.org/officeDocument/2006/relationships/hyperlink" Target="https://www.epa.gov/system/files/documents/2024-03/alabama-pcap.pdf" TargetMode="External"/><Relationship Id="rId18" Type="http://schemas.openxmlformats.org/officeDocument/2006/relationships/hyperlink" Target="https://doa.louisiana.gov/media/y2xdrb22/louisiana-priority-climate-action-plan.pdf" TargetMode="External"/><Relationship Id="rId265" Type="http://schemas.openxmlformats.org/officeDocument/2006/relationships/hyperlink" Target="https://www.epa.gov/system/files/documents/2024-03/hawaii-pcap-final-.pdf" TargetMode="External"/><Relationship Id="rId472" Type="http://schemas.openxmlformats.org/officeDocument/2006/relationships/hyperlink" Target="https://www.epa.gov/system/files/documents/2024-03/sc-pcap.pdf" TargetMode="External"/><Relationship Id="rId528" Type="http://schemas.openxmlformats.org/officeDocument/2006/relationships/hyperlink" Target="https://www.epa.gov/system/files/documents/2024-03/state-of-nevada-priority-climate-action-plan.pdf" TargetMode="External"/><Relationship Id="rId125" Type="http://schemas.openxmlformats.org/officeDocument/2006/relationships/hyperlink" Target="https://www.epa.gov/system/files/documents/2024-03/connecticut-state-pcap.pdf" TargetMode="External"/><Relationship Id="rId167" Type="http://schemas.openxmlformats.org/officeDocument/2006/relationships/hyperlink" Target="https://www.epa.gov/system/files/documents/2024-03/nj-pcap.pdf" TargetMode="External"/><Relationship Id="rId332" Type="http://schemas.openxmlformats.org/officeDocument/2006/relationships/hyperlink" Target="https://www.epa.gov/system/files/documents/2024-03/utah-final-priority-plan.pdf" TargetMode="External"/><Relationship Id="rId374" Type="http://schemas.openxmlformats.org/officeDocument/2006/relationships/hyperlink" Target="https://www.epa.gov/system/files/documents/2024-03/dnrec-cprp.pdf" TargetMode="External"/><Relationship Id="rId581" Type="http://schemas.openxmlformats.org/officeDocument/2006/relationships/hyperlink" Target="https://www.epa.gov/system/files/documents/2024-03/texas-pcap.pdf" TargetMode="External"/><Relationship Id="rId71" Type="http://schemas.openxmlformats.org/officeDocument/2006/relationships/hyperlink" Target="https://www.epa.gov/system/files/documents/2024-02/vermont-cprg-priority-climate-action-plan.pdf" TargetMode="External"/><Relationship Id="rId234" Type="http://schemas.openxmlformats.org/officeDocument/2006/relationships/hyperlink" Target="https://www.epa.gov/system/files/documents/2024-03/nys-cprg-pcap.pdf" TargetMode="External"/><Relationship Id="rId637" Type="http://schemas.openxmlformats.org/officeDocument/2006/relationships/hyperlink" Target="https://www.epa.gov/system/files/documents/2024-02/kansas-pcap.pdf" TargetMode="External"/><Relationship Id="rId679" Type="http://schemas.openxmlformats.org/officeDocument/2006/relationships/hyperlink" Target="https://www.epa.gov/system/files/documents/2024-03/state-of-new-hampshire-priority-climate-action-plan.pdf" TargetMode="External"/><Relationship Id="rId2" Type="http://schemas.openxmlformats.org/officeDocument/2006/relationships/hyperlink" Target="https://doa.louisiana.gov/media/y2xdrb22/louisiana-priority-climate-action-plan.pdf" TargetMode="External"/><Relationship Id="rId29" Type="http://schemas.openxmlformats.org/officeDocument/2006/relationships/hyperlink" Target="https://www.epa.gov/system/files/documents/2024-02/oregon-cprg-pcap.pdf" TargetMode="External"/><Relationship Id="rId276" Type="http://schemas.openxmlformats.org/officeDocument/2006/relationships/hyperlink" Target="https://www.epa.gov/system/files/documents/2024-03/colorado-pcap.pdf" TargetMode="External"/><Relationship Id="rId441" Type="http://schemas.openxmlformats.org/officeDocument/2006/relationships/hyperlink" Target="https://www.epa.gov/system/files/documents/2024-03/montana-pollution-reduction-plan.pdf" TargetMode="External"/><Relationship Id="rId483" Type="http://schemas.openxmlformats.org/officeDocument/2006/relationships/hyperlink" Target="https://www.epa.gov/system/files/documents/2024-03/7200-re-dep5710-pa-priority-climate-action-plan.pdf" TargetMode="External"/><Relationship Id="rId539" Type="http://schemas.openxmlformats.org/officeDocument/2006/relationships/hyperlink" Target="https://www.epa.gov/system/files/documents/2024-03/puerto-rico-pcap.pdf" TargetMode="External"/><Relationship Id="rId690" Type="http://schemas.openxmlformats.org/officeDocument/2006/relationships/hyperlink" Target="https://www.epa.gov/system/files/documents/2024-03/new-mexico-priority-climate-action-plan.pdf" TargetMode="External"/><Relationship Id="rId40" Type="http://schemas.openxmlformats.org/officeDocument/2006/relationships/hyperlink" Target="https://www.epa.gov/system/files/documents/2024-02/tn-pcap.pdf" TargetMode="External"/><Relationship Id="rId136" Type="http://schemas.openxmlformats.org/officeDocument/2006/relationships/hyperlink" Target="https://www.epa.gov/system/files/documents/2024-03/connecticut-state-pcap.pdf" TargetMode="External"/><Relationship Id="rId178" Type="http://schemas.openxmlformats.org/officeDocument/2006/relationships/hyperlink" Target="https://www.epa.gov/system/files/documents/2024-03/5d-02f35201-pcap-arkansas-eei-plan.pdf" TargetMode="External"/><Relationship Id="rId301" Type="http://schemas.openxmlformats.org/officeDocument/2006/relationships/hyperlink" Target="https://www.epa.gov/system/files/documents/2024-03/final-ncdeq-pcap-report.pdf" TargetMode="External"/><Relationship Id="rId343" Type="http://schemas.openxmlformats.org/officeDocument/2006/relationships/hyperlink" Target="https://www.epa.gov/system/files/documents/2024-03/utah-final-priority-plan.pdf" TargetMode="External"/><Relationship Id="rId550" Type="http://schemas.openxmlformats.org/officeDocument/2006/relationships/hyperlink" Target="https://www.epa.gov/system/files/documents/2024-03/oklahoma-cprg-priority-action-plan.pdf" TargetMode="External"/><Relationship Id="rId82" Type="http://schemas.openxmlformats.org/officeDocument/2006/relationships/hyperlink" Target="https://www.epa.gov/system/files/documents/2024-02/washington-cprg-pcap.pdf" TargetMode="External"/><Relationship Id="rId203" Type="http://schemas.openxmlformats.org/officeDocument/2006/relationships/hyperlink" Target="https://www.epa.gov/system/files/documents/2024-03/colorado-pcap.pdf" TargetMode="External"/><Relationship Id="rId385" Type="http://schemas.openxmlformats.org/officeDocument/2006/relationships/hyperlink" Target="https://www.epa.gov/system/files/documents/2024-03/the-clean-arizona-plan.pdf" TargetMode="External"/><Relationship Id="rId592" Type="http://schemas.openxmlformats.org/officeDocument/2006/relationships/hyperlink" Target="https://www.epa.gov/system/files/documents/2024-03/texas-pcap.pdf" TargetMode="External"/><Relationship Id="rId606" Type="http://schemas.openxmlformats.org/officeDocument/2006/relationships/hyperlink" Target="https://www.epa.gov/system/files/documents/2024-03/texas-pcap.pdf" TargetMode="External"/><Relationship Id="rId648" Type="http://schemas.openxmlformats.org/officeDocument/2006/relationships/hyperlink" Target="https://www.epa.gov/system/files/documents/2024-02/kansas-pcap.pdf" TargetMode="External"/><Relationship Id="rId245" Type="http://schemas.openxmlformats.org/officeDocument/2006/relationships/hyperlink" Target="https://www.epa.gov/system/files/documents/2024-03/colorado-pcap.pdf" TargetMode="External"/><Relationship Id="rId287" Type="http://schemas.openxmlformats.org/officeDocument/2006/relationships/hyperlink" Target="https://www.epa.gov/system/files/documents/2024-03/illinois-priority-climate-action-plan.pdf" TargetMode="External"/><Relationship Id="rId410" Type="http://schemas.openxmlformats.org/officeDocument/2006/relationships/hyperlink" Target="https://www.epa.gov/system/files/documents/2024-03/dc-cprg-pcap.pdf" TargetMode="External"/><Relationship Id="rId452" Type="http://schemas.openxmlformats.org/officeDocument/2006/relationships/hyperlink" Target="https://www.epa.gov/system/files/documents/2024-03/california-cprg-priority-climate-action-plan.pdf" TargetMode="External"/><Relationship Id="rId494" Type="http://schemas.openxmlformats.org/officeDocument/2006/relationships/hyperlink" Target="https://www.epa.gov/system/files/documents/2024-03/idaho-priority-plan-for-gem-state-air-quality-initative.pdf" TargetMode="External"/><Relationship Id="rId508" Type="http://schemas.openxmlformats.org/officeDocument/2006/relationships/hyperlink" Target="https://www.epa.gov/system/files/documents/2024-03/state-of-nevada-priority-climate-action-plan.pdf" TargetMode="External"/><Relationship Id="rId105" Type="http://schemas.openxmlformats.org/officeDocument/2006/relationships/hyperlink" Target="https://www.epa.gov/system/files/documents/2024-03/ak-priority-sustainable-energy-plan.pdf" TargetMode="External"/><Relationship Id="rId147" Type="http://schemas.openxmlformats.org/officeDocument/2006/relationships/hyperlink" Target="https://www.epa.gov/system/files/documents/2024-03/michigan-egle-pcap.pdf" TargetMode="External"/><Relationship Id="rId312" Type="http://schemas.openxmlformats.org/officeDocument/2006/relationships/hyperlink" Target="https://www.epa.gov/system/files/documents/2024-03/final-ncdeq-pcap-report.pdf" TargetMode="External"/><Relationship Id="rId354" Type="http://schemas.openxmlformats.org/officeDocument/2006/relationships/hyperlink" Target="https://www.epa.gov/system/files/documents/2024-03/mde-state-of-maryland-cprg-priority-climate-action-plan.pdf" TargetMode="External"/><Relationship Id="rId51" Type="http://schemas.openxmlformats.org/officeDocument/2006/relationships/hyperlink" Target="https://www.epa.gov/system/files/documents/2024-02/oregon-cprg-pcap.pdf" TargetMode="External"/><Relationship Id="rId93" Type="http://schemas.openxmlformats.org/officeDocument/2006/relationships/hyperlink" Target="https://www.epa.gov/system/files/documents/2024-02/vermont-cprg-priority-climate-action-plan.pdf" TargetMode="External"/><Relationship Id="rId189" Type="http://schemas.openxmlformats.org/officeDocument/2006/relationships/hyperlink" Target="https://www.epa.gov/system/files/documents/2024-03/indiana-priority-climate-action-plan.pdf" TargetMode="External"/><Relationship Id="rId396" Type="http://schemas.openxmlformats.org/officeDocument/2006/relationships/hyperlink" Target="https://www.epa.gov/system/files/documents/2024-03/state-of-ohio-prp.pdf" TargetMode="External"/><Relationship Id="rId561" Type="http://schemas.openxmlformats.org/officeDocument/2006/relationships/hyperlink" Target="https://www.epa.gov/system/files/documents/2024-03/oklahoma-cprg-priority-action-plan.pdf" TargetMode="External"/><Relationship Id="rId617" Type="http://schemas.openxmlformats.org/officeDocument/2006/relationships/hyperlink" Target="https://www.epa.gov/system/files/documents/2024-03/alabama-pcap.pdf" TargetMode="External"/><Relationship Id="rId659" Type="http://schemas.openxmlformats.org/officeDocument/2006/relationships/hyperlink" Target="https://www.epa.gov/system/files/documents/2024-02/kansas-pcap.pdf" TargetMode="External"/><Relationship Id="rId214" Type="http://schemas.openxmlformats.org/officeDocument/2006/relationships/hyperlink" Target="https://www.epa.gov/system/files/documents/2024-03/colorado-pcap.pdf" TargetMode="External"/><Relationship Id="rId256" Type="http://schemas.openxmlformats.org/officeDocument/2006/relationships/hyperlink" Target="https://www.epa.gov/system/files/documents/2024-03/hawaii-pcap-final-.pdf" TargetMode="External"/><Relationship Id="rId298" Type="http://schemas.openxmlformats.org/officeDocument/2006/relationships/hyperlink" Target="https://www.epa.gov/system/files/documents/2024-03/illinois-priority-climate-action-plan.pdf" TargetMode="External"/><Relationship Id="rId421" Type="http://schemas.openxmlformats.org/officeDocument/2006/relationships/hyperlink" Target="https://www.epa.gov/system/files/documents/2024-03/ms-pcap.pdf" TargetMode="External"/><Relationship Id="rId463" Type="http://schemas.openxmlformats.org/officeDocument/2006/relationships/hyperlink" Target="https://www.epa.gov/system/files/documents/2024-03/california-cprg-priority-climate-action-plan.pdf" TargetMode="External"/><Relationship Id="rId519" Type="http://schemas.openxmlformats.org/officeDocument/2006/relationships/hyperlink" Target="https://www.epa.gov/system/files/documents/2024-03/state-of-nevada-priority-climate-action-plan.pdf" TargetMode="External"/><Relationship Id="rId670" Type="http://schemas.openxmlformats.org/officeDocument/2006/relationships/hyperlink" Target="https://www.epa.gov/system/files/documents/2024-03/alabama-pcap.pdf" TargetMode="External"/><Relationship Id="rId116" Type="http://schemas.openxmlformats.org/officeDocument/2006/relationships/hyperlink" Target="https://www.epa.gov/system/files/documents/2024-03/massachusetts-pcap.pdf" TargetMode="External"/><Relationship Id="rId158" Type="http://schemas.openxmlformats.org/officeDocument/2006/relationships/hyperlink" Target="https://www.epa.gov/system/files/documents/2024-03/state-of-minnesota-mpca-pcap.pdf" TargetMode="External"/><Relationship Id="rId323" Type="http://schemas.openxmlformats.org/officeDocument/2006/relationships/hyperlink" Target="https://www.epa.gov/system/files/documents/2024-03/utah-final-priority-plan.pdf" TargetMode="External"/><Relationship Id="rId530" Type="http://schemas.openxmlformats.org/officeDocument/2006/relationships/hyperlink" Target="https://www.epa.gov/system/files/documents/2024-03/state-of-nevada-priority-climate-action-plan.pdf" TargetMode="External"/><Relationship Id="rId20" Type="http://schemas.openxmlformats.org/officeDocument/2006/relationships/hyperlink" Target="https://doa.louisiana.gov/media/y2xdrb22/louisiana-priority-climate-action-plan.pdf" TargetMode="External"/><Relationship Id="rId62" Type="http://schemas.openxmlformats.org/officeDocument/2006/relationships/hyperlink" Target="https://www.epa.gov/system/files/documents/2024-02/missouri-plan-for-environmental-improvement-grants.pdf" TargetMode="External"/><Relationship Id="rId365" Type="http://schemas.openxmlformats.org/officeDocument/2006/relationships/hyperlink" Target="https://www.epa.gov/system/files/documents/2024-03/dnrec-cprp.pdf" TargetMode="External"/><Relationship Id="rId572" Type="http://schemas.openxmlformats.org/officeDocument/2006/relationships/hyperlink" Target="https://www.epa.gov/system/files/documents/2024-03/texas-pcap.pdf" TargetMode="External"/><Relationship Id="rId628" Type="http://schemas.openxmlformats.org/officeDocument/2006/relationships/hyperlink" Target="https://www.epa.gov/system/files/documents/2024-02/kansas-pcap.pdf" TargetMode="External"/><Relationship Id="rId225" Type="http://schemas.openxmlformats.org/officeDocument/2006/relationships/hyperlink" Target="https://www.epa.gov/system/files/documents/2024-03/maine-pcap.pdf" TargetMode="External"/><Relationship Id="rId267" Type="http://schemas.openxmlformats.org/officeDocument/2006/relationships/hyperlink" Target="https://www.epa.gov/system/files/documents/2024-03/colorado-pcap.pdf" TargetMode="External"/><Relationship Id="rId432" Type="http://schemas.openxmlformats.org/officeDocument/2006/relationships/hyperlink" Target="https://www.epa.gov/system/files/documents/2024-03/dc-cprg-pcap.pdf" TargetMode="External"/><Relationship Id="rId474" Type="http://schemas.openxmlformats.org/officeDocument/2006/relationships/hyperlink" Target="https://www.epa.gov/system/files/documents/2024-03/sc-pcap.pdf" TargetMode="External"/><Relationship Id="rId127" Type="http://schemas.openxmlformats.org/officeDocument/2006/relationships/hyperlink" Target="https://www.epa.gov/system/files/documents/2024-03/connecticut-state-pcap.pdf" TargetMode="External"/><Relationship Id="rId681" Type="http://schemas.openxmlformats.org/officeDocument/2006/relationships/hyperlink" Target="https://www.epa.gov/system/files/documents/2024-03/georgia_psverp.pdf" TargetMode="External"/><Relationship Id="rId31" Type="http://schemas.openxmlformats.org/officeDocument/2006/relationships/hyperlink" Target="https://www.epa.gov/system/files/documents/2024-02/oregon-cprg-pcap.pdf" TargetMode="External"/><Relationship Id="rId73" Type="http://schemas.openxmlformats.org/officeDocument/2006/relationships/hyperlink" Target="https://www.epa.gov/system/files/documents/2024-02/vermont-cprg-priority-climate-action-plan.pdf" TargetMode="External"/><Relationship Id="rId169" Type="http://schemas.openxmlformats.org/officeDocument/2006/relationships/hyperlink" Target="https://www.epa.gov/system/files/documents/2024-03/nj-pcap.pdf" TargetMode="External"/><Relationship Id="rId334" Type="http://schemas.openxmlformats.org/officeDocument/2006/relationships/hyperlink" Target="https://www.epa.gov/system/files/documents/2024-03/utah-final-priority-plan.pdf" TargetMode="External"/><Relationship Id="rId376" Type="http://schemas.openxmlformats.org/officeDocument/2006/relationships/hyperlink" Target="https://www.epa.gov/system/files/documents/2024-03/mde-state-of-maryland-cprg-priority-climate-action-plan.pdf" TargetMode="External"/><Relationship Id="rId541" Type="http://schemas.openxmlformats.org/officeDocument/2006/relationships/hyperlink" Target="https://www.epa.gov/system/files/documents/2024-03/puerto-rico-pcap.pdf" TargetMode="External"/><Relationship Id="rId583" Type="http://schemas.openxmlformats.org/officeDocument/2006/relationships/hyperlink" Target="https://www.epa.gov/system/files/documents/2024-03/texas-pcap.pdf" TargetMode="External"/><Relationship Id="rId639" Type="http://schemas.openxmlformats.org/officeDocument/2006/relationships/hyperlink" Target="https://www.epa.gov/system/files/documents/2024-02/kansas-pcap.pdf" TargetMode="External"/><Relationship Id="rId4" Type="http://schemas.openxmlformats.org/officeDocument/2006/relationships/hyperlink" Target="https://doa.louisiana.gov/media/y2xdrb22/louisiana-priority-climate-action-plan.pdf" TargetMode="External"/><Relationship Id="rId180" Type="http://schemas.openxmlformats.org/officeDocument/2006/relationships/hyperlink" Target="https://www.epa.gov/system/files/documents/2024-03/5d-02f35201-pcap-arkansas-eei-plan.pdf" TargetMode="External"/><Relationship Id="rId236" Type="http://schemas.openxmlformats.org/officeDocument/2006/relationships/hyperlink" Target="https://www.epa.gov/system/files/documents/2024-03/nys-cprg-pcap.pdf" TargetMode="External"/><Relationship Id="rId278" Type="http://schemas.openxmlformats.org/officeDocument/2006/relationships/hyperlink" Target="https://www.epa.gov/system/files/documents/2024-03/colorado-pcap.pdf" TargetMode="External"/><Relationship Id="rId401" Type="http://schemas.openxmlformats.org/officeDocument/2006/relationships/hyperlink" Target="https://www.epa.gov/system/files/documents/2024-03/commonwealth-of-virginia-priority-climate-action-plan.pdf" TargetMode="External"/><Relationship Id="rId443" Type="http://schemas.openxmlformats.org/officeDocument/2006/relationships/hyperlink" Target="https://www.epa.gov/system/files/documents/2024-03/montana-pollution-reduction-plan.pdf" TargetMode="External"/><Relationship Id="rId650" Type="http://schemas.openxmlformats.org/officeDocument/2006/relationships/hyperlink" Target="https://www.epa.gov/system/files/documents/2024-02/kansas-pcap.pdf" TargetMode="External"/><Relationship Id="rId303" Type="http://schemas.openxmlformats.org/officeDocument/2006/relationships/hyperlink" Target="https://www.epa.gov/system/files/documents/2024-03/final-ncdeq-pcap-report.pdf" TargetMode="External"/><Relationship Id="rId485" Type="http://schemas.openxmlformats.org/officeDocument/2006/relationships/hyperlink" Target="https://www.epa.gov/system/files/documents/2024-03/7200-re-dep5710-pa-priority-climate-action-plan.pdf" TargetMode="External"/><Relationship Id="rId692" Type="http://schemas.openxmlformats.org/officeDocument/2006/relationships/printerSettings" Target="../printerSettings/printerSettings2.bin"/><Relationship Id="rId42" Type="http://schemas.openxmlformats.org/officeDocument/2006/relationships/hyperlink" Target="https://www.epa.gov/system/files/documents/2024-02/tn-pcap.pdf" TargetMode="External"/><Relationship Id="rId84" Type="http://schemas.openxmlformats.org/officeDocument/2006/relationships/hyperlink" Target="https://www.epa.gov/system/files/documents/2024-02/washington-cprg-pcap.pdf" TargetMode="External"/><Relationship Id="rId138" Type="http://schemas.openxmlformats.org/officeDocument/2006/relationships/hyperlink" Target="https://www.epa.gov/system/files/documents/2024-03/ak-priority-sustainable-energy-plan.pdf" TargetMode="External"/><Relationship Id="rId345" Type="http://schemas.openxmlformats.org/officeDocument/2006/relationships/hyperlink" Target="https://www.epa.gov/system/files/documents/2024-03/utah-final-priority-plan.pdf" TargetMode="External"/><Relationship Id="rId387" Type="http://schemas.openxmlformats.org/officeDocument/2006/relationships/hyperlink" Target="https://www.epa.gov/system/files/documents/2024-03/the-clean-arizona-plan.pdf" TargetMode="External"/><Relationship Id="rId510" Type="http://schemas.openxmlformats.org/officeDocument/2006/relationships/hyperlink" Target="https://www.epa.gov/system/files/documents/2024-03/state-of-nevada-priority-climate-action-plan.pdf" TargetMode="External"/><Relationship Id="rId552" Type="http://schemas.openxmlformats.org/officeDocument/2006/relationships/hyperlink" Target="https://www.epa.gov/system/files/documents/2024-03/oklahoma-cprg-priority-action-plan.pdf" TargetMode="External"/><Relationship Id="rId594" Type="http://schemas.openxmlformats.org/officeDocument/2006/relationships/hyperlink" Target="https://www.epa.gov/system/files/documents/2024-03/nebraska-pcap.pdf" TargetMode="External"/><Relationship Id="rId608" Type="http://schemas.openxmlformats.org/officeDocument/2006/relationships/hyperlink" Target="https://www.epa.gov/system/files/documents/2024-03/texas-pcap.pdf" TargetMode="External"/><Relationship Id="rId191" Type="http://schemas.openxmlformats.org/officeDocument/2006/relationships/hyperlink" Target="https://www.epa.gov/system/files/documents/2024-03/indiana-priority-climate-action-plan.pdf" TargetMode="External"/><Relationship Id="rId205" Type="http://schemas.openxmlformats.org/officeDocument/2006/relationships/hyperlink" Target="https://www.epa.gov/system/files/documents/2024-03/colorado-pcap.pdf" TargetMode="External"/><Relationship Id="rId247" Type="http://schemas.openxmlformats.org/officeDocument/2006/relationships/hyperlink" Target="https://www.epa.gov/system/files/documents/2024-03/colorado-pcap.pdf" TargetMode="External"/><Relationship Id="rId412" Type="http://schemas.openxmlformats.org/officeDocument/2006/relationships/hyperlink" Target="https://www.epa.gov/system/files/documents/2024-03/dc-cprg-pcap.pdf" TargetMode="External"/><Relationship Id="rId107" Type="http://schemas.openxmlformats.org/officeDocument/2006/relationships/hyperlink" Target="https://www.epa.gov/system/files/documents/2024-03/ak-priority-sustainable-energy-plan.pdf" TargetMode="External"/><Relationship Id="rId289" Type="http://schemas.openxmlformats.org/officeDocument/2006/relationships/hyperlink" Target="https://www.epa.gov/system/files/documents/2024-03/illinois-priority-climate-action-plan.pdf" TargetMode="External"/><Relationship Id="rId454" Type="http://schemas.openxmlformats.org/officeDocument/2006/relationships/hyperlink" Target="https://www.epa.gov/system/files/documents/2024-03/california-cprg-priority-climate-action-plan.pdf" TargetMode="External"/><Relationship Id="rId496" Type="http://schemas.openxmlformats.org/officeDocument/2006/relationships/hyperlink" Target="https://www.epa.gov/system/files/documents/2024-03/idaho-priority-plan-for-gem-state-air-quality-initative.pdf" TargetMode="External"/><Relationship Id="rId661" Type="http://schemas.openxmlformats.org/officeDocument/2006/relationships/hyperlink" Target="https://www.epa.gov/system/files/documents/2024-02/kansas-pcap.pdf" TargetMode="External"/><Relationship Id="rId11" Type="http://schemas.openxmlformats.org/officeDocument/2006/relationships/hyperlink" Target="https://doa.louisiana.gov/media/y2xdrb22/louisiana-priority-climate-action-plan.pdf" TargetMode="External"/><Relationship Id="rId53" Type="http://schemas.openxmlformats.org/officeDocument/2006/relationships/hyperlink" Target="https://www.epa.gov/system/files/documents/2024-02/missouri-plan-for-environmental-improvement-grants.pdf" TargetMode="External"/><Relationship Id="rId149" Type="http://schemas.openxmlformats.org/officeDocument/2006/relationships/hyperlink" Target="https://www.epa.gov/system/files/documents/2024-03/michigan-egle-pcap.pdf" TargetMode="External"/><Relationship Id="rId314" Type="http://schemas.openxmlformats.org/officeDocument/2006/relationships/hyperlink" Target="https://www.epa.gov/system/files/documents/2024-03/final-ncdeq-pcap-report.pdf" TargetMode="External"/><Relationship Id="rId356" Type="http://schemas.openxmlformats.org/officeDocument/2006/relationships/hyperlink" Target="https://www.epa.gov/system/files/documents/2024-03/mde-state-of-maryland-cprg-priority-climate-action-plan.pdf" TargetMode="External"/><Relationship Id="rId398" Type="http://schemas.openxmlformats.org/officeDocument/2006/relationships/hyperlink" Target="https://www.epa.gov/system/files/documents/2024-03/commonwealth-of-virginia-priority-climate-action-plan.pdf" TargetMode="External"/><Relationship Id="rId521" Type="http://schemas.openxmlformats.org/officeDocument/2006/relationships/hyperlink" Target="https://www.epa.gov/system/files/documents/2024-03/state-of-nevada-priority-climate-action-plan.pdf" TargetMode="External"/><Relationship Id="rId563" Type="http://schemas.openxmlformats.org/officeDocument/2006/relationships/hyperlink" Target="https://www.epa.gov/system/files/documents/2024-03/wv-priority-energy-action-plan.pdf" TargetMode="External"/><Relationship Id="rId619" Type="http://schemas.openxmlformats.org/officeDocument/2006/relationships/hyperlink" Target="https://www.epa.gov/system/files/documents/2024-03/alabama-pcap.pdf" TargetMode="External"/><Relationship Id="rId95" Type="http://schemas.openxmlformats.org/officeDocument/2006/relationships/hyperlink" Target="https://www.epa.gov/system/files/documents/2024-02/washington-cprg-pcap.pdf" TargetMode="External"/><Relationship Id="rId160" Type="http://schemas.openxmlformats.org/officeDocument/2006/relationships/hyperlink" Target="https://www.epa.gov/system/files/documents/2024-03/state-of-minnesota-mpca-pcap.pdf" TargetMode="External"/><Relationship Id="rId216" Type="http://schemas.openxmlformats.org/officeDocument/2006/relationships/hyperlink" Target="https://www.epa.gov/system/files/documents/2024-03/colorado-pcap.pdf" TargetMode="External"/><Relationship Id="rId423" Type="http://schemas.openxmlformats.org/officeDocument/2006/relationships/hyperlink" Target="https://www.epa.gov/system/files/documents/2024-03/ms-pcap.pdf" TargetMode="External"/><Relationship Id="rId258" Type="http://schemas.openxmlformats.org/officeDocument/2006/relationships/hyperlink" Target="https://www.epa.gov/system/files/documents/2024-03/hawaii-pcap-final-.pdf" TargetMode="External"/><Relationship Id="rId465" Type="http://schemas.openxmlformats.org/officeDocument/2006/relationships/hyperlink" Target="https://www.epa.gov/system/files/documents/2024-03/california-cprg-priority-climate-action-plan.pdf" TargetMode="External"/><Relationship Id="rId630" Type="http://schemas.openxmlformats.org/officeDocument/2006/relationships/hyperlink" Target="https://www.epa.gov/system/files/documents/2024-02/kansas-pcap.pdf" TargetMode="External"/><Relationship Id="rId672" Type="http://schemas.openxmlformats.org/officeDocument/2006/relationships/hyperlink" Target="https://www.epa.gov/system/files/documents/2024-03/alabama-pcap.pdf" TargetMode="External"/><Relationship Id="rId22" Type="http://schemas.openxmlformats.org/officeDocument/2006/relationships/hyperlink" Target="https://doa.louisiana.gov/media/y2xdrb22/louisiana-priority-climate-action-plan.pdf" TargetMode="External"/><Relationship Id="rId64" Type="http://schemas.openxmlformats.org/officeDocument/2006/relationships/hyperlink" Target="https://www.epa.gov/system/files/documents/2024-02/missouri-plan-for-environmental-improvement-grants.pdf" TargetMode="External"/><Relationship Id="rId118" Type="http://schemas.openxmlformats.org/officeDocument/2006/relationships/hyperlink" Target="https://www.epa.gov/system/files/documents/2024-03/massachusetts-pcap.pdf" TargetMode="External"/><Relationship Id="rId325" Type="http://schemas.openxmlformats.org/officeDocument/2006/relationships/hyperlink" Target="https://www.epa.gov/system/files/documents/2024-03/utah-final-priority-plan.pdf" TargetMode="External"/><Relationship Id="rId367" Type="http://schemas.openxmlformats.org/officeDocument/2006/relationships/hyperlink" Target="https://www.epa.gov/system/files/documents/2024-03/dnrec-cprp.pdf" TargetMode="External"/><Relationship Id="rId532" Type="http://schemas.openxmlformats.org/officeDocument/2006/relationships/hyperlink" Target="https://www.epa.gov/system/files/documents/2024-03/puerto-rico-pcap.pdf" TargetMode="External"/><Relationship Id="rId574" Type="http://schemas.openxmlformats.org/officeDocument/2006/relationships/hyperlink" Target="https://www.epa.gov/system/files/documents/2024-03/texas-pcap.pdf" TargetMode="External"/><Relationship Id="rId171" Type="http://schemas.openxmlformats.org/officeDocument/2006/relationships/hyperlink" Target="https://www.epa.gov/system/files/documents/2024-03/nj-pcap.pdf" TargetMode="External"/><Relationship Id="rId227" Type="http://schemas.openxmlformats.org/officeDocument/2006/relationships/hyperlink" Target="https://www.epa.gov/system/files/documents/2024-03/maine-pcap.pdf" TargetMode="External"/><Relationship Id="rId269" Type="http://schemas.openxmlformats.org/officeDocument/2006/relationships/hyperlink" Target="https://www.epa.gov/system/files/documents/2024-03/colorado-pcap.pdf" TargetMode="External"/><Relationship Id="rId434" Type="http://schemas.openxmlformats.org/officeDocument/2006/relationships/hyperlink" Target="https://www.epa.gov/system/files/documents/2024-03/montana-pollution-reduction-plan.pdf" TargetMode="External"/><Relationship Id="rId476" Type="http://schemas.openxmlformats.org/officeDocument/2006/relationships/hyperlink" Target="https://www.epa.gov/system/files/documents/2024-03/sc-pcap.pdf" TargetMode="External"/><Relationship Id="rId641" Type="http://schemas.openxmlformats.org/officeDocument/2006/relationships/hyperlink" Target="https://www.epa.gov/system/files/documents/2024-02/kansas-pcap.pdf" TargetMode="External"/><Relationship Id="rId683" Type="http://schemas.openxmlformats.org/officeDocument/2006/relationships/hyperlink" Target="https://www.epa.gov/system/files/documents/2024-02/oregon-cprg-pcap.pdf" TargetMode="External"/><Relationship Id="rId33" Type="http://schemas.openxmlformats.org/officeDocument/2006/relationships/hyperlink" Target="https://www.epa.gov/system/files/documents/2024-02/tn-pcap.pdf" TargetMode="External"/><Relationship Id="rId129" Type="http://schemas.openxmlformats.org/officeDocument/2006/relationships/hyperlink" Target="https://www.epa.gov/system/files/documents/2024-03/connecticut-state-pcap.pdf" TargetMode="External"/><Relationship Id="rId280" Type="http://schemas.openxmlformats.org/officeDocument/2006/relationships/hyperlink" Target="https://www.epa.gov/system/files/documents/2024-03/colorado-pcap.pdf" TargetMode="External"/><Relationship Id="rId336" Type="http://schemas.openxmlformats.org/officeDocument/2006/relationships/hyperlink" Target="https://www.epa.gov/system/files/documents/2024-03/utah-final-priority-plan.pdf" TargetMode="External"/><Relationship Id="rId501" Type="http://schemas.openxmlformats.org/officeDocument/2006/relationships/hyperlink" Target="https://www.epa.gov/system/files/documents/2024-03/nddeq-pcap-report.pdf" TargetMode="External"/><Relationship Id="rId543" Type="http://schemas.openxmlformats.org/officeDocument/2006/relationships/hyperlink" Target="https://www.epa.gov/system/files/documents/2024-03/puerto-rico-pcap.pdf" TargetMode="External"/><Relationship Id="rId75" Type="http://schemas.openxmlformats.org/officeDocument/2006/relationships/hyperlink" Target="https://www.epa.gov/system/files/documents/2024-02/vermont-cprg-priority-climate-action-plan.pdf" TargetMode="External"/><Relationship Id="rId140" Type="http://schemas.openxmlformats.org/officeDocument/2006/relationships/hyperlink" Target="https://www.epa.gov/system/files/documents/2024-03/ak-priority-sustainable-energy-plan.pdf" TargetMode="External"/><Relationship Id="rId182" Type="http://schemas.openxmlformats.org/officeDocument/2006/relationships/hyperlink" Target="https://www.epa.gov/system/files/documents/2024-03/state-of-new-hampshire-priority-climate-action-plan.pdf" TargetMode="External"/><Relationship Id="rId378" Type="http://schemas.openxmlformats.org/officeDocument/2006/relationships/hyperlink" Target="https://www.epa.gov/system/files/documents/2024-03/the-clean-arizona-plan.pdf" TargetMode="External"/><Relationship Id="rId403" Type="http://schemas.openxmlformats.org/officeDocument/2006/relationships/hyperlink" Target="https://www.epa.gov/system/files/documents/2024-03/commonwealth-of-virginia-priority-climate-action-plan.pdf" TargetMode="External"/><Relationship Id="rId585" Type="http://schemas.openxmlformats.org/officeDocument/2006/relationships/hyperlink" Target="https://www.epa.gov/system/files/documents/2024-03/texas-pcap.pdf" TargetMode="External"/><Relationship Id="rId6" Type="http://schemas.openxmlformats.org/officeDocument/2006/relationships/hyperlink" Target="https://doa.louisiana.gov/media/y2xdrb22/louisiana-priority-climate-action-plan.pdf" TargetMode="External"/><Relationship Id="rId238" Type="http://schemas.openxmlformats.org/officeDocument/2006/relationships/hyperlink" Target="https://www.epa.gov/system/files/documents/2024-03/colorado-pcap.pdf" TargetMode="External"/><Relationship Id="rId445" Type="http://schemas.openxmlformats.org/officeDocument/2006/relationships/hyperlink" Target="https://www.epa.gov/system/files/documents/2024-03/montana-pollution-reduction-plan.pdf" TargetMode="External"/><Relationship Id="rId487" Type="http://schemas.openxmlformats.org/officeDocument/2006/relationships/hyperlink" Target="https://www.epa.gov/system/files/documents/2024-03/7200-re-dep5710-pa-priority-climate-action-plan.pdf" TargetMode="External"/><Relationship Id="rId610" Type="http://schemas.openxmlformats.org/officeDocument/2006/relationships/hyperlink" Target="https://www.epa.gov/system/files/documents/2024-03/texas-pcap.pdf" TargetMode="External"/><Relationship Id="rId652" Type="http://schemas.openxmlformats.org/officeDocument/2006/relationships/hyperlink" Target="https://www.epa.gov/system/files/documents/2024-02/kansas-pcap.pdf" TargetMode="External"/><Relationship Id="rId694" Type="http://schemas.openxmlformats.org/officeDocument/2006/relationships/comments" Target="../comments1.xml"/><Relationship Id="rId291" Type="http://schemas.openxmlformats.org/officeDocument/2006/relationships/hyperlink" Target="https://www.epa.gov/system/files/documents/2024-03/illinois-priority-climate-action-plan.pdf" TargetMode="External"/><Relationship Id="rId305" Type="http://schemas.openxmlformats.org/officeDocument/2006/relationships/hyperlink" Target="https://www.epa.gov/system/files/documents/2024-03/final-ncdeq-pcap-report.pdf" TargetMode="External"/><Relationship Id="rId347" Type="http://schemas.openxmlformats.org/officeDocument/2006/relationships/hyperlink" Target="https://www.epa.gov/system/files/documents/2024-03/mde-state-of-maryland-cprg-priority-climate-action-plan.pdf" TargetMode="External"/><Relationship Id="rId512" Type="http://schemas.openxmlformats.org/officeDocument/2006/relationships/hyperlink" Target="https://www.epa.gov/system/files/documents/2024-03/wi-emission-reduction-roadmap.pdf" TargetMode="External"/><Relationship Id="rId44" Type="http://schemas.openxmlformats.org/officeDocument/2006/relationships/hyperlink" Target="https://www.epa.gov/system/files/documents/2024-02/missouri-plan-for-environmental-improvement-grants.pdf" TargetMode="External"/><Relationship Id="rId86" Type="http://schemas.openxmlformats.org/officeDocument/2006/relationships/hyperlink" Target="https://www.epa.gov/system/files/documents/2024-02/washington-cprg-pcap.pdf" TargetMode="External"/><Relationship Id="rId151" Type="http://schemas.openxmlformats.org/officeDocument/2006/relationships/hyperlink" Target="https://www.epa.gov/system/files/documents/2024-03/state-of-minnesota-mpca-pcap.pdf" TargetMode="External"/><Relationship Id="rId389" Type="http://schemas.openxmlformats.org/officeDocument/2006/relationships/hyperlink" Target="https://www.epa.gov/system/files/documents/2024-03/state-of-ohio-prp.pdf" TargetMode="External"/><Relationship Id="rId554" Type="http://schemas.openxmlformats.org/officeDocument/2006/relationships/hyperlink" Target="https://www.epa.gov/system/files/documents/2024-03/oklahoma-cprg-priority-action-plan.pdf" TargetMode="External"/><Relationship Id="rId596" Type="http://schemas.openxmlformats.org/officeDocument/2006/relationships/hyperlink" Target="https://www.epa.gov/system/files/documents/2024-03/nebraska-pcap.pdf" TargetMode="External"/><Relationship Id="rId193" Type="http://schemas.openxmlformats.org/officeDocument/2006/relationships/hyperlink" Target="https://www.epa.gov/system/files/documents/2024-03/colorado-pcap.pdf" TargetMode="External"/><Relationship Id="rId207" Type="http://schemas.openxmlformats.org/officeDocument/2006/relationships/hyperlink" Target="https://www.epa.gov/system/files/documents/2024-03/colorado-pcap.pdf" TargetMode="External"/><Relationship Id="rId249" Type="http://schemas.openxmlformats.org/officeDocument/2006/relationships/hyperlink" Target="https://www.epa.gov/system/files/documents/2024-03/state-of-new-hampshire-priority-climate-action-plan.pdf" TargetMode="External"/><Relationship Id="rId414" Type="http://schemas.openxmlformats.org/officeDocument/2006/relationships/hyperlink" Target="https://www.epa.gov/system/files/documents/2024-03/ms-pcap.pdf" TargetMode="External"/><Relationship Id="rId456" Type="http://schemas.openxmlformats.org/officeDocument/2006/relationships/hyperlink" Target="https://www.epa.gov/system/files/documents/2024-03/california-cprg-priority-climate-action-plan.pdf" TargetMode="External"/><Relationship Id="rId498" Type="http://schemas.openxmlformats.org/officeDocument/2006/relationships/hyperlink" Target="https://www.epa.gov/system/files/documents/2024-03/idaho-priority-plan-for-gem-state-air-quality-initative.pdf" TargetMode="External"/><Relationship Id="rId621" Type="http://schemas.openxmlformats.org/officeDocument/2006/relationships/hyperlink" Target="https://www.epa.gov/system/files/documents/2024-03/alabama-pcap.pdf" TargetMode="External"/><Relationship Id="rId663" Type="http://schemas.openxmlformats.org/officeDocument/2006/relationships/hyperlink" Target="https://www.epa.gov/system/files/documents/2024-02/kansas-pcap.pdf" TargetMode="External"/><Relationship Id="rId13" Type="http://schemas.openxmlformats.org/officeDocument/2006/relationships/hyperlink" Target="https://doa.louisiana.gov/media/y2xdrb22/louisiana-priority-climate-action-plan.pdf" TargetMode="External"/><Relationship Id="rId109" Type="http://schemas.openxmlformats.org/officeDocument/2006/relationships/hyperlink" Target="https://www.epa.gov/system/files/documents/2024-03/ak-priority-sustainable-energy-plan.pdf" TargetMode="External"/><Relationship Id="rId260" Type="http://schemas.openxmlformats.org/officeDocument/2006/relationships/hyperlink" Target="https://www.epa.gov/system/files/documents/2024-03/hawaii-pcap-final-.pdf" TargetMode="External"/><Relationship Id="rId316" Type="http://schemas.openxmlformats.org/officeDocument/2006/relationships/hyperlink" Target="https://www.epa.gov/system/files/documents/2024-03/utah-final-priority-plan.pdf" TargetMode="External"/><Relationship Id="rId523" Type="http://schemas.openxmlformats.org/officeDocument/2006/relationships/hyperlink" Target="https://www.epa.gov/system/files/documents/2024-03/state-of-nevada-priority-climate-action-plan.pdf" TargetMode="External"/><Relationship Id="rId55" Type="http://schemas.openxmlformats.org/officeDocument/2006/relationships/hyperlink" Target="https://www.epa.gov/system/files/documents/2024-02/missouri-plan-for-environmental-improvement-grants.pdf" TargetMode="External"/><Relationship Id="rId97" Type="http://schemas.openxmlformats.org/officeDocument/2006/relationships/hyperlink" Target="https://www.epa.gov/system/files/documents/2024-02/washington-cprg-pcap.pdf" TargetMode="External"/><Relationship Id="rId120" Type="http://schemas.openxmlformats.org/officeDocument/2006/relationships/hyperlink" Target="https://www.epa.gov/system/files/documents/2024-03/massachusetts-pcap.pdf" TargetMode="External"/><Relationship Id="rId358" Type="http://schemas.openxmlformats.org/officeDocument/2006/relationships/hyperlink" Target="https://www.epa.gov/system/files/documents/2024-03/mde-state-of-maryland-cprg-priority-climate-action-plan.pdf" TargetMode="External"/><Relationship Id="rId565" Type="http://schemas.openxmlformats.org/officeDocument/2006/relationships/hyperlink" Target="https://www.epa.gov/system/files/documents/2024-03/wv-priority-energy-action-plan.pdf" TargetMode="External"/><Relationship Id="rId162" Type="http://schemas.openxmlformats.org/officeDocument/2006/relationships/hyperlink" Target="https://www.epa.gov/system/files/documents/2024-03/nj-pcap.pdf" TargetMode="External"/><Relationship Id="rId218" Type="http://schemas.openxmlformats.org/officeDocument/2006/relationships/hyperlink" Target="https://www.epa.gov/system/files/documents/2024-03/maine-pcap.pdf" TargetMode="External"/><Relationship Id="rId425" Type="http://schemas.openxmlformats.org/officeDocument/2006/relationships/hyperlink" Target="https://www.epa.gov/system/files/documents/2024-03/ms-pcap.pdf" TargetMode="External"/><Relationship Id="rId467" Type="http://schemas.openxmlformats.org/officeDocument/2006/relationships/hyperlink" Target="https://www.epa.gov/system/files/documents/2024-03/california-cprg-priority-climate-action-plan.pdf" TargetMode="External"/><Relationship Id="rId632" Type="http://schemas.openxmlformats.org/officeDocument/2006/relationships/hyperlink" Target="https://www.epa.gov/system/files/documents/2024-02/kansas-pcap.pdf" TargetMode="External"/><Relationship Id="rId271" Type="http://schemas.openxmlformats.org/officeDocument/2006/relationships/hyperlink" Target="https://www.epa.gov/system/files/documents/2024-03/colorado-pcap.pdf" TargetMode="External"/><Relationship Id="rId674" Type="http://schemas.openxmlformats.org/officeDocument/2006/relationships/hyperlink" Target="https://www.epa.gov/system/files/documents/2024-03/alabama-pcap.pdf" TargetMode="External"/><Relationship Id="rId24" Type="http://schemas.openxmlformats.org/officeDocument/2006/relationships/hyperlink" Target="https://doa.louisiana.gov/media/y2xdrb22/louisiana-priority-climate-action-plan.pdf" TargetMode="External"/><Relationship Id="rId66" Type="http://schemas.openxmlformats.org/officeDocument/2006/relationships/hyperlink" Target="https://www.epa.gov/system/files/documents/2024-02/oregon-cprg-pcap.pdf" TargetMode="External"/><Relationship Id="rId131" Type="http://schemas.openxmlformats.org/officeDocument/2006/relationships/hyperlink" Target="https://www.epa.gov/system/files/documents/2024-03/connecticut-state-pcap.pdf" TargetMode="External"/><Relationship Id="rId327" Type="http://schemas.openxmlformats.org/officeDocument/2006/relationships/hyperlink" Target="https://www.epa.gov/system/files/documents/2024-03/utah-final-priority-plan.pdf" TargetMode="External"/><Relationship Id="rId369" Type="http://schemas.openxmlformats.org/officeDocument/2006/relationships/hyperlink" Target="https://www.epa.gov/system/files/documents/2024-03/dnrec-cprp.pdf" TargetMode="External"/><Relationship Id="rId534" Type="http://schemas.openxmlformats.org/officeDocument/2006/relationships/hyperlink" Target="https://www.epa.gov/system/files/documents/2024-03/puerto-rico-pcap.pdf" TargetMode="External"/><Relationship Id="rId576" Type="http://schemas.openxmlformats.org/officeDocument/2006/relationships/hyperlink" Target="https://www.epa.gov/system/files/documents/2024-03/texas-pcap.pdf" TargetMode="External"/><Relationship Id="rId173" Type="http://schemas.openxmlformats.org/officeDocument/2006/relationships/hyperlink" Target="https://www.epa.gov/system/files/documents/2024-03/5d-02f35201-pcap-arkansas-eei-plan.pdf" TargetMode="External"/><Relationship Id="rId229" Type="http://schemas.openxmlformats.org/officeDocument/2006/relationships/hyperlink" Target="https://www.epa.gov/system/files/documents/2024-03/nys-cprg-pcap.pdf" TargetMode="External"/><Relationship Id="rId380" Type="http://schemas.openxmlformats.org/officeDocument/2006/relationships/hyperlink" Target="https://www.epa.gov/system/files/documents/2024-03/the-clean-arizona-plan.pdf" TargetMode="External"/><Relationship Id="rId436" Type="http://schemas.openxmlformats.org/officeDocument/2006/relationships/hyperlink" Target="https://www.epa.gov/system/files/documents/2024-03/montana-pollution-reduction-plan.pdf" TargetMode="External"/><Relationship Id="rId601" Type="http://schemas.openxmlformats.org/officeDocument/2006/relationships/hyperlink" Target="https://www.epa.gov/system/files/documents/2024-03/nebraska-pcap.pdf" TargetMode="External"/><Relationship Id="rId643" Type="http://schemas.openxmlformats.org/officeDocument/2006/relationships/hyperlink" Target="https://www.epa.gov/system/files/documents/2024-02/kansas-pcap.pdf" TargetMode="External"/><Relationship Id="rId240" Type="http://schemas.openxmlformats.org/officeDocument/2006/relationships/hyperlink" Target="https://www.epa.gov/system/files/documents/2024-03/colorado-pcap.pdf" TargetMode="External"/><Relationship Id="rId478" Type="http://schemas.openxmlformats.org/officeDocument/2006/relationships/hyperlink" Target="https://www.epa.gov/system/files/documents/2024-03/sc-pcap.pdf" TargetMode="External"/><Relationship Id="rId685" Type="http://schemas.openxmlformats.org/officeDocument/2006/relationships/hyperlink" Target="https://www.epa.gov/system/files/documents/2024-03/new-mexico-priority-climate-action-plan.pdf" TargetMode="External"/><Relationship Id="rId35" Type="http://schemas.openxmlformats.org/officeDocument/2006/relationships/hyperlink" Target="https://www.epa.gov/system/files/documents/2024-02/tn-pcap.pdf" TargetMode="External"/><Relationship Id="rId77" Type="http://schemas.openxmlformats.org/officeDocument/2006/relationships/hyperlink" Target="https://www.epa.gov/system/files/documents/2024-02/washington-cprg-pcap.pdf" TargetMode="External"/><Relationship Id="rId100" Type="http://schemas.openxmlformats.org/officeDocument/2006/relationships/hyperlink" Target="https://www.epa.gov/system/files/documents/2024-02/washington-cprg-pcap.pdf" TargetMode="External"/><Relationship Id="rId282" Type="http://schemas.openxmlformats.org/officeDocument/2006/relationships/hyperlink" Target="https://www.epa.gov/system/files/documents/2024-03/colorado-pcap.pdf" TargetMode="External"/><Relationship Id="rId338" Type="http://schemas.openxmlformats.org/officeDocument/2006/relationships/hyperlink" Target="https://www.epa.gov/system/files/documents/2024-03/utah-final-priority-plan.pdf" TargetMode="External"/><Relationship Id="rId503" Type="http://schemas.openxmlformats.org/officeDocument/2006/relationships/hyperlink" Target="https://www.epa.gov/system/files/documents/2024-03/nddeq-pcap-report.pdf" TargetMode="External"/><Relationship Id="rId545" Type="http://schemas.openxmlformats.org/officeDocument/2006/relationships/hyperlink" Target="https://www.epa.gov/system/files/documents/2024-03/puerto-rico-pcap.pdf" TargetMode="External"/><Relationship Id="rId587" Type="http://schemas.openxmlformats.org/officeDocument/2006/relationships/hyperlink" Target="https://www.epa.gov/system/files/documents/2024-03/texas-pcap.pdf" TargetMode="External"/><Relationship Id="rId8" Type="http://schemas.openxmlformats.org/officeDocument/2006/relationships/hyperlink" Target="https://doa.louisiana.gov/media/y2xdrb22/louisiana-priority-climate-action-plan.pdf" TargetMode="External"/><Relationship Id="rId142" Type="http://schemas.openxmlformats.org/officeDocument/2006/relationships/hyperlink" Target="https://www.epa.gov/system/files/documents/2024-03/michigan-egle-pcap.pdf" TargetMode="External"/><Relationship Id="rId184" Type="http://schemas.openxmlformats.org/officeDocument/2006/relationships/hyperlink" Target="https://www.epa.gov/system/files/documents/2024-03/indiana-priority-climate-action-plan.pdf" TargetMode="External"/><Relationship Id="rId391" Type="http://schemas.openxmlformats.org/officeDocument/2006/relationships/hyperlink" Target="https://www.epa.gov/system/files/documents/2024-03/state-of-ohio-prp.pdf" TargetMode="External"/><Relationship Id="rId405" Type="http://schemas.openxmlformats.org/officeDocument/2006/relationships/hyperlink" Target="https://www.epa.gov/system/files/documents/2024-03/commonwealth-of-virginia-priority-climate-action-plan.pdf" TargetMode="External"/><Relationship Id="rId447" Type="http://schemas.openxmlformats.org/officeDocument/2006/relationships/hyperlink" Target="https://www.epa.gov/system/files/documents/2024-03/montana-pollution-reduction-plan.pdf" TargetMode="External"/><Relationship Id="rId612" Type="http://schemas.openxmlformats.org/officeDocument/2006/relationships/hyperlink" Target="https://www.epa.gov/system/files/documents/2024-03/texas-pcap.pdf" TargetMode="External"/><Relationship Id="rId251" Type="http://schemas.openxmlformats.org/officeDocument/2006/relationships/hyperlink" Target="https://www.epa.gov/system/files/documents/2024-03/hawaii-pcap-final-.pdf" TargetMode="External"/><Relationship Id="rId489" Type="http://schemas.openxmlformats.org/officeDocument/2006/relationships/hyperlink" Target="https://www.epa.gov/system/files/documents/2024-03/idaho-priority-plan-for-gem-state-air-quality-initative.pdf" TargetMode="External"/><Relationship Id="rId654" Type="http://schemas.openxmlformats.org/officeDocument/2006/relationships/hyperlink" Target="https://www.epa.gov/system/files/documents/2024-02/kansas-pcap.pdf" TargetMode="External"/><Relationship Id="rId696" Type="http://schemas.microsoft.com/office/2019/04/relationships/namedSheetView" Target="../namedSheetViews/namedSheetView1.xml"/><Relationship Id="rId46" Type="http://schemas.openxmlformats.org/officeDocument/2006/relationships/hyperlink" Target="https://www.epa.gov/system/files/documents/2024-02/oregon-cprg-pcap.pdf" TargetMode="External"/><Relationship Id="rId293" Type="http://schemas.openxmlformats.org/officeDocument/2006/relationships/hyperlink" Target="https://www.epa.gov/system/files/documents/2024-03/illinois-priority-climate-action-plan.pdf" TargetMode="External"/><Relationship Id="rId307" Type="http://schemas.openxmlformats.org/officeDocument/2006/relationships/hyperlink" Target="https://www.epa.gov/system/files/documents/2024-03/final-ncdeq-pcap-report.pdf" TargetMode="External"/><Relationship Id="rId349" Type="http://schemas.openxmlformats.org/officeDocument/2006/relationships/hyperlink" Target="https://www.epa.gov/system/files/documents/2024-03/mde-state-of-maryland-cprg-priority-climate-action-plan.pdf" TargetMode="External"/><Relationship Id="rId514" Type="http://schemas.openxmlformats.org/officeDocument/2006/relationships/hyperlink" Target="https://www.epa.gov/system/files/documents/2024-03/wi-emission-reduction-roadmap.pdf" TargetMode="External"/><Relationship Id="rId556" Type="http://schemas.openxmlformats.org/officeDocument/2006/relationships/hyperlink" Target="https://www.epa.gov/system/files/documents/2024-03/oklahoma-cprg-priority-action-plan.pdf" TargetMode="External"/><Relationship Id="rId88" Type="http://schemas.openxmlformats.org/officeDocument/2006/relationships/hyperlink" Target="https://www.epa.gov/system/files/documents/2024-02/vermont-cprg-priority-climate-action-plan.pdf" TargetMode="External"/><Relationship Id="rId111" Type="http://schemas.openxmlformats.org/officeDocument/2006/relationships/hyperlink" Target="https://www.epa.gov/system/files/documents/2024-03/ak-priority-sustainable-energy-plan.pdf" TargetMode="External"/><Relationship Id="rId153" Type="http://schemas.openxmlformats.org/officeDocument/2006/relationships/hyperlink" Target="https://www.epa.gov/system/files/documents/2024-03/state-of-minnesota-mpca-pcap.pdf" TargetMode="External"/><Relationship Id="rId195" Type="http://schemas.openxmlformats.org/officeDocument/2006/relationships/hyperlink" Target="https://www.epa.gov/system/files/documents/2024-03/colorado-pcap.pdf" TargetMode="External"/><Relationship Id="rId209" Type="http://schemas.openxmlformats.org/officeDocument/2006/relationships/hyperlink" Target="https://www.epa.gov/system/files/documents/2024-03/colorado-pcap.pdf" TargetMode="External"/><Relationship Id="rId360" Type="http://schemas.openxmlformats.org/officeDocument/2006/relationships/hyperlink" Target="https://www.epa.gov/system/files/documents/2024-03/mde-state-of-maryland-cprg-priority-climate-action-plan.pdf" TargetMode="External"/><Relationship Id="rId416" Type="http://schemas.openxmlformats.org/officeDocument/2006/relationships/hyperlink" Target="https://www.epa.gov/system/files/documents/2024-03/ms-pcap.pdf" TargetMode="External"/><Relationship Id="rId598" Type="http://schemas.openxmlformats.org/officeDocument/2006/relationships/hyperlink" Target="https://www.epa.gov/system/files/documents/2024-03/nebraska-pcap.pdf" TargetMode="External"/><Relationship Id="rId220" Type="http://schemas.openxmlformats.org/officeDocument/2006/relationships/hyperlink" Target="https://www.epa.gov/system/files/documents/2024-03/maine-pcap.pdf" TargetMode="External"/><Relationship Id="rId458" Type="http://schemas.openxmlformats.org/officeDocument/2006/relationships/hyperlink" Target="https://www.epa.gov/system/files/documents/2024-03/california-cprg-priority-climate-action-plan.pdf" TargetMode="External"/><Relationship Id="rId623" Type="http://schemas.openxmlformats.org/officeDocument/2006/relationships/hyperlink" Target="https://www.epa.gov/system/files/documents/2024-03/georgia_psverp.pdf" TargetMode="External"/><Relationship Id="rId665" Type="http://schemas.openxmlformats.org/officeDocument/2006/relationships/hyperlink" Target="https://www.epa.gov/system/files/documents/2024-03/rhode-island-pcap.pdf" TargetMode="External"/><Relationship Id="rId15" Type="http://schemas.openxmlformats.org/officeDocument/2006/relationships/hyperlink" Target="https://doa.louisiana.gov/media/y2xdrb22/louisiana-priority-climate-action-plan.pdf" TargetMode="External"/><Relationship Id="rId57" Type="http://schemas.openxmlformats.org/officeDocument/2006/relationships/hyperlink" Target="https://www.epa.gov/system/files/documents/2024-02/missouri-plan-for-environmental-improvement-grants.pdf" TargetMode="External"/><Relationship Id="rId262" Type="http://schemas.openxmlformats.org/officeDocument/2006/relationships/hyperlink" Target="https://www.epa.gov/system/files/documents/2024-03/hawaii-pcap-final-.pdf" TargetMode="External"/><Relationship Id="rId318" Type="http://schemas.openxmlformats.org/officeDocument/2006/relationships/hyperlink" Target="https://www.epa.gov/system/files/documents/2024-03/utah-final-priority-plan.pdf" TargetMode="External"/><Relationship Id="rId525" Type="http://schemas.openxmlformats.org/officeDocument/2006/relationships/hyperlink" Target="https://www.epa.gov/system/files/documents/2024-03/state-of-nevada-priority-climate-action-plan.pdf" TargetMode="External"/><Relationship Id="rId567" Type="http://schemas.openxmlformats.org/officeDocument/2006/relationships/hyperlink" Target="https://www.epa.gov/system/files/documents/2024-03/wv-priority-energy-action-plan.pdf" TargetMode="External"/><Relationship Id="rId99" Type="http://schemas.openxmlformats.org/officeDocument/2006/relationships/hyperlink" Target="https://www.epa.gov/system/files/documents/2024-02/washington-cprg-pcap.pdf" TargetMode="External"/><Relationship Id="rId122" Type="http://schemas.openxmlformats.org/officeDocument/2006/relationships/hyperlink" Target="https://www.epa.gov/system/files/documents/2024-03/massachusetts-pcap.pdf" TargetMode="External"/><Relationship Id="rId164" Type="http://schemas.openxmlformats.org/officeDocument/2006/relationships/hyperlink" Target="https://www.epa.gov/system/files/documents/2024-03/nj-pcap.pdf" TargetMode="External"/><Relationship Id="rId371" Type="http://schemas.openxmlformats.org/officeDocument/2006/relationships/hyperlink" Target="https://www.epa.gov/system/files/documents/2024-03/dnrec-cprp.pdf" TargetMode="External"/><Relationship Id="rId427" Type="http://schemas.openxmlformats.org/officeDocument/2006/relationships/hyperlink" Target="https://www.epa.gov/system/files/documents/2024-03/ms-pcap.pdf" TargetMode="External"/><Relationship Id="rId469" Type="http://schemas.openxmlformats.org/officeDocument/2006/relationships/hyperlink" Target="https://www.epa.gov/system/files/documents/2024-03/california-cprg-priority-climate-action-plan.pdf" TargetMode="External"/><Relationship Id="rId634" Type="http://schemas.openxmlformats.org/officeDocument/2006/relationships/hyperlink" Target="https://www.epa.gov/system/files/documents/2024-02/kansas-pcap.pdf" TargetMode="External"/><Relationship Id="rId676" Type="http://schemas.openxmlformats.org/officeDocument/2006/relationships/hyperlink" Target="https://www.epa.gov/system/files/documents/2024-03/georgia_psverp.pdf" TargetMode="External"/><Relationship Id="rId26" Type="http://schemas.openxmlformats.org/officeDocument/2006/relationships/hyperlink" Target="https://doa.louisiana.gov/media/y2xdrb22/louisiana-priority-climate-action-plan.pdf" TargetMode="External"/><Relationship Id="rId231" Type="http://schemas.openxmlformats.org/officeDocument/2006/relationships/hyperlink" Target="https://www.epa.gov/system/files/documents/2024-03/nys-cprg-pcap.pdf" TargetMode="External"/><Relationship Id="rId273" Type="http://schemas.openxmlformats.org/officeDocument/2006/relationships/hyperlink" Target="https://www.epa.gov/system/files/documents/2024-03/colorado-pcap.pdf" TargetMode="External"/><Relationship Id="rId329" Type="http://schemas.openxmlformats.org/officeDocument/2006/relationships/hyperlink" Target="https://www.epa.gov/system/files/documents/2024-03/utah-final-priority-plan.pdf" TargetMode="External"/><Relationship Id="rId480" Type="http://schemas.openxmlformats.org/officeDocument/2006/relationships/hyperlink" Target="https://www.epa.gov/system/files/documents/2024-03/7200-re-dep5710-pa-priority-climate-action-plan.pdf" TargetMode="External"/><Relationship Id="rId536" Type="http://schemas.openxmlformats.org/officeDocument/2006/relationships/hyperlink" Target="https://www.epa.gov/system/files/documents/2024-03/puerto-rico-pcap.pdf" TargetMode="External"/><Relationship Id="rId68" Type="http://schemas.openxmlformats.org/officeDocument/2006/relationships/hyperlink" Target="https://www.epa.gov/system/files/documents/2024-02/vermont-cprg-priority-climate-action-plan.pdf" TargetMode="External"/><Relationship Id="rId133" Type="http://schemas.openxmlformats.org/officeDocument/2006/relationships/hyperlink" Target="https://www.epa.gov/system/files/documents/2024-03/connecticut-state-pcap.pdf" TargetMode="External"/><Relationship Id="rId175" Type="http://schemas.openxmlformats.org/officeDocument/2006/relationships/hyperlink" Target="https://www.epa.gov/system/files/documents/2024-03/5d-02f35201-pcap-arkansas-eei-plan.pdf" TargetMode="External"/><Relationship Id="rId340" Type="http://schemas.openxmlformats.org/officeDocument/2006/relationships/hyperlink" Target="https://www.epa.gov/system/files/documents/2024-03/utah-final-priority-plan.pdf" TargetMode="External"/><Relationship Id="rId578" Type="http://schemas.openxmlformats.org/officeDocument/2006/relationships/hyperlink" Target="https://www.epa.gov/system/files/documents/2024-03/texas-pcap.pdf" TargetMode="External"/><Relationship Id="rId200" Type="http://schemas.openxmlformats.org/officeDocument/2006/relationships/hyperlink" Target="https://www.epa.gov/system/files/documents/2024-03/colorado-pcap.pdf" TargetMode="External"/><Relationship Id="rId382" Type="http://schemas.openxmlformats.org/officeDocument/2006/relationships/hyperlink" Target="https://www.epa.gov/system/files/documents/2024-03/the-clean-arizona-plan.pdf" TargetMode="External"/><Relationship Id="rId438" Type="http://schemas.openxmlformats.org/officeDocument/2006/relationships/hyperlink" Target="https://www.epa.gov/system/files/documents/2024-03/montana-pollution-reduction-plan.pdf" TargetMode="External"/><Relationship Id="rId603" Type="http://schemas.openxmlformats.org/officeDocument/2006/relationships/hyperlink" Target="https://www.epa.gov/system/files/documents/2024-03/nebraska-pcap.pdf" TargetMode="External"/><Relationship Id="rId645" Type="http://schemas.openxmlformats.org/officeDocument/2006/relationships/hyperlink" Target="https://www.epa.gov/system/files/documents/2024-02/kansas-pcap.pdf" TargetMode="External"/><Relationship Id="rId687" Type="http://schemas.openxmlformats.org/officeDocument/2006/relationships/hyperlink" Target="https://www.epa.gov/system/files/documents/2024-03/georgia_psverp.pdf" TargetMode="External"/><Relationship Id="rId242" Type="http://schemas.openxmlformats.org/officeDocument/2006/relationships/hyperlink" Target="https://www.epa.gov/system/files/documents/2024-03/colorado-pcap.pdf" TargetMode="External"/><Relationship Id="rId284" Type="http://schemas.openxmlformats.org/officeDocument/2006/relationships/hyperlink" Target="https://www.epa.gov/system/files/documents/2024-03/colorado-pcap.pdf" TargetMode="External"/><Relationship Id="rId491" Type="http://schemas.openxmlformats.org/officeDocument/2006/relationships/hyperlink" Target="https://www.epa.gov/system/files/documents/2024-03/idaho-priority-plan-for-gem-state-air-quality-initative.pdf" TargetMode="External"/><Relationship Id="rId505" Type="http://schemas.openxmlformats.org/officeDocument/2006/relationships/hyperlink" Target="https://www.epa.gov/system/files/documents/2024-03/nddeq-pcap-report.pdf" TargetMode="External"/><Relationship Id="rId37" Type="http://schemas.openxmlformats.org/officeDocument/2006/relationships/hyperlink" Target="https://www.epa.gov/system/files/documents/2024-02/tn-pcap.pdf" TargetMode="External"/><Relationship Id="rId79" Type="http://schemas.openxmlformats.org/officeDocument/2006/relationships/hyperlink" Target="https://www.epa.gov/system/files/documents/2024-02/washington-cprg-pcap.pdf" TargetMode="External"/><Relationship Id="rId102" Type="http://schemas.openxmlformats.org/officeDocument/2006/relationships/hyperlink" Target="https://www.epa.gov/system/files/documents/2024-03/new-mexico-priority-climate-action-plan.pdf" TargetMode="External"/><Relationship Id="rId144" Type="http://schemas.openxmlformats.org/officeDocument/2006/relationships/hyperlink" Target="https://www.epa.gov/system/files/documents/2024-03/michigan-egle-pcap.pdf" TargetMode="External"/><Relationship Id="rId547" Type="http://schemas.openxmlformats.org/officeDocument/2006/relationships/hyperlink" Target="https://www.epa.gov/system/files/documents/2024-03/wi-emission-reduction-roadmap.pdf" TargetMode="External"/><Relationship Id="rId589" Type="http://schemas.openxmlformats.org/officeDocument/2006/relationships/hyperlink" Target="https://www.epa.gov/system/files/documents/2024-03/texas-pcap.pdf" TargetMode="External"/><Relationship Id="rId90" Type="http://schemas.openxmlformats.org/officeDocument/2006/relationships/hyperlink" Target="https://www.epa.gov/system/files/documents/2024-02/vermont-cprg-priority-climate-action-plan.pdf" TargetMode="External"/><Relationship Id="rId186" Type="http://schemas.openxmlformats.org/officeDocument/2006/relationships/hyperlink" Target="https://www.epa.gov/system/files/documents/2024-03/indiana-priority-climate-action-plan.pdf" TargetMode="External"/><Relationship Id="rId351" Type="http://schemas.openxmlformats.org/officeDocument/2006/relationships/hyperlink" Target="https://www.epa.gov/system/files/documents/2024-03/mde-state-of-maryland-cprg-priority-climate-action-plan.pdf" TargetMode="External"/><Relationship Id="rId393" Type="http://schemas.openxmlformats.org/officeDocument/2006/relationships/hyperlink" Target="https://www.epa.gov/system/files/documents/2024-03/state-of-ohio-prp.pdf" TargetMode="External"/><Relationship Id="rId407" Type="http://schemas.openxmlformats.org/officeDocument/2006/relationships/hyperlink" Target="https://www.epa.gov/system/files/documents/2024-03/dc-cprg-pcap.pdf" TargetMode="External"/><Relationship Id="rId449" Type="http://schemas.openxmlformats.org/officeDocument/2006/relationships/hyperlink" Target="https://www.epa.gov/system/files/documents/2024-03/alabama-pcap.pdf" TargetMode="External"/><Relationship Id="rId614" Type="http://schemas.openxmlformats.org/officeDocument/2006/relationships/hyperlink" Target="https://www.epa.gov/system/files/documents/2024-03/wv-priority-energy-action-plan.pdf" TargetMode="External"/><Relationship Id="rId656" Type="http://schemas.openxmlformats.org/officeDocument/2006/relationships/hyperlink" Target="https://www.epa.gov/system/files/documents/2024-02/kansas-pcap.pdf" TargetMode="External"/><Relationship Id="rId211" Type="http://schemas.openxmlformats.org/officeDocument/2006/relationships/hyperlink" Target="https://www.epa.gov/system/files/documents/2024-03/colorado-pcap.pdf" TargetMode="External"/><Relationship Id="rId253" Type="http://schemas.openxmlformats.org/officeDocument/2006/relationships/hyperlink" Target="https://www.epa.gov/system/files/documents/2024-03/hawaii-pcap-final-.pdf" TargetMode="External"/><Relationship Id="rId295" Type="http://schemas.openxmlformats.org/officeDocument/2006/relationships/hyperlink" Target="https://www.epa.gov/system/files/documents/2024-03/illinois-priority-climate-action-plan.pdf" TargetMode="External"/><Relationship Id="rId309" Type="http://schemas.openxmlformats.org/officeDocument/2006/relationships/hyperlink" Target="https://www.epa.gov/system/files/documents/2024-03/final-ncdeq-pcap-report.pdf" TargetMode="External"/><Relationship Id="rId460" Type="http://schemas.openxmlformats.org/officeDocument/2006/relationships/hyperlink" Target="https://www.epa.gov/system/files/documents/2024-03/california-cprg-priority-climate-action-plan.pdf" TargetMode="External"/><Relationship Id="rId516" Type="http://schemas.openxmlformats.org/officeDocument/2006/relationships/hyperlink" Target="https://www.epa.gov/system/files/documents/2024-03/wi-emission-reduction-roadmap.pdf" TargetMode="External"/><Relationship Id="rId48" Type="http://schemas.openxmlformats.org/officeDocument/2006/relationships/hyperlink" Target="https://www.epa.gov/system/files/documents/2024-02/oregon-cprg-pcap.pdf" TargetMode="External"/><Relationship Id="rId113" Type="http://schemas.openxmlformats.org/officeDocument/2006/relationships/hyperlink" Target="https://www.epa.gov/system/files/documents/2024-03/ak-priority-sustainable-energy-plan.pdf" TargetMode="External"/><Relationship Id="rId320" Type="http://schemas.openxmlformats.org/officeDocument/2006/relationships/hyperlink" Target="https://www.epa.gov/system/files/documents/2024-03/utah-final-priority-plan.pdf" TargetMode="External"/><Relationship Id="rId558" Type="http://schemas.openxmlformats.org/officeDocument/2006/relationships/hyperlink" Target="https://www.epa.gov/system/files/documents/2024-03/oklahoma-cprg-priority-action-plan.pdf" TargetMode="External"/><Relationship Id="rId155" Type="http://schemas.openxmlformats.org/officeDocument/2006/relationships/hyperlink" Target="https://www.epa.gov/system/files/documents/2024-03/state-of-minnesota-mpca-pcap.pdf" TargetMode="External"/><Relationship Id="rId197" Type="http://schemas.openxmlformats.org/officeDocument/2006/relationships/hyperlink" Target="https://www.epa.gov/system/files/documents/2024-03/colorado-pcap.pdf" TargetMode="External"/><Relationship Id="rId362" Type="http://schemas.openxmlformats.org/officeDocument/2006/relationships/hyperlink" Target="https://www.epa.gov/system/files/documents/2024-03/mde-state-of-maryland-cprg-priority-climate-action-plan.pdf" TargetMode="External"/><Relationship Id="rId418" Type="http://schemas.openxmlformats.org/officeDocument/2006/relationships/hyperlink" Target="https://www.epa.gov/system/files/documents/2024-03/ms-pcap.pdf" TargetMode="External"/><Relationship Id="rId625" Type="http://schemas.openxmlformats.org/officeDocument/2006/relationships/hyperlink" Target="https://www.epa.gov/system/files/documents/2024-02/kansas-pcap.pdf" TargetMode="External"/><Relationship Id="rId222" Type="http://schemas.openxmlformats.org/officeDocument/2006/relationships/hyperlink" Target="https://www.epa.gov/system/files/documents/2024-03/maine-pcap.pdf" TargetMode="External"/><Relationship Id="rId264" Type="http://schemas.openxmlformats.org/officeDocument/2006/relationships/hyperlink" Target="https://www.epa.gov/system/files/documents/2024-03/hawaii-pcap-final-.pdf" TargetMode="External"/><Relationship Id="rId471" Type="http://schemas.openxmlformats.org/officeDocument/2006/relationships/hyperlink" Target="https://www.epa.gov/system/files/documents/2024-03/california-cprg-priority-climate-action-plan.pdf" TargetMode="External"/><Relationship Id="rId667" Type="http://schemas.openxmlformats.org/officeDocument/2006/relationships/hyperlink" Target="https://www.epa.gov/system/files/documents/2024-03/alabama-pcap.pdf" TargetMode="External"/><Relationship Id="rId17" Type="http://schemas.openxmlformats.org/officeDocument/2006/relationships/hyperlink" Target="https://doa.louisiana.gov/media/y2xdrb22/louisiana-priority-climate-action-plan.pdf" TargetMode="External"/><Relationship Id="rId59" Type="http://schemas.openxmlformats.org/officeDocument/2006/relationships/hyperlink" Target="https://www.epa.gov/system/files/documents/2024-02/missouri-plan-for-environmental-improvement-grants.pdf" TargetMode="External"/><Relationship Id="rId124" Type="http://schemas.openxmlformats.org/officeDocument/2006/relationships/hyperlink" Target="https://www.epa.gov/system/files/documents/2024-03/connecticut-state-pcap.pdf" TargetMode="External"/><Relationship Id="rId527" Type="http://schemas.openxmlformats.org/officeDocument/2006/relationships/hyperlink" Target="https://www.epa.gov/system/files/documents/2024-03/state-of-nevada-priority-climate-action-plan.pdf" TargetMode="External"/><Relationship Id="rId569" Type="http://schemas.openxmlformats.org/officeDocument/2006/relationships/hyperlink" Target="https://www.epa.gov/system/files/documents/2024-03/wv-priority-energy-action-plan.pdf" TargetMode="External"/><Relationship Id="rId70" Type="http://schemas.openxmlformats.org/officeDocument/2006/relationships/hyperlink" Target="https://www.epa.gov/system/files/documents/2024-02/vermont-cprg-priority-climate-action-plan.pdf" TargetMode="External"/><Relationship Id="rId166" Type="http://schemas.openxmlformats.org/officeDocument/2006/relationships/hyperlink" Target="https://www.epa.gov/system/files/documents/2024-03/nj-pcap.pdf" TargetMode="External"/><Relationship Id="rId331" Type="http://schemas.openxmlformats.org/officeDocument/2006/relationships/hyperlink" Target="https://www.epa.gov/system/files/documents/2024-03/utah-final-priority-plan.pdf" TargetMode="External"/><Relationship Id="rId373" Type="http://schemas.openxmlformats.org/officeDocument/2006/relationships/hyperlink" Target="https://www.epa.gov/system/files/documents/2024-03/dnrec-cprp.pdf" TargetMode="External"/><Relationship Id="rId429" Type="http://schemas.openxmlformats.org/officeDocument/2006/relationships/hyperlink" Target="https://www.epa.gov/system/files/documents/2024-03/alabama-pcap.pdf" TargetMode="External"/><Relationship Id="rId580" Type="http://schemas.openxmlformats.org/officeDocument/2006/relationships/hyperlink" Target="https://www.epa.gov/system/files/documents/2024-03/texas-pcap.pdf" TargetMode="External"/><Relationship Id="rId636" Type="http://schemas.openxmlformats.org/officeDocument/2006/relationships/hyperlink" Target="https://www.epa.gov/system/files/documents/2024-02/kansas-pcap.pdf" TargetMode="External"/><Relationship Id="rId1" Type="http://schemas.openxmlformats.org/officeDocument/2006/relationships/hyperlink" Target="https://doa.louisiana.gov/media/y2xdrb22/louisiana-priority-climate-action-plan.pdf" TargetMode="External"/><Relationship Id="rId233" Type="http://schemas.openxmlformats.org/officeDocument/2006/relationships/hyperlink" Target="https://www.epa.gov/system/files/documents/2024-03/nys-cprg-pcap.pdf" TargetMode="External"/><Relationship Id="rId440" Type="http://schemas.openxmlformats.org/officeDocument/2006/relationships/hyperlink" Target="https://www.epa.gov/system/files/documents/2024-03/montana-pollution-reduction-plan.pdf" TargetMode="External"/><Relationship Id="rId678" Type="http://schemas.openxmlformats.org/officeDocument/2006/relationships/hyperlink" Target="https://www.epa.gov/system/files/documents/2024-03/state-of-new-hampshire-priority-climate-action-plan.pdf" TargetMode="External"/><Relationship Id="rId28" Type="http://schemas.openxmlformats.org/officeDocument/2006/relationships/hyperlink" Target="https://doa.louisiana.gov/media/y2xdrb22/louisiana-priority-climate-action-plan.pdf" TargetMode="External"/><Relationship Id="rId275" Type="http://schemas.openxmlformats.org/officeDocument/2006/relationships/hyperlink" Target="https://www.epa.gov/system/files/documents/2024-03/colorado-pcap.pdf" TargetMode="External"/><Relationship Id="rId300" Type="http://schemas.openxmlformats.org/officeDocument/2006/relationships/hyperlink" Target="https://www.epa.gov/system/files/documents/2024-03/final-ncdeq-pcap-report.pdf" TargetMode="External"/><Relationship Id="rId482" Type="http://schemas.openxmlformats.org/officeDocument/2006/relationships/hyperlink" Target="https://www.epa.gov/system/files/documents/2024-03/7200-re-dep5710-pa-priority-climate-action-plan.pdf" TargetMode="External"/><Relationship Id="rId538" Type="http://schemas.openxmlformats.org/officeDocument/2006/relationships/hyperlink" Target="https://www.epa.gov/system/files/documents/2024-03/puerto-rico-pcap.pdf" TargetMode="External"/><Relationship Id="rId81" Type="http://schemas.openxmlformats.org/officeDocument/2006/relationships/hyperlink" Target="https://www.epa.gov/system/files/documents/2024-02/washington-cprg-pcap.pdf" TargetMode="External"/><Relationship Id="rId135" Type="http://schemas.openxmlformats.org/officeDocument/2006/relationships/hyperlink" Target="https://www.epa.gov/system/files/documents/2024-03/connecticut-state-pcap.pdf" TargetMode="External"/><Relationship Id="rId177" Type="http://schemas.openxmlformats.org/officeDocument/2006/relationships/hyperlink" Target="https://www.epa.gov/system/files/documents/2024-03/5d-02f35201-pcap-arkansas-eei-plan.pdf" TargetMode="External"/><Relationship Id="rId342" Type="http://schemas.openxmlformats.org/officeDocument/2006/relationships/hyperlink" Target="https://www.epa.gov/system/files/documents/2024-03/utah-final-priority-plan.pdf" TargetMode="External"/><Relationship Id="rId384" Type="http://schemas.openxmlformats.org/officeDocument/2006/relationships/hyperlink" Target="https://www.epa.gov/system/files/documents/2024-03/the-clean-arizona-plan.pdf" TargetMode="External"/><Relationship Id="rId591" Type="http://schemas.openxmlformats.org/officeDocument/2006/relationships/hyperlink" Target="https://www.epa.gov/system/files/documents/2024-03/texas-pcap.pdf" TargetMode="External"/><Relationship Id="rId605" Type="http://schemas.openxmlformats.org/officeDocument/2006/relationships/hyperlink" Target="https://www.epa.gov/system/files/documents/2024-03/nebraska-pcap.pdf" TargetMode="External"/><Relationship Id="rId202" Type="http://schemas.openxmlformats.org/officeDocument/2006/relationships/hyperlink" Target="https://www.epa.gov/system/files/documents/2024-03/colorado-pcap.pdf" TargetMode="External"/><Relationship Id="rId244" Type="http://schemas.openxmlformats.org/officeDocument/2006/relationships/hyperlink" Target="https://www.epa.gov/system/files/documents/2024-03/colorado-pcap.pdf" TargetMode="External"/><Relationship Id="rId647" Type="http://schemas.openxmlformats.org/officeDocument/2006/relationships/hyperlink" Target="https://www.epa.gov/system/files/documents/2024-02/kansas-pcap.pdf" TargetMode="External"/><Relationship Id="rId689" Type="http://schemas.openxmlformats.org/officeDocument/2006/relationships/hyperlink" Target="https://www.epa.gov/system/files/documents/2024-03/georgia_psverp.pdf" TargetMode="External"/><Relationship Id="rId39" Type="http://schemas.openxmlformats.org/officeDocument/2006/relationships/hyperlink" Target="https://www.epa.gov/system/files/documents/2024-02/tn-pcap.pdf" TargetMode="External"/><Relationship Id="rId286" Type="http://schemas.openxmlformats.org/officeDocument/2006/relationships/hyperlink" Target="https://www.epa.gov/system/files/documents/2024-03/illinois-priority-climate-action-plan.pdf" TargetMode="External"/><Relationship Id="rId451" Type="http://schemas.openxmlformats.org/officeDocument/2006/relationships/hyperlink" Target="https://www.epa.gov/system/files/documents/2024-03/california-cprg-priority-climate-action-plan.pdf" TargetMode="External"/><Relationship Id="rId493" Type="http://schemas.openxmlformats.org/officeDocument/2006/relationships/hyperlink" Target="https://www.epa.gov/system/files/documents/2024-03/idaho-priority-plan-for-gem-state-air-quality-initative.pdf" TargetMode="External"/><Relationship Id="rId507" Type="http://schemas.openxmlformats.org/officeDocument/2006/relationships/hyperlink" Target="https://www.epa.gov/system/files/documents/2024-03/state-of-nevada-priority-climate-action-plan.pdf" TargetMode="External"/><Relationship Id="rId549" Type="http://schemas.openxmlformats.org/officeDocument/2006/relationships/hyperlink" Target="https://www.epa.gov/system/files/documents/2024-03/oklahoma-cprg-priority-action-plan.pdf" TargetMode="External"/><Relationship Id="rId50" Type="http://schemas.openxmlformats.org/officeDocument/2006/relationships/hyperlink" Target="https://www.epa.gov/system/files/documents/2024-02/oregon-cprg-pcap.pdf" TargetMode="External"/><Relationship Id="rId104" Type="http://schemas.openxmlformats.org/officeDocument/2006/relationships/hyperlink" Target="https://www.epa.gov/system/files/documents/2024-03/ak-priority-sustainable-energy-plan.pdf" TargetMode="External"/><Relationship Id="rId146" Type="http://schemas.openxmlformats.org/officeDocument/2006/relationships/hyperlink" Target="https://www.epa.gov/system/files/documents/2024-03/michigan-egle-pcap.pdf" TargetMode="External"/><Relationship Id="rId188" Type="http://schemas.openxmlformats.org/officeDocument/2006/relationships/hyperlink" Target="https://www.epa.gov/system/files/documents/2024-03/indiana-priority-climate-action-plan.pdf" TargetMode="External"/><Relationship Id="rId311" Type="http://schemas.openxmlformats.org/officeDocument/2006/relationships/hyperlink" Target="https://www.epa.gov/system/files/documents/2024-03/final-ncdeq-pcap-report.pdf" TargetMode="External"/><Relationship Id="rId353" Type="http://schemas.openxmlformats.org/officeDocument/2006/relationships/hyperlink" Target="https://www.epa.gov/system/files/documents/2024-03/mde-state-of-maryland-cprg-priority-climate-action-plan.pdf" TargetMode="External"/><Relationship Id="rId395" Type="http://schemas.openxmlformats.org/officeDocument/2006/relationships/hyperlink" Target="https://www.epa.gov/system/files/documents/2024-03/state-of-ohio-prp.pdf" TargetMode="External"/><Relationship Id="rId409" Type="http://schemas.openxmlformats.org/officeDocument/2006/relationships/hyperlink" Target="https://www.epa.gov/system/files/documents/2024-03/dc-cprg-pcap.pdf" TargetMode="External"/><Relationship Id="rId560" Type="http://schemas.openxmlformats.org/officeDocument/2006/relationships/hyperlink" Target="https://www.epa.gov/system/files/documents/2024-03/oklahoma-cprg-priority-action-plan.pdf" TargetMode="External"/><Relationship Id="rId92" Type="http://schemas.openxmlformats.org/officeDocument/2006/relationships/hyperlink" Target="https://www.epa.gov/system/files/documents/2024-02/vermont-cprg-priority-climate-action-plan.pdf" TargetMode="External"/><Relationship Id="rId213" Type="http://schemas.openxmlformats.org/officeDocument/2006/relationships/hyperlink" Target="https://www.epa.gov/system/files/documents/2024-03/colorado-pcap.pdf" TargetMode="External"/><Relationship Id="rId420" Type="http://schemas.openxmlformats.org/officeDocument/2006/relationships/hyperlink" Target="https://www.epa.gov/system/files/documents/2024-03/ms-pcap.pdf" TargetMode="External"/><Relationship Id="rId616" Type="http://schemas.openxmlformats.org/officeDocument/2006/relationships/hyperlink" Target="https://www.epa.gov/system/files/documents/2024-03/idaho-priority-plan-for-gem-state-air-quality-initative.pdf" TargetMode="External"/><Relationship Id="rId658" Type="http://schemas.openxmlformats.org/officeDocument/2006/relationships/hyperlink" Target="https://www.epa.gov/system/files/documents/2024-02/kansas-pcap.pdf" TargetMode="External"/><Relationship Id="rId255" Type="http://schemas.openxmlformats.org/officeDocument/2006/relationships/hyperlink" Target="https://www.epa.gov/system/files/documents/2024-03/hawaii-pcap-final-.pdf" TargetMode="External"/><Relationship Id="rId297" Type="http://schemas.openxmlformats.org/officeDocument/2006/relationships/hyperlink" Target="https://www.epa.gov/system/files/documents/2024-03/illinois-priority-climate-action-plan.pdf" TargetMode="External"/><Relationship Id="rId462" Type="http://schemas.openxmlformats.org/officeDocument/2006/relationships/hyperlink" Target="https://www.epa.gov/system/files/documents/2024-03/california-cprg-priority-climate-action-plan.pdf" TargetMode="External"/><Relationship Id="rId518" Type="http://schemas.openxmlformats.org/officeDocument/2006/relationships/hyperlink" Target="https://www.epa.gov/system/files/documents/2024-03/state-of-nevada-priority-climate-action-plan.pdf" TargetMode="External"/><Relationship Id="rId115" Type="http://schemas.openxmlformats.org/officeDocument/2006/relationships/hyperlink" Target="https://www.epa.gov/system/files/documents/2024-03/massachusetts-pcap.pdf" TargetMode="External"/><Relationship Id="rId157" Type="http://schemas.openxmlformats.org/officeDocument/2006/relationships/hyperlink" Target="https://www.epa.gov/system/files/documents/2024-03/state-of-minnesota-mpca-pcap.pdf" TargetMode="External"/><Relationship Id="rId322" Type="http://schemas.openxmlformats.org/officeDocument/2006/relationships/hyperlink" Target="https://www.epa.gov/system/files/documents/2024-03/utah-final-priority-plan.pdf" TargetMode="External"/><Relationship Id="rId364" Type="http://schemas.openxmlformats.org/officeDocument/2006/relationships/hyperlink" Target="https://www.epa.gov/system/files/documents/2024-03/mde-state-of-maryland-cprg-priority-climate-action-plan.pdf" TargetMode="External"/><Relationship Id="rId61" Type="http://schemas.openxmlformats.org/officeDocument/2006/relationships/hyperlink" Target="https://www.epa.gov/system/files/documents/2024-02/missouri-plan-for-environmental-improvement-grants.pdf" TargetMode="External"/><Relationship Id="rId199" Type="http://schemas.openxmlformats.org/officeDocument/2006/relationships/hyperlink" Target="https://www.epa.gov/system/files/documents/2024-03/colorado-pcap.pdf" TargetMode="External"/><Relationship Id="rId571" Type="http://schemas.openxmlformats.org/officeDocument/2006/relationships/hyperlink" Target="https://www.epa.gov/system/files/documents/2024-03/wi-emission-reduction-roadmap.pdf" TargetMode="External"/><Relationship Id="rId627" Type="http://schemas.openxmlformats.org/officeDocument/2006/relationships/hyperlink" Target="https://www.epa.gov/system/files/documents/2024-02/kansas-pcap.pdf" TargetMode="External"/><Relationship Id="rId669" Type="http://schemas.openxmlformats.org/officeDocument/2006/relationships/hyperlink" Target="https://www.epa.gov/system/files/documents/2024-03/alabama-pcap.pdf" TargetMode="External"/><Relationship Id="rId19" Type="http://schemas.openxmlformats.org/officeDocument/2006/relationships/hyperlink" Target="https://doa.louisiana.gov/media/y2xdrb22/louisiana-priority-climate-action-plan.pdf" TargetMode="External"/><Relationship Id="rId224" Type="http://schemas.openxmlformats.org/officeDocument/2006/relationships/hyperlink" Target="https://www.epa.gov/system/files/documents/2024-03/maine-pcap.pdf" TargetMode="External"/><Relationship Id="rId266" Type="http://schemas.openxmlformats.org/officeDocument/2006/relationships/hyperlink" Target="https://www.epa.gov/system/files/documents/2024-03/hawaii-pcap-final-.pdf" TargetMode="External"/><Relationship Id="rId431" Type="http://schemas.openxmlformats.org/officeDocument/2006/relationships/hyperlink" Target="https://www.epa.gov/system/files/documents/2024-03/alabama-pcap.pdf" TargetMode="External"/><Relationship Id="rId473" Type="http://schemas.openxmlformats.org/officeDocument/2006/relationships/hyperlink" Target="https://www.epa.gov/system/files/documents/2024-03/sc-pcap.pdf" TargetMode="External"/><Relationship Id="rId529" Type="http://schemas.openxmlformats.org/officeDocument/2006/relationships/hyperlink" Target="https://www.epa.gov/system/files/documents/2024-03/state-of-nevada-priority-climate-action-plan.pdf" TargetMode="External"/><Relationship Id="rId680" Type="http://schemas.openxmlformats.org/officeDocument/2006/relationships/hyperlink" Target="https://www.epa.gov/system/files/documents/2024-03/rhode-island-pcap.pdf" TargetMode="External"/><Relationship Id="rId30" Type="http://schemas.openxmlformats.org/officeDocument/2006/relationships/hyperlink" Target="https://www.epa.gov/system/files/documents/2024-02/oregon-cprg-pcap.pdf" TargetMode="External"/><Relationship Id="rId126" Type="http://schemas.openxmlformats.org/officeDocument/2006/relationships/hyperlink" Target="https://www.epa.gov/system/files/documents/2024-03/connecticut-state-pcap.pdf" TargetMode="External"/><Relationship Id="rId168" Type="http://schemas.openxmlformats.org/officeDocument/2006/relationships/hyperlink" Target="https://www.epa.gov/system/files/documents/2024-03/nj-pcap.pdf" TargetMode="External"/><Relationship Id="rId333" Type="http://schemas.openxmlformats.org/officeDocument/2006/relationships/hyperlink" Target="https://www.epa.gov/system/files/documents/2024-03/utah-final-priority-plan.pdf" TargetMode="External"/><Relationship Id="rId540" Type="http://schemas.openxmlformats.org/officeDocument/2006/relationships/hyperlink" Target="https://www.epa.gov/system/files/documents/2024-03/puerto-rico-pcap.pdf" TargetMode="External"/><Relationship Id="rId72" Type="http://schemas.openxmlformats.org/officeDocument/2006/relationships/hyperlink" Target="https://www.epa.gov/system/files/documents/2024-02/vermont-cprg-priority-climate-action-plan.pdf" TargetMode="External"/><Relationship Id="rId375" Type="http://schemas.openxmlformats.org/officeDocument/2006/relationships/hyperlink" Target="https://www.epa.gov/system/files/documents/2024-03/mde-state-of-maryland-cprg-priority-climate-action-plan.pdf" TargetMode="External"/><Relationship Id="rId582" Type="http://schemas.openxmlformats.org/officeDocument/2006/relationships/hyperlink" Target="https://www.epa.gov/system/files/documents/2024-03/texas-pcap.pdf" TargetMode="External"/><Relationship Id="rId638" Type="http://schemas.openxmlformats.org/officeDocument/2006/relationships/hyperlink" Target="https://www.epa.gov/system/files/documents/2024-02/kansas-pcap.pdf" TargetMode="External"/><Relationship Id="rId3" Type="http://schemas.openxmlformats.org/officeDocument/2006/relationships/hyperlink" Target="https://doa.louisiana.gov/media/y2xdrb22/louisiana-priority-climate-action-plan.pdf" TargetMode="External"/><Relationship Id="rId235" Type="http://schemas.openxmlformats.org/officeDocument/2006/relationships/hyperlink" Target="https://www.epa.gov/system/files/documents/2024-03/nys-cprg-pcap.pdf" TargetMode="External"/><Relationship Id="rId277" Type="http://schemas.openxmlformats.org/officeDocument/2006/relationships/hyperlink" Target="https://www.epa.gov/system/files/documents/2024-03/colorado-pcap.pdf" TargetMode="External"/><Relationship Id="rId400" Type="http://schemas.openxmlformats.org/officeDocument/2006/relationships/hyperlink" Target="https://www.epa.gov/system/files/documents/2024-03/commonwealth-of-virginia-priority-climate-action-plan.pdf" TargetMode="External"/><Relationship Id="rId442" Type="http://schemas.openxmlformats.org/officeDocument/2006/relationships/hyperlink" Target="https://www.epa.gov/system/files/documents/2024-03/montana-pollution-reduction-plan.pdf" TargetMode="External"/><Relationship Id="rId484" Type="http://schemas.openxmlformats.org/officeDocument/2006/relationships/hyperlink" Target="https://www.epa.gov/system/files/documents/2024-03/7200-re-dep5710-pa-priority-climate-action-plan.pdf" TargetMode="External"/><Relationship Id="rId137" Type="http://schemas.openxmlformats.org/officeDocument/2006/relationships/hyperlink" Target="https://www.epa.gov/system/files/documents/2024-03/connecticut-state-pcap.pdf" TargetMode="External"/><Relationship Id="rId302" Type="http://schemas.openxmlformats.org/officeDocument/2006/relationships/hyperlink" Target="https://www.epa.gov/system/files/documents/2024-03/final-ncdeq-pcap-report.pdf" TargetMode="External"/><Relationship Id="rId344" Type="http://schemas.openxmlformats.org/officeDocument/2006/relationships/hyperlink" Target="https://www.epa.gov/system/files/documents/2024-03/utah-final-priority-plan.pdf" TargetMode="External"/><Relationship Id="rId691" Type="http://schemas.openxmlformats.org/officeDocument/2006/relationships/hyperlink" Target="https://www.epa.gov/system/files/documents/2024-03/new-mexico-priority-climate-action-plan.pdf" TargetMode="External"/><Relationship Id="rId41" Type="http://schemas.openxmlformats.org/officeDocument/2006/relationships/hyperlink" Target="https://www.epa.gov/system/files/documents/2024-02/tn-pcap.pdf" TargetMode="External"/><Relationship Id="rId83" Type="http://schemas.openxmlformats.org/officeDocument/2006/relationships/hyperlink" Target="https://www.epa.gov/system/files/documents/2024-02/washington-cprg-pcap.pdf" TargetMode="External"/><Relationship Id="rId179" Type="http://schemas.openxmlformats.org/officeDocument/2006/relationships/hyperlink" Target="https://www.epa.gov/system/files/documents/2024-03/5d-02f35201-pcap-arkansas-eei-plan.pdf" TargetMode="External"/><Relationship Id="rId386" Type="http://schemas.openxmlformats.org/officeDocument/2006/relationships/hyperlink" Target="https://www.epa.gov/system/files/documents/2024-03/the-clean-arizona-plan.pdf" TargetMode="External"/><Relationship Id="rId551" Type="http://schemas.openxmlformats.org/officeDocument/2006/relationships/hyperlink" Target="https://www.epa.gov/system/files/documents/2024-03/oklahoma-cprg-priority-action-plan.pdf" TargetMode="External"/><Relationship Id="rId593" Type="http://schemas.openxmlformats.org/officeDocument/2006/relationships/hyperlink" Target="https://www.epa.gov/system/files/documents/2024-03/texas-pcap.pdf" TargetMode="External"/><Relationship Id="rId607" Type="http://schemas.openxmlformats.org/officeDocument/2006/relationships/hyperlink" Target="https://www.epa.gov/system/files/documents/2024-03/texas-pcap.pdf" TargetMode="External"/><Relationship Id="rId649" Type="http://schemas.openxmlformats.org/officeDocument/2006/relationships/hyperlink" Target="https://www.epa.gov/system/files/documents/2024-02/kansas-pcap.pdf" TargetMode="External"/><Relationship Id="rId190" Type="http://schemas.openxmlformats.org/officeDocument/2006/relationships/hyperlink" Target="https://www.epa.gov/system/files/documents/2024-03/indiana-priority-climate-action-plan.pdf" TargetMode="External"/><Relationship Id="rId204" Type="http://schemas.openxmlformats.org/officeDocument/2006/relationships/hyperlink" Target="https://www.epa.gov/system/files/documents/2024-03/colorado-pcap.pdf" TargetMode="External"/><Relationship Id="rId246" Type="http://schemas.openxmlformats.org/officeDocument/2006/relationships/hyperlink" Target="https://www.epa.gov/system/files/documents/2024-03/colorado-pcap.pdf" TargetMode="External"/><Relationship Id="rId288" Type="http://schemas.openxmlformats.org/officeDocument/2006/relationships/hyperlink" Target="https://www.epa.gov/system/files/documents/2024-03/illinois-priority-climate-action-plan.pdf" TargetMode="External"/><Relationship Id="rId411" Type="http://schemas.openxmlformats.org/officeDocument/2006/relationships/hyperlink" Target="https://www.epa.gov/system/files/documents/2024-03/dc-cprg-pcap.pdf" TargetMode="External"/><Relationship Id="rId453" Type="http://schemas.openxmlformats.org/officeDocument/2006/relationships/hyperlink" Target="https://www.epa.gov/system/files/documents/2024-03/california-cprg-priority-climate-action-plan.pdf" TargetMode="External"/><Relationship Id="rId509" Type="http://schemas.openxmlformats.org/officeDocument/2006/relationships/hyperlink" Target="https://www.epa.gov/system/files/documents/2024-03/state-of-nevada-priority-climate-action-plan.pdf" TargetMode="External"/><Relationship Id="rId660" Type="http://schemas.openxmlformats.org/officeDocument/2006/relationships/hyperlink" Target="https://www.epa.gov/system/files/documents/2024-02/kansas-pcap.pdf" TargetMode="External"/><Relationship Id="rId106" Type="http://schemas.openxmlformats.org/officeDocument/2006/relationships/hyperlink" Target="https://www.epa.gov/system/files/documents/2024-03/ak-priority-sustainable-energy-plan.pdf" TargetMode="External"/><Relationship Id="rId313" Type="http://schemas.openxmlformats.org/officeDocument/2006/relationships/hyperlink" Target="https://www.epa.gov/system/files/documents/2024-03/final-ncdeq-pcap-report.pdf" TargetMode="External"/><Relationship Id="rId495" Type="http://schemas.openxmlformats.org/officeDocument/2006/relationships/hyperlink" Target="https://www.epa.gov/system/files/documents/2024-03/idaho-priority-plan-for-gem-state-air-quality-initative.pdf" TargetMode="External"/><Relationship Id="rId10" Type="http://schemas.openxmlformats.org/officeDocument/2006/relationships/hyperlink" Target="https://doa.louisiana.gov/media/y2xdrb22/louisiana-priority-climate-action-plan.pdf" TargetMode="External"/><Relationship Id="rId52" Type="http://schemas.openxmlformats.org/officeDocument/2006/relationships/hyperlink" Target="https://www.epa.gov/system/files/documents/2024-02/missouri-plan-for-environmental-improvement-grants.pdf" TargetMode="External"/><Relationship Id="rId94" Type="http://schemas.openxmlformats.org/officeDocument/2006/relationships/hyperlink" Target="https://www.epa.gov/system/files/documents/2024-02/washington-cprg-pcap.pdf" TargetMode="External"/><Relationship Id="rId148" Type="http://schemas.openxmlformats.org/officeDocument/2006/relationships/hyperlink" Target="https://www.epa.gov/system/files/documents/2024-03/michigan-egle-pcap.pdf" TargetMode="External"/><Relationship Id="rId355" Type="http://schemas.openxmlformats.org/officeDocument/2006/relationships/hyperlink" Target="https://www.epa.gov/system/files/documents/2024-03/mde-state-of-maryland-cprg-priority-climate-action-plan.pdf" TargetMode="External"/><Relationship Id="rId397" Type="http://schemas.openxmlformats.org/officeDocument/2006/relationships/hyperlink" Target="https://www.epa.gov/system/files/documents/2024-03/commonwealth-of-virginia-priority-climate-action-plan.pdf" TargetMode="External"/><Relationship Id="rId520" Type="http://schemas.openxmlformats.org/officeDocument/2006/relationships/hyperlink" Target="https://www.epa.gov/system/files/documents/2024-03/state-of-nevada-priority-climate-action-plan.pdf" TargetMode="External"/><Relationship Id="rId562" Type="http://schemas.openxmlformats.org/officeDocument/2006/relationships/hyperlink" Target="https://www.epa.gov/system/files/documents/2024-03/oklahoma-cprg-priority-action-plan.pdf" TargetMode="External"/><Relationship Id="rId618" Type="http://schemas.openxmlformats.org/officeDocument/2006/relationships/hyperlink" Target="https://www.epa.gov/system/files/documents/2024-03/alabama-pcap.pdf" TargetMode="External"/><Relationship Id="rId215" Type="http://schemas.openxmlformats.org/officeDocument/2006/relationships/hyperlink" Target="https://www.epa.gov/system/files/documents/2024-03/colorado-pcap.pdf" TargetMode="External"/><Relationship Id="rId257" Type="http://schemas.openxmlformats.org/officeDocument/2006/relationships/hyperlink" Target="https://www.epa.gov/system/files/documents/2024-03/hawaii-pcap-final-.pdf" TargetMode="External"/><Relationship Id="rId422" Type="http://schemas.openxmlformats.org/officeDocument/2006/relationships/hyperlink" Target="https://www.epa.gov/system/files/documents/2024-03/ms-pcap.pdf" TargetMode="External"/><Relationship Id="rId464" Type="http://schemas.openxmlformats.org/officeDocument/2006/relationships/hyperlink" Target="https://www.epa.gov/system/files/documents/2024-03/california-cprg-priority-climate-action-plan.pdf" TargetMode="External"/><Relationship Id="rId299" Type="http://schemas.openxmlformats.org/officeDocument/2006/relationships/hyperlink" Target="https://www.epa.gov/system/files/documents/2024-03/illinois-priority-climate-action-plan.pdf" TargetMode="External"/><Relationship Id="rId63" Type="http://schemas.openxmlformats.org/officeDocument/2006/relationships/hyperlink" Target="https://www.epa.gov/system/files/documents/2024-02/missouri-plan-for-environmental-improvement-grants.pdf" TargetMode="External"/><Relationship Id="rId159" Type="http://schemas.openxmlformats.org/officeDocument/2006/relationships/hyperlink" Target="https://www.epa.gov/system/files/documents/2024-03/state-of-minnesota-mpca-pcap.pdf" TargetMode="External"/><Relationship Id="rId366" Type="http://schemas.openxmlformats.org/officeDocument/2006/relationships/hyperlink" Target="https://www.epa.gov/system/files/documents/2024-03/dnrec-cprp.pdf" TargetMode="External"/><Relationship Id="rId573" Type="http://schemas.openxmlformats.org/officeDocument/2006/relationships/hyperlink" Target="https://www.epa.gov/system/files/documents/2024-03/texas-pcap.pdf" TargetMode="External"/><Relationship Id="rId226" Type="http://schemas.openxmlformats.org/officeDocument/2006/relationships/hyperlink" Target="https://www.epa.gov/system/files/documents/2024-03/maine-pcap.pdf" TargetMode="External"/><Relationship Id="rId433" Type="http://schemas.openxmlformats.org/officeDocument/2006/relationships/hyperlink" Target="https://www.epa.gov/system/files/documents/2024-03/montana-pollution-reduction-plan.pdf" TargetMode="External"/><Relationship Id="rId640" Type="http://schemas.openxmlformats.org/officeDocument/2006/relationships/hyperlink" Target="https://www.epa.gov/system/files/documents/2024-02/kansas-pcap.pdf" TargetMode="External"/><Relationship Id="rId74" Type="http://schemas.openxmlformats.org/officeDocument/2006/relationships/hyperlink" Target="https://www.epa.gov/system/files/documents/2024-02/vermont-cprg-priority-climate-action-plan.pdf" TargetMode="External"/><Relationship Id="rId377" Type="http://schemas.openxmlformats.org/officeDocument/2006/relationships/hyperlink" Target="https://www.epa.gov/system/files/documents/2024-03/the-clean-arizona-plan.pdf" TargetMode="External"/><Relationship Id="rId500" Type="http://schemas.openxmlformats.org/officeDocument/2006/relationships/hyperlink" Target="https://www.epa.gov/system/files/documents/2024-03/idaho-priority-plan-for-gem-state-air-quality-initative.pdf" TargetMode="External"/><Relationship Id="rId584" Type="http://schemas.openxmlformats.org/officeDocument/2006/relationships/hyperlink" Target="https://www.epa.gov/system/files/documents/2024-03/texas-pcap.pdf" TargetMode="External"/><Relationship Id="rId5" Type="http://schemas.openxmlformats.org/officeDocument/2006/relationships/hyperlink" Target="https://doa.louisiana.gov/media/y2xdrb22/louisiana-priority-climate-action-plan.pdf" TargetMode="External"/><Relationship Id="rId237" Type="http://schemas.openxmlformats.org/officeDocument/2006/relationships/hyperlink" Target="https://www.epa.gov/system/files/documents/2024-03/colorado-pcap.pdf" TargetMode="External"/><Relationship Id="rId444" Type="http://schemas.openxmlformats.org/officeDocument/2006/relationships/hyperlink" Target="https://www.epa.gov/system/files/documents/2024-03/montana-pollution-reduction-plan.pdf" TargetMode="External"/><Relationship Id="rId651" Type="http://schemas.openxmlformats.org/officeDocument/2006/relationships/hyperlink" Target="https://www.epa.gov/system/files/documents/2024-02/kansas-pcap.pdf" TargetMode="External"/><Relationship Id="rId290" Type="http://schemas.openxmlformats.org/officeDocument/2006/relationships/hyperlink" Target="https://www.epa.gov/system/files/documents/2024-03/illinois-priority-climate-action-plan.pdf" TargetMode="External"/><Relationship Id="rId304" Type="http://schemas.openxmlformats.org/officeDocument/2006/relationships/hyperlink" Target="https://www.epa.gov/system/files/documents/2024-03/final-ncdeq-pcap-report.pdf" TargetMode="External"/><Relationship Id="rId388" Type="http://schemas.openxmlformats.org/officeDocument/2006/relationships/hyperlink" Target="https://www.epa.gov/system/files/documents/2024-03/the-clean-arizona-plan.pdf" TargetMode="External"/><Relationship Id="rId511" Type="http://schemas.openxmlformats.org/officeDocument/2006/relationships/hyperlink" Target="https://www.epa.gov/system/files/documents/2024-03/wi-emission-reduction-roadmap.pdf" TargetMode="External"/><Relationship Id="rId609" Type="http://schemas.openxmlformats.org/officeDocument/2006/relationships/hyperlink" Target="https://www.epa.gov/system/files/documents/2024-03/texas-pcap.pdf" TargetMode="External"/><Relationship Id="rId85" Type="http://schemas.openxmlformats.org/officeDocument/2006/relationships/hyperlink" Target="https://www.epa.gov/system/files/documents/2024-02/washington-cprg-pcap.pdf" TargetMode="External"/><Relationship Id="rId150" Type="http://schemas.openxmlformats.org/officeDocument/2006/relationships/hyperlink" Target="https://www.epa.gov/system/files/documents/2024-03/michigan-egle-pcap.pdf" TargetMode="External"/><Relationship Id="rId595" Type="http://schemas.openxmlformats.org/officeDocument/2006/relationships/hyperlink" Target="https://www.epa.gov/system/files/documents/2024-03/nebraska-pcap.pdf" TargetMode="External"/><Relationship Id="rId248" Type="http://schemas.openxmlformats.org/officeDocument/2006/relationships/hyperlink" Target="https://www.epa.gov/system/files/documents/2024-03/state-of-new-hampshire-priority-climate-action-plan.pdf" TargetMode="External"/><Relationship Id="rId455" Type="http://schemas.openxmlformats.org/officeDocument/2006/relationships/hyperlink" Target="https://www.epa.gov/system/files/documents/2024-03/california-cprg-priority-climate-action-plan.pdf" TargetMode="External"/><Relationship Id="rId662" Type="http://schemas.openxmlformats.org/officeDocument/2006/relationships/hyperlink" Target="https://www.epa.gov/system/files/documents/2024-02/kansas-pcap.pdf" TargetMode="External"/><Relationship Id="rId12" Type="http://schemas.openxmlformats.org/officeDocument/2006/relationships/hyperlink" Target="https://doa.louisiana.gov/media/y2xdrb22/louisiana-priority-climate-action-plan.pdf" TargetMode="External"/><Relationship Id="rId108" Type="http://schemas.openxmlformats.org/officeDocument/2006/relationships/hyperlink" Target="https://www.epa.gov/system/files/documents/2024-03/ak-priority-sustainable-energy-plan.pdf" TargetMode="External"/><Relationship Id="rId315" Type="http://schemas.openxmlformats.org/officeDocument/2006/relationships/hyperlink" Target="https://www.epa.gov/system/files/documents/2024-03/utah-final-priority-plan.pdf" TargetMode="External"/><Relationship Id="rId522" Type="http://schemas.openxmlformats.org/officeDocument/2006/relationships/hyperlink" Target="https://www.epa.gov/system/files/documents/2024-03/state-of-nevada-priority-climate-action-plan.pdf" TargetMode="External"/><Relationship Id="rId96" Type="http://schemas.openxmlformats.org/officeDocument/2006/relationships/hyperlink" Target="https://www.epa.gov/system/files/documents/2024-02/washington-cprg-pcap.pdf" TargetMode="External"/><Relationship Id="rId161" Type="http://schemas.openxmlformats.org/officeDocument/2006/relationships/hyperlink" Target="https://www.epa.gov/system/files/documents/2024-03/nj-pcap.pdf" TargetMode="External"/><Relationship Id="rId399" Type="http://schemas.openxmlformats.org/officeDocument/2006/relationships/hyperlink" Target="https://www.epa.gov/system/files/documents/2024-03/commonwealth-of-virginia-priority-climate-action-plan.pdf" TargetMode="External"/><Relationship Id="rId259" Type="http://schemas.openxmlformats.org/officeDocument/2006/relationships/hyperlink" Target="https://www.epa.gov/system/files/documents/2024-03/hawaii-pcap-final-.pdf" TargetMode="External"/><Relationship Id="rId466" Type="http://schemas.openxmlformats.org/officeDocument/2006/relationships/hyperlink" Target="https://www.epa.gov/system/files/documents/2024-03/california-cprg-priority-climate-action-plan.pdf" TargetMode="External"/><Relationship Id="rId673" Type="http://schemas.openxmlformats.org/officeDocument/2006/relationships/hyperlink" Target="https://www.epa.gov/system/files/documents/2024-03/alabama-pcap.pdf" TargetMode="External"/><Relationship Id="rId23" Type="http://schemas.openxmlformats.org/officeDocument/2006/relationships/hyperlink" Target="https://doa.louisiana.gov/media/y2xdrb22/louisiana-priority-climate-action-plan.pdf" TargetMode="External"/><Relationship Id="rId119" Type="http://schemas.openxmlformats.org/officeDocument/2006/relationships/hyperlink" Target="https://www.epa.gov/system/files/documents/2024-03/massachusetts-pcap.pdf" TargetMode="External"/><Relationship Id="rId326" Type="http://schemas.openxmlformats.org/officeDocument/2006/relationships/hyperlink" Target="https://www.epa.gov/system/files/documents/2024-03/utah-final-priority-plan.pdf" TargetMode="External"/><Relationship Id="rId533" Type="http://schemas.openxmlformats.org/officeDocument/2006/relationships/hyperlink" Target="https://www.epa.gov/system/files/documents/2024-03/puerto-rico-pcap.pdf" TargetMode="External"/><Relationship Id="rId172" Type="http://schemas.openxmlformats.org/officeDocument/2006/relationships/hyperlink" Target="https://www.epa.gov/system/files/documents/2024-03/nj-pcap.pdf" TargetMode="External"/><Relationship Id="rId477" Type="http://schemas.openxmlformats.org/officeDocument/2006/relationships/hyperlink" Target="https://www.epa.gov/system/files/documents/2024-03/sc-pcap.pdf" TargetMode="External"/><Relationship Id="rId600" Type="http://schemas.openxmlformats.org/officeDocument/2006/relationships/hyperlink" Target="https://www.epa.gov/system/files/documents/2024-03/nebraska-pcap.pdf" TargetMode="External"/><Relationship Id="rId684" Type="http://schemas.openxmlformats.org/officeDocument/2006/relationships/hyperlink" Target="https://www.epa.gov/system/files/documents/2024-03/rhode-island-pcap.pdf" TargetMode="External"/><Relationship Id="rId337" Type="http://schemas.openxmlformats.org/officeDocument/2006/relationships/hyperlink" Target="https://www.epa.gov/system/files/documents/2024-03/utah-final-priority-plan.pdf" TargetMode="External"/><Relationship Id="rId34" Type="http://schemas.openxmlformats.org/officeDocument/2006/relationships/hyperlink" Target="https://www.epa.gov/system/files/documents/2024-02/tn-pcap.pdf" TargetMode="External"/><Relationship Id="rId544" Type="http://schemas.openxmlformats.org/officeDocument/2006/relationships/hyperlink" Target="https://www.epa.gov/system/files/documents/2024-03/puerto-rico-pcap.pdf" TargetMode="External"/><Relationship Id="rId183" Type="http://schemas.openxmlformats.org/officeDocument/2006/relationships/hyperlink" Target="https://www.epa.gov/system/files/documents/2024-03/indiana-priority-climate-action-plan.pdf" TargetMode="External"/><Relationship Id="rId390" Type="http://schemas.openxmlformats.org/officeDocument/2006/relationships/hyperlink" Target="https://www.epa.gov/system/files/documents/2024-03/state-of-ohio-prp.pdf" TargetMode="External"/><Relationship Id="rId404" Type="http://schemas.openxmlformats.org/officeDocument/2006/relationships/hyperlink" Target="https://www.epa.gov/system/files/documents/2024-03/commonwealth-of-virginia-priority-climate-action-plan.pdf" TargetMode="External"/><Relationship Id="rId611" Type="http://schemas.openxmlformats.org/officeDocument/2006/relationships/hyperlink" Target="https://www.epa.gov/system/files/documents/2024-03/texas-pcap.pdf" TargetMode="External"/><Relationship Id="rId250" Type="http://schemas.openxmlformats.org/officeDocument/2006/relationships/hyperlink" Target="https://www.epa.gov/system/files/documents/2024-03/hawaii-pcap-final-.pdf" TargetMode="External"/><Relationship Id="rId488" Type="http://schemas.openxmlformats.org/officeDocument/2006/relationships/hyperlink" Target="https://www.epa.gov/system/files/documents/2024-03/7200-re-dep5710-pa-priority-climate-action-plan.pdf" TargetMode="External"/><Relationship Id="rId695" Type="http://schemas.microsoft.com/office/2017/10/relationships/threadedComment" Target="../threadedComments/threadedComment1.xml"/><Relationship Id="rId45" Type="http://schemas.openxmlformats.org/officeDocument/2006/relationships/hyperlink" Target="https://www.epa.gov/system/files/documents/2024-02/missouri-plan-for-environmental-improvement-grants.pdf" TargetMode="External"/><Relationship Id="rId110" Type="http://schemas.openxmlformats.org/officeDocument/2006/relationships/hyperlink" Target="https://www.epa.gov/system/files/documents/2024-03/ak-priority-sustainable-energy-plan.pdf" TargetMode="External"/><Relationship Id="rId348" Type="http://schemas.openxmlformats.org/officeDocument/2006/relationships/hyperlink" Target="https://www.epa.gov/system/files/documents/2024-03/mde-state-of-maryland-cprg-priority-climate-action-plan.pdf" TargetMode="External"/><Relationship Id="rId555" Type="http://schemas.openxmlformats.org/officeDocument/2006/relationships/hyperlink" Target="https://www.epa.gov/system/files/documents/2024-03/oklahoma-cprg-priority-action-plan.pdf" TargetMode="External"/><Relationship Id="rId194" Type="http://schemas.openxmlformats.org/officeDocument/2006/relationships/hyperlink" Target="https://www.epa.gov/system/files/documents/2024-03/colorado-pcap.pdf" TargetMode="External"/><Relationship Id="rId208" Type="http://schemas.openxmlformats.org/officeDocument/2006/relationships/hyperlink" Target="https://www.epa.gov/system/files/documents/2024-03/colorado-pcap.pdf" TargetMode="External"/><Relationship Id="rId415" Type="http://schemas.openxmlformats.org/officeDocument/2006/relationships/hyperlink" Target="https://www.epa.gov/system/files/documents/2024-03/alabama-pcap.pdf" TargetMode="External"/><Relationship Id="rId622" Type="http://schemas.openxmlformats.org/officeDocument/2006/relationships/hyperlink" Target="https://www.epa.gov/system/files/documents/2024-03/alabama-pcap.pdf" TargetMode="External"/><Relationship Id="rId261" Type="http://schemas.openxmlformats.org/officeDocument/2006/relationships/hyperlink" Target="https://www.epa.gov/system/files/documents/2024-03/hawaii-pcap-final-.pdf" TargetMode="External"/><Relationship Id="rId499" Type="http://schemas.openxmlformats.org/officeDocument/2006/relationships/hyperlink" Target="https://www.epa.gov/system/files/documents/2024-03/idaho-priority-plan-for-gem-state-air-quality-initative.pdf" TargetMode="External"/><Relationship Id="rId56" Type="http://schemas.openxmlformats.org/officeDocument/2006/relationships/hyperlink" Target="https://www.epa.gov/system/files/documents/2024-02/missouri-plan-for-environmental-improvement-grants.pdf" TargetMode="External"/><Relationship Id="rId359" Type="http://schemas.openxmlformats.org/officeDocument/2006/relationships/hyperlink" Target="https://www.epa.gov/system/files/documents/2024-03/mde-state-of-maryland-cprg-priority-climate-action-plan.pdf" TargetMode="External"/><Relationship Id="rId566" Type="http://schemas.openxmlformats.org/officeDocument/2006/relationships/hyperlink" Target="https://www.epa.gov/system/files/documents/2024-03/wv-priority-energy-action-plan.pdf" TargetMode="External"/><Relationship Id="rId121" Type="http://schemas.openxmlformats.org/officeDocument/2006/relationships/hyperlink" Target="https://www.epa.gov/system/files/documents/2024-03/massachusetts-pcap.pdf" TargetMode="External"/><Relationship Id="rId219" Type="http://schemas.openxmlformats.org/officeDocument/2006/relationships/hyperlink" Target="https://www.epa.gov/system/files/documents/2024-03/maine-pcap.pdf" TargetMode="External"/><Relationship Id="rId426" Type="http://schemas.openxmlformats.org/officeDocument/2006/relationships/hyperlink" Target="https://www.epa.gov/system/files/documents/2024-03/ms-pcap.pdf" TargetMode="External"/><Relationship Id="rId633" Type="http://schemas.openxmlformats.org/officeDocument/2006/relationships/hyperlink" Target="https://www.epa.gov/system/files/documents/2024-02/kansas-pcap.pdf" TargetMode="External"/><Relationship Id="rId67" Type="http://schemas.openxmlformats.org/officeDocument/2006/relationships/hyperlink" Target="https://www.epa.gov/system/files/documents/2024-02/vermont-cprg-priority-climate-action-plan.pdf" TargetMode="External"/><Relationship Id="rId272" Type="http://schemas.openxmlformats.org/officeDocument/2006/relationships/hyperlink" Target="https://www.epa.gov/system/files/documents/2024-03/colorado-pcap.pdf" TargetMode="External"/><Relationship Id="rId577" Type="http://schemas.openxmlformats.org/officeDocument/2006/relationships/hyperlink" Target="https://www.epa.gov/system/files/documents/2024-03/texas-pcap.pdf" TargetMode="External"/><Relationship Id="rId132" Type="http://schemas.openxmlformats.org/officeDocument/2006/relationships/hyperlink" Target="https://www.epa.gov/system/files/documents/2024-03/connecticut-state-pcap.pdf" TargetMode="External"/><Relationship Id="rId437" Type="http://schemas.openxmlformats.org/officeDocument/2006/relationships/hyperlink" Target="https://www.epa.gov/system/files/documents/2024-03/montana-pollution-reduction-plan.pdf" TargetMode="External"/><Relationship Id="rId644" Type="http://schemas.openxmlformats.org/officeDocument/2006/relationships/hyperlink" Target="https://www.epa.gov/system/files/documents/2024-02/kansas-pcap.pdf" TargetMode="External"/><Relationship Id="rId283" Type="http://schemas.openxmlformats.org/officeDocument/2006/relationships/hyperlink" Target="https://www.epa.gov/system/files/documents/2024-03/colorado-pcap.pdf" TargetMode="External"/><Relationship Id="rId490" Type="http://schemas.openxmlformats.org/officeDocument/2006/relationships/hyperlink" Target="https://www.epa.gov/system/files/documents/2024-03/idaho-priority-plan-for-gem-state-air-quality-initative.pdf" TargetMode="External"/><Relationship Id="rId504" Type="http://schemas.openxmlformats.org/officeDocument/2006/relationships/hyperlink" Target="https://www.epa.gov/system/files/documents/2024-03/nddeq-pcap-report.pdf" TargetMode="External"/><Relationship Id="rId78" Type="http://schemas.openxmlformats.org/officeDocument/2006/relationships/hyperlink" Target="https://www.epa.gov/system/files/documents/2024-02/washington-cprg-pcap.pdf" TargetMode="External"/><Relationship Id="rId143" Type="http://schemas.openxmlformats.org/officeDocument/2006/relationships/hyperlink" Target="https://www.epa.gov/system/files/documents/2024-03/michigan-egle-pcap.pdf" TargetMode="External"/><Relationship Id="rId350" Type="http://schemas.openxmlformats.org/officeDocument/2006/relationships/hyperlink" Target="https://www.epa.gov/system/files/documents/2024-03/mde-state-of-maryland-cprg-priority-climate-action-plan.pdf" TargetMode="External"/><Relationship Id="rId588" Type="http://schemas.openxmlformats.org/officeDocument/2006/relationships/hyperlink" Target="https://www.epa.gov/system/files/documents/2024-03/texas-pcap.pdf" TargetMode="External"/><Relationship Id="rId9" Type="http://schemas.openxmlformats.org/officeDocument/2006/relationships/hyperlink" Target="https://doa.louisiana.gov/media/y2xdrb22/louisiana-priority-climate-action-plan.pdf" TargetMode="External"/><Relationship Id="rId210" Type="http://schemas.openxmlformats.org/officeDocument/2006/relationships/hyperlink" Target="https://www.epa.gov/system/files/documents/2024-03/colorado-pcap.pdf" TargetMode="External"/><Relationship Id="rId448" Type="http://schemas.openxmlformats.org/officeDocument/2006/relationships/hyperlink" Target="https://www.epa.gov/system/files/documents/2024-03/alabama-pcap.pdf" TargetMode="External"/><Relationship Id="rId655" Type="http://schemas.openxmlformats.org/officeDocument/2006/relationships/hyperlink" Target="https://www.epa.gov/system/files/documents/2024-02/kansas-pcap.pdf" TargetMode="External"/><Relationship Id="rId294" Type="http://schemas.openxmlformats.org/officeDocument/2006/relationships/hyperlink" Target="https://www.epa.gov/system/files/documents/2024-03/illinois-priority-climate-action-plan.pdf" TargetMode="External"/><Relationship Id="rId308" Type="http://schemas.openxmlformats.org/officeDocument/2006/relationships/hyperlink" Target="https://www.epa.gov/system/files/documents/2024-03/final-ncdeq-pcap-report.pdf" TargetMode="External"/><Relationship Id="rId515" Type="http://schemas.openxmlformats.org/officeDocument/2006/relationships/hyperlink" Target="https://www.epa.gov/system/files/documents/2024-03/wi-emission-reduction-roadmap.pdf" TargetMode="External"/><Relationship Id="rId89" Type="http://schemas.openxmlformats.org/officeDocument/2006/relationships/hyperlink" Target="https://www.epa.gov/system/files/documents/2024-02/vermont-cprg-priority-climate-action-plan.pdf" TargetMode="External"/><Relationship Id="rId154" Type="http://schemas.openxmlformats.org/officeDocument/2006/relationships/hyperlink" Target="https://www.epa.gov/system/files/documents/2024-03/state-of-minnesota-mpca-pcap.pdf" TargetMode="External"/><Relationship Id="rId361" Type="http://schemas.openxmlformats.org/officeDocument/2006/relationships/hyperlink" Target="https://www.epa.gov/system/files/documents/2024-03/mde-state-of-maryland-cprg-priority-climate-action-plan.pdf" TargetMode="External"/><Relationship Id="rId599" Type="http://schemas.openxmlformats.org/officeDocument/2006/relationships/hyperlink" Target="https://www.epa.gov/system/files/documents/2024-03/nebraska-pcap.pdf" TargetMode="External"/><Relationship Id="rId459" Type="http://schemas.openxmlformats.org/officeDocument/2006/relationships/hyperlink" Target="https://www.epa.gov/system/files/documents/2024-03/california-cprg-priority-climate-action-plan.pdf" TargetMode="External"/><Relationship Id="rId666" Type="http://schemas.openxmlformats.org/officeDocument/2006/relationships/hyperlink" Target="https://www.epa.gov/system/files/documents/2024-03/alabama-pcap.pdf" TargetMode="External"/><Relationship Id="rId16" Type="http://schemas.openxmlformats.org/officeDocument/2006/relationships/hyperlink" Target="https://doa.louisiana.gov/media/y2xdrb22/louisiana-priority-climate-action-plan.pdf" TargetMode="External"/><Relationship Id="rId221" Type="http://schemas.openxmlformats.org/officeDocument/2006/relationships/hyperlink" Target="https://www.epa.gov/system/files/documents/2024-03/maine-pcap.pdf" TargetMode="External"/><Relationship Id="rId319" Type="http://schemas.openxmlformats.org/officeDocument/2006/relationships/hyperlink" Target="https://www.epa.gov/system/files/documents/2024-03/utah-final-priority-plan.pdf" TargetMode="External"/><Relationship Id="rId526" Type="http://schemas.openxmlformats.org/officeDocument/2006/relationships/hyperlink" Target="https://www.epa.gov/system/files/documents/2024-03/state-of-nevada-priority-climate-action-plan.pdf" TargetMode="External"/><Relationship Id="rId165" Type="http://schemas.openxmlformats.org/officeDocument/2006/relationships/hyperlink" Target="https://www.epa.gov/system/files/documents/2024-03/nj-pcap.pdf" TargetMode="External"/><Relationship Id="rId372" Type="http://schemas.openxmlformats.org/officeDocument/2006/relationships/hyperlink" Target="https://www.epa.gov/system/files/documents/2024-03/dnrec-cprp.pdf" TargetMode="External"/><Relationship Id="rId677" Type="http://schemas.openxmlformats.org/officeDocument/2006/relationships/hyperlink" Target="https://www.epa.gov/system/files/documents/2024-03/alabama-pcap.pdf" TargetMode="External"/><Relationship Id="rId232" Type="http://schemas.openxmlformats.org/officeDocument/2006/relationships/hyperlink" Target="https://www.epa.gov/system/files/documents/2024-03/nys-cprg-pcap.pdf" TargetMode="External"/><Relationship Id="rId27" Type="http://schemas.openxmlformats.org/officeDocument/2006/relationships/hyperlink" Target="https://doa.louisiana.gov/media/y2xdrb22/louisiana-priority-climate-action-plan.pdf" TargetMode="External"/><Relationship Id="rId537" Type="http://schemas.openxmlformats.org/officeDocument/2006/relationships/hyperlink" Target="https://www.epa.gov/system/files/documents/2024-03/puerto-rico-pcap.pdf" TargetMode="External"/><Relationship Id="rId80" Type="http://schemas.openxmlformats.org/officeDocument/2006/relationships/hyperlink" Target="https://www.epa.gov/system/files/documents/2024-02/washington-cprg-pcap.pdf" TargetMode="External"/><Relationship Id="rId176" Type="http://schemas.openxmlformats.org/officeDocument/2006/relationships/hyperlink" Target="https://www.epa.gov/system/files/documents/2024-03/5d-02f35201-pcap-arkansas-eei-plan.pdf" TargetMode="External"/><Relationship Id="rId383" Type="http://schemas.openxmlformats.org/officeDocument/2006/relationships/hyperlink" Target="https://www.epa.gov/system/files/documents/2024-03/the-clean-arizona-plan.pdf" TargetMode="External"/><Relationship Id="rId590" Type="http://schemas.openxmlformats.org/officeDocument/2006/relationships/hyperlink" Target="https://www.epa.gov/system/files/documents/2024-03/texas-pcap.pdf" TargetMode="External"/><Relationship Id="rId604" Type="http://schemas.openxmlformats.org/officeDocument/2006/relationships/hyperlink" Target="https://www.epa.gov/system/files/documents/2024-03/nebraska-pcap.pdf" TargetMode="External"/><Relationship Id="rId243" Type="http://schemas.openxmlformats.org/officeDocument/2006/relationships/hyperlink" Target="https://www.epa.gov/system/files/documents/2024-03/colorado-pcap.pdf" TargetMode="External"/><Relationship Id="rId450" Type="http://schemas.openxmlformats.org/officeDocument/2006/relationships/hyperlink" Target="https://www.epa.gov/system/files/documents/2024-03/california-cprg-priority-climate-action-plan.pdf" TargetMode="External"/><Relationship Id="rId688" Type="http://schemas.openxmlformats.org/officeDocument/2006/relationships/hyperlink" Target="https://www.epa.gov/system/files/documents/2024-02/oregon-cprg-pcap.pdf" TargetMode="External"/><Relationship Id="rId38" Type="http://schemas.openxmlformats.org/officeDocument/2006/relationships/hyperlink" Target="https://www.epa.gov/system/files/documents/2024-02/tn-pcap.pdf" TargetMode="External"/><Relationship Id="rId103" Type="http://schemas.openxmlformats.org/officeDocument/2006/relationships/hyperlink" Target="https://www.epa.gov/system/files/documents/2024-03/new-mexico-priority-climate-action-plan.pdf" TargetMode="External"/><Relationship Id="rId310" Type="http://schemas.openxmlformats.org/officeDocument/2006/relationships/hyperlink" Target="https://www.epa.gov/system/files/documents/2024-03/final-ncdeq-pcap-report.pdf" TargetMode="External"/><Relationship Id="rId548" Type="http://schemas.openxmlformats.org/officeDocument/2006/relationships/hyperlink" Target="https://www.epa.gov/system/files/documents/2024-03/oklahoma-cprg-priority-action-plan.pdf" TargetMode="External"/><Relationship Id="rId91" Type="http://schemas.openxmlformats.org/officeDocument/2006/relationships/hyperlink" Target="https://www.epa.gov/system/files/documents/2024-02/vermont-cprg-priority-climate-action-plan.pdf" TargetMode="External"/><Relationship Id="rId187" Type="http://schemas.openxmlformats.org/officeDocument/2006/relationships/hyperlink" Target="https://www.epa.gov/system/files/documents/2024-03/indiana-priority-climate-action-plan.pdf" TargetMode="External"/><Relationship Id="rId394" Type="http://schemas.openxmlformats.org/officeDocument/2006/relationships/hyperlink" Target="https://www.epa.gov/system/files/documents/2024-03/state-of-ohio-prp.pdf" TargetMode="External"/><Relationship Id="rId408" Type="http://schemas.openxmlformats.org/officeDocument/2006/relationships/hyperlink" Target="https://www.epa.gov/system/files/documents/2024-03/alabama-pcap.pdf" TargetMode="External"/><Relationship Id="rId615" Type="http://schemas.openxmlformats.org/officeDocument/2006/relationships/hyperlink" Target="https://www.epa.gov/system/files/documents/2024-03/puerto-rico-pcap.pdf" TargetMode="External"/><Relationship Id="rId254" Type="http://schemas.openxmlformats.org/officeDocument/2006/relationships/hyperlink" Target="https://www.epa.gov/system/files/documents/2024-03/hawaii-pcap-final-.pdf" TargetMode="External"/><Relationship Id="rId49" Type="http://schemas.openxmlformats.org/officeDocument/2006/relationships/hyperlink" Target="https://www.epa.gov/system/files/documents/2024-02/oregon-cprg-pcap.pdf" TargetMode="External"/><Relationship Id="rId114" Type="http://schemas.openxmlformats.org/officeDocument/2006/relationships/hyperlink" Target="https://www.epa.gov/system/files/documents/2024-03/ak-priority-sustainable-energy-plan.pdf" TargetMode="External"/><Relationship Id="rId461" Type="http://schemas.openxmlformats.org/officeDocument/2006/relationships/hyperlink" Target="https://www.epa.gov/system/files/documents/2024-03/california-cprg-priority-climate-action-plan.pdf" TargetMode="External"/><Relationship Id="rId559" Type="http://schemas.openxmlformats.org/officeDocument/2006/relationships/hyperlink" Target="https://www.epa.gov/system/files/documents/2024-03/oklahoma-cprg-priority-action-plan.pdf" TargetMode="External"/></Relationships>
</file>

<file path=xl/worksheets/_rels/sheet3.xml.rels><?xml version="1.0" encoding="UTF-8" standalone="yes"?>
<Relationships xmlns="http://schemas.openxmlformats.org/package/2006/relationships"><Relationship Id="rId13" Type="http://schemas.openxmlformats.org/officeDocument/2006/relationships/hyperlink" Target="https://www.epa.gov/system/files/documents/2024-03/nj-pcap.pdf" TargetMode="External"/><Relationship Id="rId18" Type="http://schemas.openxmlformats.org/officeDocument/2006/relationships/hyperlink" Target="https://www.epa.gov/system/files/documents/2024-03/rhode-island-pcap.pdf" TargetMode="External"/><Relationship Id="rId26" Type="http://schemas.openxmlformats.org/officeDocument/2006/relationships/hyperlink" Target="https://www.epa.gov/system/files/documents/2024-03/dc-cprg-pcap.pdf" TargetMode="External"/><Relationship Id="rId39" Type="http://schemas.openxmlformats.org/officeDocument/2006/relationships/hyperlink" Target="https://www.epa.gov/system/files/documents/2024-03/the-clean-arizona-plan.pdf" TargetMode="External"/><Relationship Id="rId21" Type="http://schemas.openxmlformats.org/officeDocument/2006/relationships/hyperlink" Target="https://www.epa.gov/system/files/documents/2024-03/state-of-minnesota-mpca-pcap.pdf" TargetMode="External"/><Relationship Id="rId34" Type="http://schemas.openxmlformats.org/officeDocument/2006/relationships/hyperlink" Target="https://www.epa.gov/system/files/documents/2024-03/nddeq-pcap-report.pdf" TargetMode="External"/><Relationship Id="rId42" Type="http://schemas.openxmlformats.org/officeDocument/2006/relationships/hyperlink" Target="https://www.epa.gov/system/files/documents/2024-03/texas-pcap.pdf" TargetMode="External"/><Relationship Id="rId47" Type="http://schemas.openxmlformats.org/officeDocument/2006/relationships/hyperlink" Target="https://www.epa.gov/system/files/documents/2024-03/indiana-priority-climate-action-plan.pdf" TargetMode="External"/><Relationship Id="rId7" Type="http://schemas.openxmlformats.org/officeDocument/2006/relationships/hyperlink" Target="https://www.epa.gov/system/files/documents/2024-02/vermont-cprg-priority-climate-action-plan.pdf" TargetMode="External"/><Relationship Id="rId2" Type="http://schemas.openxmlformats.org/officeDocument/2006/relationships/hyperlink" Target="https://www.epa.gov/system/files/documents/2024-02/tn-pcap.pdf" TargetMode="External"/><Relationship Id="rId16" Type="http://schemas.openxmlformats.org/officeDocument/2006/relationships/hyperlink" Target="https://www.epa.gov/system/files/documents/2024-03/nys-cprg-pcap.pdf" TargetMode="External"/><Relationship Id="rId29" Type="http://schemas.openxmlformats.org/officeDocument/2006/relationships/hyperlink" Target="https://www.epa.gov/system/files/documents/2024-03/montana-pollution-reduction-plan.pdf" TargetMode="External"/><Relationship Id="rId1" Type="http://schemas.openxmlformats.org/officeDocument/2006/relationships/hyperlink" Target="https://doa.louisiana.gov/media/y2xdrb22/louisiana-priority-climate-action-plan.pdf" TargetMode="External"/><Relationship Id="rId6" Type="http://schemas.openxmlformats.org/officeDocument/2006/relationships/hyperlink" Target="https://doh.wa.gov/data-and-statistical-reports/washington-tracking-network-wtn/washington-environmental-health-disparities-map" TargetMode="External"/><Relationship Id="rId11" Type="http://schemas.openxmlformats.org/officeDocument/2006/relationships/hyperlink" Target="https://www.epa.gov/system/files/documents/2024-03/michigan-egle-pcap.pdf" TargetMode="External"/><Relationship Id="rId24" Type="http://schemas.openxmlformats.org/officeDocument/2006/relationships/hyperlink" Target="https://www.epa.gov/system/files/documents/2024-03/utah-final-priority-plan.pdf" TargetMode="External"/><Relationship Id="rId32" Type="http://schemas.openxmlformats.org/officeDocument/2006/relationships/hyperlink" Target="https://www.epa.gov/system/files/documents/2024-03/7200-re-dep5710-pa-priority-climate-action-plan.pdf" TargetMode="External"/><Relationship Id="rId37" Type="http://schemas.openxmlformats.org/officeDocument/2006/relationships/hyperlink" Target="https://www.epa.gov/system/files/documents/2024-03/puerto-rico-pcap.pdf" TargetMode="External"/><Relationship Id="rId40" Type="http://schemas.openxmlformats.org/officeDocument/2006/relationships/hyperlink" Target="https://www.epa.gov/system/files/documents/2024-03/mde-state-of-maryland-cprg-priority-climate-action-plan.pdf" TargetMode="External"/><Relationship Id="rId45" Type="http://schemas.openxmlformats.org/officeDocument/2006/relationships/hyperlink" Target="https://www.epa.gov/system/files/documents/2024-03/nebraska-pcap.pdf" TargetMode="External"/><Relationship Id="rId5" Type="http://schemas.openxmlformats.org/officeDocument/2006/relationships/hyperlink" Target="https://www.epa.gov/system/files/documents/2024-02/washington-cprg-pcap.pdf" TargetMode="External"/><Relationship Id="rId15" Type="http://schemas.openxmlformats.org/officeDocument/2006/relationships/hyperlink" Target="https://www.epa.gov/system/files/documents/2024-03/colorado-pcap.pdf" TargetMode="External"/><Relationship Id="rId23" Type="http://schemas.openxmlformats.org/officeDocument/2006/relationships/hyperlink" Target="https://www.epa.gov/system/files/documents/2024-03/final-ncdeq-pcap-report.pdf" TargetMode="External"/><Relationship Id="rId28" Type="http://schemas.openxmlformats.org/officeDocument/2006/relationships/hyperlink" Target="https://www.epa.gov/system/files/documents/2024-03/california-cprg-priority-climate-action-plan.pdf" TargetMode="External"/><Relationship Id="rId36" Type="http://schemas.openxmlformats.org/officeDocument/2006/relationships/hyperlink" Target="https://www.epa.gov/system/files/documents/2024-03/ms-pcap.pdf" TargetMode="External"/><Relationship Id="rId10" Type="http://schemas.openxmlformats.org/officeDocument/2006/relationships/hyperlink" Target="https://www.epa.gov/system/files/documents/2024-03/connecticut-state-pcap.pdf" TargetMode="External"/><Relationship Id="rId19" Type="http://schemas.openxmlformats.org/officeDocument/2006/relationships/hyperlink" Target="https://www.epa.gov/system/files/documents/2024-03/state-of-new-hampshire-priority-climate-action-plan.pdf" TargetMode="External"/><Relationship Id="rId31" Type="http://schemas.openxmlformats.org/officeDocument/2006/relationships/hyperlink" Target="https://www.epa.gov/system/files/documents/2024-03/sc-pcap.pdf" TargetMode="External"/><Relationship Id="rId44" Type="http://schemas.openxmlformats.org/officeDocument/2006/relationships/hyperlink" Target="https://www.epa.gov/system/files/documents/2024-03/state-of-nevada-priority-climate-action-plan.pdf" TargetMode="External"/><Relationship Id="rId4" Type="http://schemas.openxmlformats.org/officeDocument/2006/relationships/hyperlink" Target="https://www.epa.gov/system/files/documents/2024-02/oregon-cprg-pcap.pdf" TargetMode="External"/><Relationship Id="rId9" Type="http://schemas.openxmlformats.org/officeDocument/2006/relationships/hyperlink" Target="https://www.epa.gov/system/files/documents/2024-03/massachusetts-pcap.pdf" TargetMode="External"/><Relationship Id="rId14" Type="http://schemas.openxmlformats.org/officeDocument/2006/relationships/hyperlink" Target="https://www.epa.gov/system/files/documents/2024-03/5d-02f35201-pcap-arkansas-eei-plan.pdf" TargetMode="External"/><Relationship Id="rId22" Type="http://schemas.openxmlformats.org/officeDocument/2006/relationships/hyperlink" Target="https://www.epa.gov/system/files/documents/2024-03/illinois-priority-climate-action-plan.pdf" TargetMode="External"/><Relationship Id="rId27" Type="http://schemas.openxmlformats.org/officeDocument/2006/relationships/hyperlink" Target="https://www.epa.gov/system/files/documents/2024-03/alabama-pcap.pdf" TargetMode="External"/><Relationship Id="rId30" Type="http://schemas.openxmlformats.org/officeDocument/2006/relationships/hyperlink" Target="https://www.epa.gov/system/files/documents/2024-03/commonwealth-of-virginia-priority-climate-action-plan.pdf" TargetMode="External"/><Relationship Id="rId35" Type="http://schemas.openxmlformats.org/officeDocument/2006/relationships/hyperlink" Target="https://www.epa.gov/system/files/documents/2024-02/kansas-pcap.pdf" TargetMode="External"/><Relationship Id="rId43" Type="http://schemas.openxmlformats.org/officeDocument/2006/relationships/hyperlink" Target="https://www.epa.gov/system/files/documents/2024-03/wv-priority-energy-action-plan.pdf" TargetMode="External"/><Relationship Id="rId48" Type="http://schemas.openxmlformats.org/officeDocument/2006/relationships/hyperlink" Target="https://www.epa.gov/system/files/documents/2024-03/georgia_psverp.pdf" TargetMode="External"/><Relationship Id="rId8" Type="http://schemas.openxmlformats.org/officeDocument/2006/relationships/hyperlink" Target="https://www.epa.gov/system/files/documents/2024-03/ak-priority-sustainable-energy-plan.pdf" TargetMode="External"/><Relationship Id="rId3" Type="http://schemas.openxmlformats.org/officeDocument/2006/relationships/hyperlink" Target="https://www.epa.gov/system/files/documents/2024-02/missouri-plan-for-environmental-improvement-grants.pdf" TargetMode="External"/><Relationship Id="rId12" Type="http://schemas.openxmlformats.org/officeDocument/2006/relationships/hyperlink" Target="https://www.epa.gov/system/files/documents/2024-03/new-mexico-priority-climate-action-plan.pdf" TargetMode="External"/><Relationship Id="rId17" Type="http://schemas.openxmlformats.org/officeDocument/2006/relationships/hyperlink" Target="https://www.epa.gov/system/files/documents/2024-03/maine-pcap.pdf" TargetMode="External"/><Relationship Id="rId25" Type="http://schemas.openxmlformats.org/officeDocument/2006/relationships/hyperlink" Target="https://www.epa.gov/system/files/documents/2024-03/dnrec-cprp.pdf" TargetMode="External"/><Relationship Id="rId33" Type="http://schemas.openxmlformats.org/officeDocument/2006/relationships/hyperlink" Target="https://www.epa.gov/system/files/documents/2024-03/idaho-priority-plan-for-gem-state-air-quality-initative.pdf" TargetMode="External"/><Relationship Id="rId38" Type="http://schemas.openxmlformats.org/officeDocument/2006/relationships/hyperlink" Target="https://www.epa.gov/system/files/documents/2024-03/wi-emission-reduction-roadmap.pdf" TargetMode="External"/><Relationship Id="rId46" Type="http://schemas.openxmlformats.org/officeDocument/2006/relationships/hyperlink" Target="https://www.epa.gov/system/files/documents/2024-03/state-of-ohio-prp.pdf" TargetMode="External"/><Relationship Id="rId20" Type="http://schemas.openxmlformats.org/officeDocument/2006/relationships/hyperlink" Target="https://www.epa.gov/system/files/documents/2024-03/hawaii-pcap-final-.pdf" TargetMode="External"/><Relationship Id="rId41" Type="http://schemas.openxmlformats.org/officeDocument/2006/relationships/hyperlink" Target="https://www.epa.gov/system/files/documents/2024-03/oklahoma-cprg-priority-action-plan.pdf" TargetMode="External"/></Relationships>
</file>

<file path=xl/worksheets/_rels/sheet4.xml.rels><?xml version="1.0" encoding="UTF-8" standalone="yes"?>
<Relationships xmlns="http://schemas.openxmlformats.org/package/2006/relationships"><Relationship Id="rId13" Type="http://schemas.openxmlformats.org/officeDocument/2006/relationships/hyperlink" Target="https://www.epa.gov/system/files/documents/2024-03/5d-02f35201-pcap-arkansas-eei-plan.pdf" TargetMode="External"/><Relationship Id="rId18" Type="http://schemas.openxmlformats.org/officeDocument/2006/relationships/hyperlink" Target="https://www.epa.gov/system/files/documents/2024-03/state-of-new-hampshire-priority-climate-action-plan.pdf" TargetMode="External"/><Relationship Id="rId26" Type="http://schemas.openxmlformats.org/officeDocument/2006/relationships/hyperlink" Target="https://www.epa.gov/system/files/documents/2024-03/alabama-pcap.pdf" TargetMode="External"/><Relationship Id="rId39" Type="http://schemas.openxmlformats.org/officeDocument/2006/relationships/hyperlink" Target="https://www.epa.gov/system/files/documents/2024-03/mde-state-of-maryland-cprg-priority-climate-action-plan.pdf" TargetMode="External"/><Relationship Id="rId21" Type="http://schemas.openxmlformats.org/officeDocument/2006/relationships/hyperlink" Target="https://www.epa.gov/system/files/documents/2024-03/illinois-priority-climate-action-plan.pdf" TargetMode="External"/><Relationship Id="rId34" Type="http://schemas.openxmlformats.org/officeDocument/2006/relationships/hyperlink" Target="https://www.epa.gov/system/files/documents/2024-02/kansas-pcap.pdf" TargetMode="External"/><Relationship Id="rId42" Type="http://schemas.openxmlformats.org/officeDocument/2006/relationships/hyperlink" Target="https://www.epa.gov/system/files/documents/2024-03/wv-priority-energy-action-plan.pdf" TargetMode="External"/><Relationship Id="rId47" Type="http://schemas.openxmlformats.org/officeDocument/2006/relationships/hyperlink" Target="https://www.epa.gov/system/files/documents/2024-03/georgia_psverp.pdf" TargetMode="External"/><Relationship Id="rId7" Type="http://schemas.openxmlformats.org/officeDocument/2006/relationships/hyperlink" Target="https://www.epa.gov/system/files/documents/2024-03/ak-priority-sustainable-energy-plan.pdf" TargetMode="External"/><Relationship Id="rId2" Type="http://schemas.openxmlformats.org/officeDocument/2006/relationships/hyperlink" Target="https://www.epa.gov/system/files/documents/2024-02/tn-pcap.pdf" TargetMode="External"/><Relationship Id="rId16" Type="http://schemas.openxmlformats.org/officeDocument/2006/relationships/hyperlink" Target="https://www.epa.gov/system/files/documents/2024-03/maine-pcap.pdf" TargetMode="External"/><Relationship Id="rId29" Type="http://schemas.openxmlformats.org/officeDocument/2006/relationships/hyperlink" Target="https://www.epa.gov/system/files/documents/2024-03/commonwealth-of-virginia-priority-climate-action-plan.pdf" TargetMode="External"/><Relationship Id="rId1" Type="http://schemas.openxmlformats.org/officeDocument/2006/relationships/hyperlink" Target="https://doa.louisiana.gov/media/y2xdrb22/louisiana-priority-climate-action-plan.pdf" TargetMode="External"/><Relationship Id="rId6" Type="http://schemas.openxmlformats.org/officeDocument/2006/relationships/hyperlink" Target="https://www.epa.gov/system/files/documents/2024-02/vermont-cprg-priority-climate-action-plan.pdf" TargetMode="External"/><Relationship Id="rId11" Type="http://schemas.openxmlformats.org/officeDocument/2006/relationships/hyperlink" Target="https://www.epa.gov/system/files/documents/2024-03/new-mexico-priority-climate-action-plan.pdf" TargetMode="External"/><Relationship Id="rId24" Type="http://schemas.openxmlformats.org/officeDocument/2006/relationships/hyperlink" Target="https://www.epa.gov/system/files/documents/2024-03/dnrec-cprp.pdf" TargetMode="External"/><Relationship Id="rId32" Type="http://schemas.openxmlformats.org/officeDocument/2006/relationships/hyperlink" Target="https://www.epa.gov/system/files/documents/2024-03/idaho-priority-plan-for-gem-state-air-quality-initative.pdf" TargetMode="External"/><Relationship Id="rId37" Type="http://schemas.openxmlformats.org/officeDocument/2006/relationships/hyperlink" Target="https://www.epa.gov/system/files/documents/2024-03/wi-emission-reduction-roadmap.pdf" TargetMode="External"/><Relationship Id="rId40" Type="http://schemas.openxmlformats.org/officeDocument/2006/relationships/hyperlink" Target="https://www.epa.gov/system/files/documents/2024-03/oklahoma-cprg-priority-action-plan.pdf" TargetMode="External"/><Relationship Id="rId45" Type="http://schemas.openxmlformats.org/officeDocument/2006/relationships/hyperlink" Target="https://www.epa.gov/system/files/documents/2024-03/state-of-ohio-prp.pdf" TargetMode="External"/><Relationship Id="rId5" Type="http://schemas.openxmlformats.org/officeDocument/2006/relationships/hyperlink" Target="https://www.epa.gov/system/files/documents/2024-02/washington-cprg-pcap.pdf" TargetMode="External"/><Relationship Id="rId15" Type="http://schemas.openxmlformats.org/officeDocument/2006/relationships/hyperlink" Target="https://www.epa.gov/system/files/documents/2024-03/nys-cprg-pcap.pdf" TargetMode="External"/><Relationship Id="rId23" Type="http://schemas.openxmlformats.org/officeDocument/2006/relationships/hyperlink" Target="https://www.epa.gov/system/files/documents/2024-03/utah-final-priority-plan.pdf" TargetMode="External"/><Relationship Id="rId28" Type="http://schemas.openxmlformats.org/officeDocument/2006/relationships/hyperlink" Target="https://www.epa.gov/system/files/documents/2024-03/montana-pollution-reduction-plan.pdf" TargetMode="External"/><Relationship Id="rId36" Type="http://schemas.openxmlformats.org/officeDocument/2006/relationships/hyperlink" Target="https://www.epa.gov/system/files/documents/2024-03/puerto-rico-pcap.pdf" TargetMode="External"/><Relationship Id="rId10" Type="http://schemas.openxmlformats.org/officeDocument/2006/relationships/hyperlink" Target="https://www.epa.gov/system/files/documents/2024-03/michigan-egle-pcap.pdf" TargetMode="External"/><Relationship Id="rId19" Type="http://schemas.openxmlformats.org/officeDocument/2006/relationships/hyperlink" Target="https://www.epa.gov/system/files/documents/2024-03/hawaii-pcap-final-.pdf" TargetMode="External"/><Relationship Id="rId31" Type="http://schemas.openxmlformats.org/officeDocument/2006/relationships/hyperlink" Target="https://www.epa.gov/system/files/documents/2024-03/7200-re-dep5710-pa-priority-climate-action-plan.pdf" TargetMode="External"/><Relationship Id="rId44" Type="http://schemas.openxmlformats.org/officeDocument/2006/relationships/hyperlink" Target="https://www.epa.gov/system/files/documents/2024-03/nebraska-pcap.pdf" TargetMode="External"/><Relationship Id="rId4" Type="http://schemas.openxmlformats.org/officeDocument/2006/relationships/hyperlink" Target="https://www.epa.gov/system/files/documents/2024-02/oregon-cprg-pcap.pdf" TargetMode="External"/><Relationship Id="rId9" Type="http://schemas.openxmlformats.org/officeDocument/2006/relationships/hyperlink" Target="https://www.epa.gov/system/files/documents/2024-03/connecticut-state-pcap.pdf" TargetMode="External"/><Relationship Id="rId14" Type="http://schemas.openxmlformats.org/officeDocument/2006/relationships/hyperlink" Target="https://www.epa.gov/system/files/documents/2024-03/colorado-pcap.pdf" TargetMode="External"/><Relationship Id="rId22" Type="http://schemas.openxmlformats.org/officeDocument/2006/relationships/hyperlink" Target="https://www.epa.gov/system/files/documents/2024-03/final-ncdeq-pcap-report.pdf" TargetMode="External"/><Relationship Id="rId27" Type="http://schemas.openxmlformats.org/officeDocument/2006/relationships/hyperlink" Target="https://www.epa.gov/system/files/documents/2024-03/california-cprg-priority-climate-action-plan.pdf" TargetMode="External"/><Relationship Id="rId30" Type="http://schemas.openxmlformats.org/officeDocument/2006/relationships/hyperlink" Target="https://www.epa.gov/system/files/documents/2024-03/sc-pcap.pdf" TargetMode="External"/><Relationship Id="rId35" Type="http://schemas.openxmlformats.org/officeDocument/2006/relationships/hyperlink" Target="https://www.epa.gov/system/files/documents/2024-03/ms-pcap.pdf" TargetMode="External"/><Relationship Id="rId43" Type="http://schemas.openxmlformats.org/officeDocument/2006/relationships/hyperlink" Target="https://www.epa.gov/system/files/documents/2024-03/state-of-nevada-priority-climate-action-plan.pdf" TargetMode="External"/><Relationship Id="rId8" Type="http://schemas.openxmlformats.org/officeDocument/2006/relationships/hyperlink" Target="https://www.epa.gov/system/files/documents/2024-03/massachusetts-pcap.pdf" TargetMode="External"/><Relationship Id="rId3" Type="http://schemas.openxmlformats.org/officeDocument/2006/relationships/hyperlink" Target="https://www.epa.gov/system/files/documents/2024-02/missouri-plan-for-environmental-improvement-grants.pdf" TargetMode="External"/><Relationship Id="rId12" Type="http://schemas.openxmlformats.org/officeDocument/2006/relationships/hyperlink" Target="https://www.epa.gov/system/files/documents/2024-03/nj-pcap.pdf" TargetMode="External"/><Relationship Id="rId17" Type="http://schemas.openxmlformats.org/officeDocument/2006/relationships/hyperlink" Target="https://www.epa.gov/system/files/documents/2024-03/rhode-island-pcap.pdf" TargetMode="External"/><Relationship Id="rId25" Type="http://schemas.openxmlformats.org/officeDocument/2006/relationships/hyperlink" Target="https://www.epa.gov/system/files/documents/2024-03/dc-cprg-pcap.pdf" TargetMode="External"/><Relationship Id="rId33" Type="http://schemas.openxmlformats.org/officeDocument/2006/relationships/hyperlink" Target="https://www.epa.gov/system/files/documents/2024-03/nddeq-pcap-report.pdf" TargetMode="External"/><Relationship Id="rId38" Type="http://schemas.openxmlformats.org/officeDocument/2006/relationships/hyperlink" Target="https://www.epa.gov/system/files/documents/2024-03/the-clean-arizona-plan.pdf" TargetMode="External"/><Relationship Id="rId46" Type="http://schemas.openxmlformats.org/officeDocument/2006/relationships/hyperlink" Target="https://www.epa.gov/system/files/documents/2024-03/indiana-priority-climate-action-plan.pdf" TargetMode="External"/><Relationship Id="rId20" Type="http://schemas.openxmlformats.org/officeDocument/2006/relationships/hyperlink" Target="https://www.epa.gov/system/files/documents/2024-03/state-of-minnesota-mpca-pcap.pdf" TargetMode="External"/><Relationship Id="rId41" Type="http://schemas.openxmlformats.org/officeDocument/2006/relationships/hyperlink" Target="https://www.epa.gov/system/files/documents/2024-03/texas-pcap.pdf" TargetMode="External"/></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theme="9" tint="0.79998168889431442"/>
  </sheetPr>
  <dimension ref="A1:W49"/>
  <sheetViews>
    <sheetView workbookViewId="0">
      <pane ySplit="2" topLeftCell="A3" activePane="bottomLeft" state="frozen"/>
      <selection pane="bottomLeft" activeCell="A3" sqref="A3"/>
    </sheetView>
  </sheetViews>
  <sheetFormatPr defaultColWidth="8.7109375" defaultRowHeight="12.75"/>
  <cols>
    <col min="1" max="1" width="17.140625" style="8" customWidth="1"/>
    <col min="2" max="2" width="26.85546875" style="8" customWidth="1"/>
    <col min="3" max="6" width="17.140625" style="8" customWidth="1"/>
    <col min="7" max="7" width="22.5703125" style="8" customWidth="1"/>
    <col min="8" max="9" width="12.85546875" style="8" customWidth="1"/>
    <col min="10" max="16" width="15.5703125" style="4" customWidth="1"/>
    <col min="17" max="16384" width="8.7109375" style="8"/>
  </cols>
  <sheetData>
    <row r="1" spans="1:23" ht="12.95" customHeight="1">
      <c r="A1" s="24"/>
      <c r="J1" s="41" t="s">
        <v>0</v>
      </c>
      <c r="K1" s="42"/>
      <c r="L1" s="42"/>
      <c r="M1" s="42"/>
      <c r="N1" s="42"/>
      <c r="O1" s="42"/>
      <c r="P1" s="43"/>
      <c r="Q1" s="44" t="s">
        <v>1</v>
      </c>
      <c r="R1" s="45"/>
      <c r="S1" s="45"/>
      <c r="T1" s="45"/>
      <c r="U1" s="45"/>
      <c r="V1" s="45"/>
      <c r="W1" s="45"/>
    </row>
    <row r="2" spans="1:23" s="2" customFormat="1" ht="36.6" customHeight="1">
      <c r="A2" s="1" t="s">
        <v>2</v>
      </c>
      <c r="B2" s="1" t="s">
        <v>3</v>
      </c>
      <c r="C2" s="1" t="s">
        <v>4</v>
      </c>
      <c r="D2" s="1" t="s">
        <v>5</v>
      </c>
      <c r="E2" s="1" t="s">
        <v>6</v>
      </c>
      <c r="F2" s="1" t="s">
        <v>7</v>
      </c>
      <c r="G2" s="3" t="s">
        <v>8</v>
      </c>
      <c r="H2" s="3" t="s">
        <v>9</v>
      </c>
      <c r="I2" s="3" t="s">
        <v>10</v>
      </c>
      <c r="J2" s="3" t="s">
        <v>11</v>
      </c>
      <c r="K2" s="3" t="s">
        <v>12</v>
      </c>
      <c r="L2" s="3" t="s">
        <v>13</v>
      </c>
      <c r="M2" s="3" t="s">
        <v>14</v>
      </c>
      <c r="N2" s="3" t="s">
        <v>15</v>
      </c>
      <c r="O2" s="3" t="s">
        <v>16</v>
      </c>
      <c r="P2" s="3" t="s">
        <v>17</v>
      </c>
      <c r="Q2" s="3" t="s">
        <v>18</v>
      </c>
      <c r="R2" s="3" t="s">
        <v>19</v>
      </c>
      <c r="S2" s="3" t="s">
        <v>20</v>
      </c>
      <c r="T2" s="3" t="s">
        <v>21</v>
      </c>
      <c r="U2" s="3" t="s">
        <v>22</v>
      </c>
      <c r="V2" s="3" t="s">
        <v>23</v>
      </c>
      <c r="W2" s="3" t="s">
        <v>24</v>
      </c>
    </row>
    <row r="3" spans="1:23" s="4" customFormat="1" ht="47.85" customHeight="1">
      <c r="A3" s="4" t="s">
        <v>25</v>
      </c>
      <c r="B3" s="30" t="s">
        <v>26</v>
      </c>
      <c r="E3" s="4" t="s">
        <v>27</v>
      </c>
      <c r="F3" s="4" t="s">
        <v>28</v>
      </c>
      <c r="G3" s="4" t="s">
        <v>29</v>
      </c>
      <c r="H3" s="4">
        <v>2021</v>
      </c>
      <c r="I3" s="4" t="s">
        <v>30</v>
      </c>
      <c r="J3" s="4" t="s">
        <v>31</v>
      </c>
      <c r="K3" s="4" t="s">
        <v>31</v>
      </c>
      <c r="L3" s="4" t="s">
        <v>31</v>
      </c>
      <c r="M3" s="4" t="s">
        <v>31</v>
      </c>
      <c r="N3" s="4" t="s">
        <v>31</v>
      </c>
      <c r="O3" s="4" t="s">
        <v>31</v>
      </c>
      <c r="P3" s="4" t="s">
        <v>31</v>
      </c>
      <c r="Q3" s="4" t="s">
        <v>31</v>
      </c>
      <c r="R3" s="4" t="s">
        <v>31</v>
      </c>
      <c r="S3" s="4" t="s">
        <v>31</v>
      </c>
      <c r="T3" s="4" t="s">
        <v>31</v>
      </c>
      <c r="U3" s="4" t="s">
        <v>31</v>
      </c>
      <c r="V3" s="4" t="s">
        <v>31</v>
      </c>
      <c r="W3" s="4" t="s">
        <v>31</v>
      </c>
    </row>
    <row r="4" spans="1:23" s="4" customFormat="1" ht="50.85" customHeight="1">
      <c r="A4" s="4" t="s">
        <v>32</v>
      </c>
      <c r="B4" s="30" t="s">
        <v>33</v>
      </c>
      <c r="E4" s="4" t="s">
        <v>34</v>
      </c>
      <c r="F4" s="4" t="s">
        <v>35</v>
      </c>
      <c r="G4" s="4" t="s">
        <v>29</v>
      </c>
      <c r="H4" s="4">
        <v>2019</v>
      </c>
      <c r="I4" s="4" t="s">
        <v>36</v>
      </c>
      <c r="J4" s="4" t="s">
        <v>31</v>
      </c>
      <c r="K4" s="4" t="s">
        <v>31</v>
      </c>
      <c r="L4" s="4" t="s">
        <v>31</v>
      </c>
      <c r="M4" s="4" t="s">
        <v>31</v>
      </c>
      <c r="N4" s="4" t="s">
        <v>31</v>
      </c>
      <c r="O4" s="4" t="s">
        <v>31</v>
      </c>
      <c r="P4" s="4" t="s">
        <v>31</v>
      </c>
      <c r="Q4" s="4" t="s">
        <v>31</v>
      </c>
      <c r="R4" s="4" t="s">
        <v>31</v>
      </c>
      <c r="S4" s="4" t="s">
        <v>31</v>
      </c>
      <c r="T4" s="4" t="s">
        <v>31</v>
      </c>
      <c r="U4" s="4" t="s">
        <v>31</v>
      </c>
      <c r="V4" s="4" t="s">
        <v>31</v>
      </c>
      <c r="W4" s="4" t="s">
        <v>31</v>
      </c>
    </row>
    <row r="5" spans="1:23" s="4" customFormat="1" ht="63.75">
      <c r="A5" s="4" t="s">
        <v>37</v>
      </c>
      <c r="B5" s="30" t="s">
        <v>38</v>
      </c>
      <c r="E5" s="4" t="s">
        <v>39</v>
      </c>
      <c r="F5" s="4" t="s">
        <v>40</v>
      </c>
      <c r="G5" s="4" t="s">
        <v>41</v>
      </c>
      <c r="H5" s="4">
        <v>2021</v>
      </c>
      <c r="I5" s="4" t="s">
        <v>30</v>
      </c>
      <c r="J5" s="4" t="s">
        <v>31</v>
      </c>
      <c r="K5" s="4" t="s">
        <v>31</v>
      </c>
      <c r="L5" s="4" t="s">
        <v>31</v>
      </c>
      <c r="M5" s="4" t="s">
        <v>31</v>
      </c>
      <c r="O5" s="4" t="s">
        <v>31</v>
      </c>
      <c r="Q5" s="4" t="s">
        <v>31</v>
      </c>
      <c r="R5" s="4" t="s">
        <v>31</v>
      </c>
      <c r="S5" s="4" t="s">
        <v>31</v>
      </c>
      <c r="T5" s="4" t="s">
        <v>31</v>
      </c>
      <c r="U5" s="4" t="s">
        <v>31</v>
      </c>
      <c r="V5" s="4" t="s">
        <v>31</v>
      </c>
      <c r="W5" s="4" t="s">
        <v>31</v>
      </c>
    </row>
    <row r="6" spans="1:23" s="4" customFormat="1" ht="114.75">
      <c r="A6" s="4" t="s">
        <v>42</v>
      </c>
      <c r="B6" s="30" t="s">
        <v>43</v>
      </c>
      <c r="C6" s="4" t="s">
        <v>44</v>
      </c>
      <c r="D6" s="30" t="s">
        <v>45</v>
      </c>
      <c r="E6" s="4" t="s">
        <v>46</v>
      </c>
      <c r="F6" s="4" t="s">
        <v>47</v>
      </c>
      <c r="G6" s="4" t="s">
        <v>48</v>
      </c>
      <c r="H6" s="4">
        <v>2020</v>
      </c>
      <c r="I6" s="4" t="s">
        <v>49</v>
      </c>
      <c r="J6" s="4" t="s">
        <v>31</v>
      </c>
      <c r="K6" s="4" t="s">
        <v>31</v>
      </c>
      <c r="L6" s="4" t="s">
        <v>31</v>
      </c>
      <c r="M6" s="4" t="s">
        <v>31</v>
      </c>
      <c r="N6" s="4" t="s">
        <v>31</v>
      </c>
      <c r="O6" s="4" t="s">
        <v>31</v>
      </c>
      <c r="P6" s="4" t="s">
        <v>31</v>
      </c>
      <c r="Q6" s="4" t="s">
        <v>31</v>
      </c>
      <c r="R6" s="4" t="s">
        <v>31</v>
      </c>
      <c r="S6" s="4" t="s">
        <v>31</v>
      </c>
      <c r="T6" s="4" t="s">
        <v>31</v>
      </c>
      <c r="U6" s="4" t="s">
        <v>31</v>
      </c>
      <c r="V6" s="4" t="s">
        <v>31</v>
      </c>
      <c r="W6" s="4" t="s">
        <v>31</v>
      </c>
    </row>
    <row r="7" spans="1:23" s="4" customFormat="1" ht="38.25">
      <c r="A7" s="4" t="s">
        <v>50</v>
      </c>
      <c r="B7" s="30" t="s">
        <v>51</v>
      </c>
      <c r="E7" s="4" t="s">
        <v>52</v>
      </c>
      <c r="F7" s="4" t="s">
        <v>53</v>
      </c>
      <c r="G7" s="4" t="s">
        <v>29</v>
      </c>
      <c r="H7" s="4">
        <v>2021</v>
      </c>
      <c r="I7" s="4" t="s">
        <v>54</v>
      </c>
      <c r="J7" s="4" t="s">
        <v>31</v>
      </c>
      <c r="K7" s="4" t="s">
        <v>31</v>
      </c>
      <c r="L7" s="4" t="s">
        <v>31</v>
      </c>
      <c r="M7" s="4" t="s">
        <v>31</v>
      </c>
      <c r="O7" s="4" t="s">
        <v>31</v>
      </c>
      <c r="Q7" s="4" t="s">
        <v>31</v>
      </c>
      <c r="R7" s="4" t="s">
        <v>31</v>
      </c>
      <c r="S7" s="4" t="s">
        <v>31</v>
      </c>
      <c r="W7" s="4" t="s">
        <v>31</v>
      </c>
    </row>
    <row r="8" spans="1:23" s="4" customFormat="1" ht="38.25">
      <c r="A8" s="4" t="s">
        <v>55</v>
      </c>
      <c r="B8" s="30" t="s">
        <v>56</v>
      </c>
      <c r="E8" s="4" t="s">
        <v>57</v>
      </c>
      <c r="F8" s="4" t="s">
        <v>58</v>
      </c>
      <c r="G8" s="4" t="s">
        <v>41</v>
      </c>
      <c r="H8" s="4">
        <v>2021</v>
      </c>
      <c r="I8" s="4" t="s">
        <v>36</v>
      </c>
      <c r="J8" s="4" t="s">
        <v>31</v>
      </c>
      <c r="K8" s="4" t="s">
        <v>31</v>
      </c>
      <c r="L8" s="4" t="s">
        <v>31</v>
      </c>
      <c r="M8" s="4" t="s">
        <v>31</v>
      </c>
      <c r="N8" s="4" t="s">
        <v>31</v>
      </c>
      <c r="O8" s="4" t="s">
        <v>31</v>
      </c>
      <c r="P8" s="4" t="s">
        <v>31</v>
      </c>
      <c r="Q8" s="4" t="s">
        <v>31</v>
      </c>
      <c r="R8" s="4" t="s">
        <v>31</v>
      </c>
      <c r="S8" s="4" t="s">
        <v>31</v>
      </c>
      <c r="T8" s="4" t="s">
        <v>31</v>
      </c>
      <c r="U8" s="4" t="s">
        <v>31</v>
      </c>
      <c r="V8" s="4" t="s">
        <v>31</v>
      </c>
      <c r="W8" s="4" t="s">
        <v>31</v>
      </c>
    </row>
    <row r="9" spans="1:23" s="4" customFormat="1" ht="63.75">
      <c r="A9" s="4" t="s">
        <v>59</v>
      </c>
      <c r="B9" s="30" t="s">
        <v>60</v>
      </c>
      <c r="C9" s="4" t="s">
        <v>61</v>
      </c>
      <c r="D9" s="30" t="s">
        <v>62</v>
      </c>
      <c r="E9" s="4" t="s">
        <v>63</v>
      </c>
      <c r="F9" s="4" t="s">
        <v>64</v>
      </c>
      <c r="G9" s="4" t="s">
        <v>29</v>
      </c>
      <c r="H9" s="4">
        <v>2019</v>
      </c>
      <c r="I9" s="4" t="s">
        <v>49</v>
      </c>
      <c r="J9" s="4" t="s">
        <v>31</v>
      </c>
      <c r="K9" s="4" t="s">
        <v>31</v>
      </c>
      <c r="L9" s="4" t="s">
        <v>31</v>
      </c>
      <c r="M9" s="4" t="s">
        <v>31</v>
      </c>
      <c r="N9" s="4" t="s">
        <v>31</v>
      </c>
      <c r="O9" s="4" t="s">
        <v>31</v>
      </c>
      <c r="P9" s="4" t="s">
        <v>31</v>
      </c>
      <c r="Q9" s="4" t="s">
        <v>31</v>
      </c>
      <c r="R9" s="4" t="s">
        <v>31</v>
      </c>
      <c r="S9" s="4" t="s">
        <v>31</v>
      </c>
      <c r="T9" s="4" t="s">
        <v>31</v>
      </c>
      <c r="U9" s="4" t="s">
        <v>31</v>
      </c>
      <c r="V9" s="4" t="s">
        <v>31</v>
      </c>
      <c r="W9" s="4" t="s">
        <v>31</v>
      </c>
    </row>
    <row r="10" spans="1:23" s="15" customFormat="1" ht="51">
      <c r="A10" s="4" t="s">
        <v>65</v>
      </c>
      <c r="B10" s="30" t="s">
        <v>66</v>
      </c>
      <c r="C10" s="4"/>
      <c r="D10" s="4"/>
      <c r="E10" s="4" t="s">
        <v>67</v>
      </c>
      <c r="F10" s="4" t="s">
        <v>68</v>
      </c>
      <c r="G10" s="4" t="s">
        <v>69</v>
      </c>
      <c r="H10" s="4">
        <v>2022</v>
      </c>
      <c r="I10" s="4" t="s">
        <v>49</v>
      </c>
      <c r="J10" s="4" t="s">
        <v>31</v>
      </c>
      <c r="K10" s="4" t="s">
        <v>31</v>
      </c>
      <c r="L10" s="4" t="s">
        <v>31</v>
      </c>
      <c r="M10" s="4" t="s">
        <v>31</v>
      </c>
      <c r="N10" s="4" t="s">
        <v>31</v>
      </c>
      <c r="O10" s="4"/>
      <c r="P10" s="4"/>
      <c r="Q10" s="4" t="s">
        <v>31</v>
      </c>
      <c r="R10" s="4" t="s">
        <v>31</v>
      </c>
      <c r="S10" s="4" t="s">
        <v>31</v>
      </c>
      <c r="T10" s="4"/>
      <c r="U10" s="4"/>
      <c r="V10" s="4"/>
      <c r="W10" s="4"/>
    </row>
    <row r="11" spans="1:23" s="15" customFormat="1" ht="38.25">
      <c r="A11" s="4" t="s">
        <v>70</v>
      </c>
      <c r="B11" s="30" t="s">
        <v>71</v>
      </c>
      <c r="C11" s="4"/>
      <c r="D11" s="4"/>
      <c r="E11" s="4" t="s">
        <v>72</v>
      </c>
      <c r="F11" s="4" t="s">
        <v>73</v>
      </c>
      <c r="G11" s="4" t="s">
        <v>74</v>
      </c>
      <c r="H11" s="4">
        <v>2020</v>
      </c>
      <c r="I11" s="4" t="s">
        <v>49</v>
      </c>
      <c r="J11" s="4" t="s">
        <v>31</v>
      </c>
      <c r="K11" s="4" t="s">
        <v>31</v>
      </c>
      <c r="L11" s="4" t="s">
        <v>31</v>
      </c>
      <c r="M11" s="4" t="s">
        <v>31</v>
      </c>
      <c r="N11" s="4" t="s">
        <v>31</v>
      </c>
      <c r="O11" s="4" t="s">
        <v>31</v>
      </c>
      <c r="P11" s="4" t="s">
        <v>31</v>
      </c>
      <c r="Q11" s="4" t="s">
        <v>31</v>
      </c>
      <c r="R11" s="4" t="s">
        <v>31</v>
      </c>
      <c r="S11" s="4" t="s">
        <v>31</v>
      </c>
      <c r="T11" s="4" t="s">
        <v>31</v>
      </c>
      <c r="U11" s="4" t="s">
        <v>31</v>
      </c>
      <c r="V11" s="4" t="s">
        <v>31</v>
      </c>
      <c r="W11" s="4" t="s">
        <v>31</v>
      </c>
    </row>
    <row r="12" spans="1:23" s="15" customFormat="1" ht="89.25">
      <c r="A12" s="4" t="s">
        <v>75</v>
      </c>
      <c r="B12" s="30" t="s">
        <v>76</v>
      </c>
      <c r="C12" s="4"/>
      <c r="D12" s="4"/>
      <c r="E12" s="4" t="s">
        <v>77</v>
      </c>
      <c r="F12" s="4" t="s">
        <v>78</v>
      </c>
      <c r="G12" s="4" t="s">
        <v>79</v>
      </c>
      <c r="H12" s="4">
        <v>2021</v>
      </c>
      <c r="I12" s="4" t="s">
        <v>30</v>
      </c>
      <c r="J12" s="4" t="s">
        <v>31</v>
      </c>
      <c r="K12" s="4" t="s">
        <v>31</v>
      </c>
      <c r="L12" s="4" t="s">
        <v>31</v>
      </c>
      <c r="M12" s="4" t="s">
        <v>31</v>
      </c>
      <c r="N12" s="4" t="s">
        <v>31</v>
      </c>
      <c r="O12" s="4" t="s">
        <v>31</v>
      </c>
      <c r="P12" s="4"/>
      <c r="Q12" s="4" t="s">
        <v>31</v>
      </c>
      <c r="R12" s="4" t="s">
        <v>31</v>
      </c>
      <c r="S12" s="4" t="s">
        <v>31</v>
      </c>
      <c r="T12" s="4" t="s">
        <v>31</v>
      </c>
      <c r="U12" s="4" t="s">
        <v>31</v>
      </c>
      <c r="V12" s="4" t="s">
        <v>31</v>
      </c>
      <c r="W12" s="4" t="s">
        <v>31</v>
      </c>
    </row>
    <row r="13" spans="1:23" s="15" customFormat="1" ht="51">
      <c r="A13" s="4" t="s">
        <v>80</v>
      </c>
      <c r="B13" s="30" t="s">
        <v>81</v>
      </c>
      <c r="C13" s="4"/>
      <c r="D13" s="4"/>
      <c r="E13" s="4" t="s">
        <v>80</v>
      </c>
      <c r="F13" s="4" t="s">
        <v>82</v>
      </c>
      <c r="G13" s="4" t="s">
        <v>29</v>
      </c>
      <c r="H13" s="4">
        <v>2019</v>
      </c>
      <c r="I13" s="4" t="s">
        <v>36</v>
      </c>
      <c r="J13" s="4" t="s">
        <v>31</v>
      </c>
      <c r="K13" s="4" t="s">
        <v>31</v>
      </c>
      <c r="L13" s="4" t="s">
        <v>31</v>
      </c>
      <c r="M13" s="4" t="s">
        <v>31</v>
      </c>
      <c r="N13" s="4"/>
      <c r="O13" s="4"/>
      <c r="P13" s="4"/>
      <c r="Q13" s="4" t="s">
        <v>31</v>
      </c>
      <c r="R13" s="4" t="s">
        <v>31</v>
      </c>
      <c r="S13" s="4" t="s">
        <v>31</v>
      </c>
      <c r="T13" s="4" t="s">
        <v>31</v>
      </c>
      <c r="U13" s="4" t="s">
        <v>31</v>
      </c>
      <c r="V13" s="4" t="s">
        <v>31</v>
      </c>
      <c r="W13" s="4" t="s">
        <v>31</v>
      </c>
    </row>
    <row r="14" spans="1:23" s="15" customFormat="1" ht="89.25">
      <c r="A14" s="4" t="s">
        <v>83</v>
      </c>
      <c r="B14" s="30" t="s">
        <v>84</v>
      </c>
      <c r="C14" s="4" t="s">
        <v>85</v>
      </c>
      <c r="D14" s="39" t="s">
        <v>86</v>
      </c>
      <c r="E14" s="4" t="s">
        <v>87</v>
      </c>
      <c r="F14" s="4" t="s">
        <v>88</v>
      </c>
      <c r="G14" s="4" t="s">
        <v>89</v>
      </c>
      <c r="H14" s="4">
        <v>2021</v>
      </c>
      <c r="I14" s="4" t="s">
        <v>30</v>
      </c>
      <c r="J14" s="4" t="s">
        <v>31</v>
      </c>
      <c r="K14" s="4" t="s">
        <v>31</v>
      </c>
      <c r="L14" s="4" t="s">
        <v>31</v>
      </c>
      <c r="M14" s="4" t="s">
        <v>31</v>
      </c>
      <c r="N14" s="4" t="s">
        <v>31</v>
      </c>
      <c r="O14" s="4" t="s">
        <v>31</v>
      </c>
      <c r="P14" s="4" t="s">
        <v>31</v>
      </c>
      <c r="Q14" s="4" t="s">
        <v>31</v>
      </c>
      <c r="R14" s="4" t="s">
        <v>31</v>
      </c>
      <c r="S14" s="4" t="s">
        <v>31</v>
      </c>
      <c r="T14" s="4" t="s">
        <v>31</v>
      </c>
      <c r="U14" s="4" t="s">
        <v>31</v>
      </c>
      <c r="V14" s="4" t="s">
        <v>31</v>
      </c>
      <c r="W14" s="4" t="s">
        <v>31</v>
      </c>
    </row>
    <row r="15" spans="1:23" s="15" customFormat="1" ht="51">
      <c r="A15" s="4" t="s">
        <v>83</v>
      </c>
      <c r="B15" s="30" t="s">
        <v>90</v>
      </c>
      <c r="C15" s="4" t="s">
        <v>91</v>
      </c>
      <c r="D15" s="30" t="s">
        <v>92</v>
      </c>
      <c r="E15" s="4" t="s">
        <v>93</v>
      </c>
      <c r="F15" s="4" t="s">
        <v>94</v>
      </c>
      <c r="G15" s="4" t="s">
        <v>95</v>
      </c>
      <c r="H15" s="4">
        <v>2020</v>
      </c>
      <c r="I15" s="4" t="s">
        <v>36</v>
      </c>
      <c r="J15" s="4" t="s">
        <v>31</v>
      </c>
      <c r="K15" s="4" t="s">
        <v>31</v>
      </c>
      <c r="L15" s="4" t="s">
        <v>31</v>
      </c>
      <c r="M15" s="4" t="s">
        <v>31</v>
      </c>
      <c r="N15" s="4" t="s">
        <v>31</v>
      </c>
      <c r="O15" s="4" t="s">
        <v>31</v>
      </c>
      <c r="P15" s="4" t="s">
        <v>31</v>
      </c>
      <c r="Q15" s="4" t="s">
        <v>31</v>
      </c>
      <c r="R15" s="4" t="s">
        <v>31</v>
      </c>
      <c r="S15" s="4" t="s">
        <v>31</v>
      </c>
      <c r="T15" s="4" t="s">
        <v>31</v>
      </c>
      <c r="U15" s="4" t="s">
        <v>31</v>
      </c>
      <c r="V15" s="4" t="s">
        <v>31</v>
      </c>
      <c r="W15" s="4" t="s">
        <v>31</v>
      </c>
    </row>
    <row r="16" spans="1:23" s="4" customFormat="1" ht="51">
      <c r="A16" s="4" t="s">
        <v>96</v>
      </c>
      <c r="B16" s="30" t="s">
        <v>97</v>
      </c>
      <c r="E16" s="4" t="s">
        <v>98</v>
      </c>
      <c r="F16" s="4" t="s">
        <v>99</v>
      </c>
      <c r="G16" s="4" t="s">
        <v>100</v>
      </c>
      <c r="H16" s="4">
        <v>2021</v>
      </c>
      <c r="I16" s="4" t="s">
        <v>36</v>
      </c>
      <c r="J16" s="4" t="s">
        <v>31</v>
      </c>
      <c r="K16" s="4" t="s">
        <v>31</v>
      </c>
      <c r="L16" s="4" t="s">
        <v>31</v>
      </c>
      <c r="M16" s="4" t="s">
        <v>31</v>
      </c>
      <c r="N16" s="4" t="s">
        <v>31</v>
      </c>
      <c r="O16" s="4" t="s">
        <v>31</v>
      </c>
      <c r="P16" s="4" t="s">
        <v>31</v>
      </c>
      <c r="Q16" s="4" t="s">
        <v>31</v>
      </c>
      <c r="R16" s="4" t="s">
        <v>31</v>
      </c>
      <c r="S16" s="4" t="s">
        <v>31</v>
      </c>
      <c r="T16" s="4" t="s">
        <v>31</v>
      </c>
      <c r="W16" s="4" t="s">
        <v>31</v>
      </c>
    </row>
    <row r="17" spans="1:23" s="15" customFormat="1" ht="51">
      <c r="A17" s="4" t="s">
        <v>101</v>
      </c>
      <c r="B17" s="31" t="s">
        <v>102</v>
      </c>
      <c r="C17" s="4"/>
      <c r="D17" s="4"/>
      <c r="E17" s="4" t="s">
        <v>103</v>
      </c>
      <c r="F17" s="4" t="s">
        <v>104</v>
      </c>
      <c r="G17" s="4" t="s">
        <v>29</v>
      </c>
      <c r="H17" s="4">
        <v>2020</v>
      </c>
      <c r="I17" s="4" t="s">
        <v>36</v>
      </c>
      <c r="J17" s="4" t="s">
        <v>31</v>
      </c>
      <c r="K17" s="4" t="s">
        <v>31</v>
      </c>
      <c r="L17" s="4" t="s">
        <v>31</v>
      </c>
      <c r="M17" s="4" t="s">
        <v>31</v>
      </c>
      <c r="N17" s="4" t="s">
        <v>31</v>
      </c>
      <c r="O17" s="4" t="s">
        <v>31</v>
      </c>
      <c r="P17" s="4"/>
      <c r="Q17" s="4" t="s">
        <v>31</v>
      </c>
      <c r="R17" s="4" t="s">
        <v>31</v>
      </c>
      <c r="S17" s="4" t="s">
        <v>31</v>
      </c>
      <c r="T17" s="4" t="s">
        <v>31</v>
      </c>
      <c r="U17" s="4" t="s">
        <v>31</v>
      </c>
      <c r="V17" s="4" t="s">
        <v>31</v>
      </c>
      <c r="W17" s="4" t="s">
        <v>31</v>
      </c>
    </row>
    <row r="18" spans="1:23" s="15" customFormat="1" ht="51">
      <c r="A18" s="4" t="s">
        <v>105</v>
      </c>
      <c r="B18" s="30" t="s">
        <v>106</v>
      </c>
      <c r="C18" s="4"/>
      <c r="D18" s="4"/>
      <c r="E18" s="4" t="s">
        <v>107</v>
      </c>
      <c r="F18" s="4" t="s">
        <v>108</v>
      </c>
      <c r="G18" s="36" t="s">
        <v>41</v>
      </c>
      <c r="H18" s="4">
        <v>2021</v>
      </c>
      <c r="I18" s="4" t="s">
        <v>30</v>
      </c>
      <c r="J18" s="4" t="s">
        <v>31</v>
      </c>
      <c r="K18" s="4" t="s">
        <v>31</v>
      </c>
      <c r="L18" s="4" t="s">
        <v>31</v>
      </c>
      <c r="M18" s="4" t="s">
        <v>31</v>
      </c>
      <c r="N18" s="4" t="s">
        <v>31</v>
      </c>
      <c r="O18" s="4" t="s">
        <v>31</v>
      </c>
      <c r="P18" s="4" t="s">
        <v>31</v>
      </c>
      <c r="Q18" s="4" t="s">
        <v>31</v>
      </c>
      <c r="R18" s="4" t="s">
        <v>31</v>
      </c>
      <c r="S18" s="4" t="s">
        <v>31</v>
      </c>
      <c r="T18" s="4" t="s">
        <v>31</v>
      </c>
      <c r="U18" s="4" t="s">
        <v>31</v>
      </c>
      <c r="V18" s="4" t="s">
        <v>31</v>
      </c>
      <c r="W18" s="4" t="s">
        <v>31</v>
      </c>
    </row>
    <row r="19" spans="1:23" s="15" customFormat="1" ht="38.25">
      <c r="A19" s="4" t="s">
        <v>109</v>
      </c>
      <c r="B19" s="30" t="s">
        <v>110</v>
      </c>
      <c r="C19" s="4"/>
      <c r="D19" s="4"/>
      <c r="E19" s="4" t="s">
        <v>111</v>
      </c>
      <c r="F19" s="4" t="s">
        <v>112</v>
      </c>
      <c r="G19" s="4" t="s">
        <v>48</v>
      </c>
      <c r="H19" s="4">
        <v>2020</v>
      </c>
      <c r="I19" s="4" t="s">
        <v>30</v>
      </c>
      <c r="J19" s="4" t="s">
        <v>31</v>
      </c>
      <c r="K19" s="4" t="s">
        <v>31</v>
      </c>
      <c r="L19" s="4" t="s">
        <v>31</v>
      </c>
      <c r="M19" s="4" t="s">
        <v>31</v>
      </c>
      <c r="N19" s="4" t="s">
        <v>31</v>
      </c>
      <c r="O19" s="4" t="s">
        <v>31</v>
      </c>
      <c r="P19" s="4" t="s">
        <v>31</v>
      </c>
      <c r="Q19" s="4" t="s">
        <v>31</v>
      </c>
      <c r="R19" s="4" t="s">
        <v>31</v>
      </c>
      <c r="S19" s="4" t="s">
        <v>31</v>
      </c>
      <c r="T19" s="4" t="s">
        <v>31</v>
      </c>
      <c r="U19" s="4"/>
      <c r="V19" s="4" t="s">
        <v>31</v>
      </c>
      <c r="W19" s="4" t="s">
        <v>31</v>
      </c>
    </row>
    <row r="20" spans="1:23" s="15" customFormat="1" ht="76.5">
      <c r="A20" s="4" t="s">
        <v>113</v>
      </c>
      <c r="B20" s="30" t="s">
        <v>114</v>
      </c>
      <c r="C20" s="4"/>
      <c r="D20" s="4"/>
      <c r="E20" s="4" t="s">
        <v>115</v>
      </c>
      <c r="F20" s="4" t="s">
        <v>116</v>
      </c>
      <c r="G20" s="4" t="s">
        <v>117</v>
      </c>
      <c r="H20" s="4">
        <v>2021</v>
      </c>
      <c r="I20" s="4" t="s">
        <v>30</v>
      </c>
      <c r="J20" s="4" t="s">
        <v>31</v>
      </c>
      <c r="K20" s="4" t="s">
        <v>31</v>
      </c>
      <c r="L20" s="4" t="s">
        <v>31</v>
      </c>
      <c r="M20" s="4" t="s">
        <v>31</v>
      </c>
      <c r="N20" s="4" t="s">
        <v>31</v>
      </c>
      <c r="O20" s="4" t="s">
        <v>31</v>
      </c>
      <c r="P20" s="4"/>
      <c r="Q20" s="4" t="s">
        <v>31</v>
      </c>
      <c r="R20" s="4" t="s">
        <v>31</v>
      </c>
      <c r="S20" s="4" t="s">
        <v>31</v>
      </c>
      <c r="T20" s="4" t="s">
        <v>31</v>
      </c>
      <c r="U20" s="4" t="s">
        <v>31</v>
      </c>
      <c r="V20" s="4" t="s">
        <v>31</v>
      </c>
      <c r="W20" s="4" t="s">
        <v>31</v>
      </c>
    </row>
    <row r="21" spans="1:23" s="15" customFormat="1" ht="38.25">
      <c r="A21" s="4" t="s">
        <v>118</v>
      </c>
      <c r="B21" s="30" t="s">
        <v>119</v>
      </c>
      <c r="C21" s="4"/>
      <c r="D21" s="4"/>
      <c r="E21" s="4" t="s">
        <v>120</v>
      </c>
      <c r="F21" s="4" t="s">
        <v>121</v>
      </c>
      <c r="G21" s="4" t="s">
        <v>122</v>
      </c>
      <c r="H21" s="4">
        <v>2021</v>
      </c>
      <c r="I21" s="4" t="s">
        <v>30</v>
      </c>
      <c r="J21" s="4" t="s">
        <v>31</v>
      </c>
      <c r="K21" s="4" t="s">
        <v>31</v>
      </c>
      <c r="L21" s="4" t="s">
        <v>31</v>
      </c>
      <c r="M21" s="4" t="s">
        <v>31</v>
      </c>
      <c r="N21" s="4" t="s">
        <v>31</v>
      </c>
      <c r="O21" s="4" t="s">
        <v>31</v>
      </c>
      <c r="P21" s="4" t="s">
        <v>31</v>
      </c>
      <c r="Q21" s="4" t="s">
        <v>31</v>
      </c>
      <c r="R21" s="4" t="s">
        <v>31</v>
      </c>
      <c r="S21" s="4" t="s">
        <v>31</v>
      </c>
      <c r="T21" s="4" t="s">
        <v>31</v>
      </c>
      <c r="U21" s="4" t="s">
        <v>31</v>
      </c>
      <c r="V21" s="4" t="s">
        <v>31</v>
      </c>
      <c r="W21" s="4" t="s">
        <v>31</v>
      </c>
    </row>
    <row r="22" spans="1:23" s="15" customFormat="1" ht="38.25">
      <c r="A22" s="15" t="s">
        <v>123</v>
      </c>
      <c r="B22" s="31" t="s">
        <v>124</v>
      </c>
      <c r="D22" s="31"/>
      <c r="E22" s="15" t="s">
        <v>125</v>
      </c>
      <c r="F22" s="15" t="s">
        <v>126</v>
      </c>
      <c r="G22" s="15" t="s">
        <v>41</v>
      </c>
      <c r="H22" s="4">
        <v>2021</v>
      </c>
      <c r="I22" s="15" t="s">
        <v>49</v>
      </c>
      <c r="J22" s="4" t="s">
        <v>31</v>
      </c>
      <c r="K22" s="4" t="s">
        <v>31</v>
      </c>
      <c r="L22" s="4" t="s">
        <v>31</v>
      </c>
      <c r="M22" s="4"/>
      <c r="N22" s="4" t="s">
        <v>31</v>
      </c>
      <c r="O22" s="4" t="s">
        <v>31</v>
      </c>
      <c r="P22" s="4" t="s">
        <v>31</v>
      </c>
      <c r="Q22" s="4" t="s">
        <v>31</v>
      </c>
      <c r="R22" s="4" t="s">
        <v>31</v>
      </c>
      <c r="S22" s="4" t="s">
        <v>31</v>
      </c>
      <c r="T22" s="4" t="s">
        <v>31</v>
      </c>
      <c r="U22" s="4"/>
      <c r="V22" s="4" t="s">
        <v>31</v>
      </c>
      <c r="W22" s="4" t="s">
        <v>31</v>
      </c>
    </row>
    <row r="23" spans="1:23" s="15" customFormat="1" ht="38.25">
      <c r="A23" s="4" t="s">
        <v>127</v>
      </c>
      <c r="B23" s="30" t="s">
        <v>128</v>
      </c>
      <c r="C23" s="4"/>
      <c r="D23" s="4"/>
      <c r="E23" s="4" t="s">
        <v>129</v>
      </c>
      <c r="F23" s="4" t="s">
        <v>130</v>
      </c>
      <c r="G23" s="4" t="s">
        <v>74</v>
      </c>
      <c r="H23" s="4">
        <v>2019</v>
      </c>
      <c r="I23" s="4" t="s">
        <v>49</v>
      </c>
      <c r="J23" s="4" t="s">
        <v>31</v>
      </c>
      <c r="K23" s="4" t="s">
        <v>31</v>
      </c>
      <c r="L23" s="4" t="s">
        <v>31</v>
      </c>
      <c r="M23" s="4" t="s">
        <v>31</v>
      </c>
      <c r="N23" s="4" t="s">
        <v>31</v>
      </c>
      <c r="O23" s="4" t="s">
        <v>31</v>
      </c>
      <c r="P23" s="4" t="s">
        <v>31</v>
      </c>
      <c r="Q23" s="4" t="s">
        <v>31</v>
      </c>
      <c r="R23" s="4" t="s">
        <v>31</v>
      </c>
      <c r="S23" s="4" t="s">
        <v>31</v>
      </c>
      <c r="T23" s="4" t="s">
        <v>31</v>
      </c>
      <c r="U23" s="4"/>
      <c r="V23" s="4" t="s">
        <v>31</v>
      </c>
      <c r="W23" s="4" t="s">
        <v>31</v>
      </c>
    </row>
    <row r="24" spans="1:23" s="15" customFormat="1" ht="60">
      <c r="A24" s="4" t="s">
        <v>131</v>
      </c>
      <c r="B24" s="38" t="s">
        <v>132</v>
      </c>
      <c r="C24" s="4"/>
      <c r="D24" s="4"/>
      <c r="E24" s="4" t="s">
        <v>133</v>
      </c>
      <c r="F24" s="4" t="s">
        <v>134</v>
      </c>
      <c r="G24" s="15" t="s">
        <v>41</v>
      </c>
      <c r="H24" s="4">
        <v>2020</v>
      </c>
      <c r="I24" s="4" t="s">
        <v>49</v>
      </c>
      <c r="J24" s="4" t="s">
        <v>31</v>
      </c>
      <c r="K24" s="4" t="s">
        <v>31</v>
      </c>
      <c r="L24" s="4" t="s">
        <v>31</v>
      </c>
      <c r="M24" s="4" t="s">
        <v>31</v>
      </c>
      <c r="N24" s="4" t="s">
        <v>31</v>
      </c>
      <c r="O24" s="4" t="s">
        <v>31</v>
      </c>
      <c r="P24" s="4" t="s">
        <v>31</v>
      </c>
      <c r="Q24" s="4" t="s">
        <v>31</v>
      </c>
      <c r="R24" s="4" t="s">
        <v>31</v>
      </c>
      <c r="S24" s="4" t="s">
        <v>31</v>
      </c>
      <c r="T24" s="4" t="s">
        <v>31</v>
      </c>
      <c r="U24" s="4"/>
      <c r="V24" s="4" t="s">
        <v>31</v>
      </c>
      <c r="W24" s="4" t="s">
        <v>31</v>
      </c>
    </row>
    <row r="25" spans="1:23" s="15" customFormat="1" ht="76.5">
      <c r="A25" s="4" t="s">
        <v>135</v>
      </c>
      <c r="B25" s="30" t="s">
        <v>136</v>
      </c>
      <c r="C25" s="4" t="s">
        <v>137</v>
      </c>
      <c r="D25" s="30" t="s">
        <v>138</v>
      </c>
      <c r="E25" s="4" t="s">
        <v>139</v>
      </c>
      <c r="F25" s="4" t="s">
        <v>140</v>
      </c>
      <c r="G25" s="4" t="s">
        <v>29</v>
      </c>
      <c r="H25" s="4">
        <v>2021</v>
      </c>
      <c r="I25" s="4" t="s">
        <v>36</v>
      </c>
      <c r="J25" s="4" t="s">
        <v>31</v>
      </c>
      <c r="K25" s="4" t="s">
        <v>31</v>
      </c>
      <c r="L25" s="4" t="s">
        <v>31</v>
      </c>
      <c r="M25" s="4" t="s">
        <v>31</v>
      </c>
      <c r="N25" s="4" t="s">
        <v>31</v>
      </c>
      <c r="O25" s="4" t="s">
        <v>31</v>
      </c>
      <c r="P25" s="4" t="s">
        <v>31</v>
      </c>
      <c r="Q25" s="4" t="s">
        <v>31</v>
      </c>
      <c r="R25" s="4" t="s">
        <v>31</v>
      </c>
      <c r="S25" s="4" t="s">
        <v>31</v>
      </c>
      <c r="T25" s="4" t="s">
        <v>31</v>
      </c>
      <c r="U25" s="4" t="s">
        <v>31</v>
      </c>
      <c r="V25" s="4" t="s">
        <v>31</v>
      </c>
      <c r="W25" s="4" t="s">
        <v>31</v>
      </c>
    </row>
    <row r="26" spans="1:23" s="15" customFormat="1" ht="66.75" customHeight="1">
      <c r="A26" s="4" t="s">
        <v>141</v>
      </c>
      <c r="B26" s="30" t="s">
        <v>142</v>
      </c>
      <c r="C26" s="4"/>
      <c r="D26" s="4"/>
      <c r="E26" s="4" t="s">
        <v>143</v>
      </c>
      <c r="F26" s="4" t="s">
        <v>144</v>
      </c>
      <c r="G26" s="4" t="s">
        <v>145</v>
      </c>
      <c r="H26" s="34">
        <v>2020</v>
      </c>
      <c r="I26" s="4" t="s">
        <v>36</v>
      </c>
      <c r="J26" s="4" t="s">
        <v>31</v>
      </c>
      <c r="K26" s="4" t="s">
        <v>31</v>
      </c>
      <c r="L26" s="4" t="s">
        <v>31</v>
      </c>
      <c r="M26" s="4" t="s">
        <v>31</v>
      </c>
      <c r="N26" s="4" t="s">
        <v>31</v>
      </c>
      <c r="O26" s="4" t="s">
        <v>31</v>
      </c>
      <c r="P26" s="4" t="s">
        <v>31</v>
      </c>
      <c r="Q26" s="4" t="s">
        <v>31</v>
      </c>
      <c r="R26" s="4" t="s">
        <v>31</v>
      </c>
      <c r="S26" s="4" t="s">
        <v>31</v>
      </c>
      <c r="T26" s="4" t="s">
        <v>31</v>
      </c>
      <c r="U26" s="4" t="s">
        <v>31</v>
      </c>
      <c r="V26" s="4" t="s">
        <v>31</v>
      </c>
      <c r="W26" s="4" t="s">
        <v>31</v>
      </c>
    </row>
    <row r="27" spans="1:23" s="15" customFormat="1" ht="38.25">
      <c r="A27" s="4" t="s">
        <v>146</v>
      </c>
      <c r="B27" s="31" t="s">
        <v>147</v>
      </c>
      <c r="C27" s="4"/>
      <c r="D27" s="4"/>
      <c r="E27" s="4" t="s">
        <v>148</v>
      </c>
      <c r="F27" s="4" t="s">
        <v>149</v>
      </c>
      <c r="G27" s="4" t="s">
        <v>29</v>
      </c>
      <c r="H27" s="4">
        <v>2020</v>
      </c>
      <c r="I27" s="4" t="s">
        <v>36</v>
      </c>
      <c r="J27" s="4" t="s">
        <v>31</v>
      </c>
      <c r="K27" s="4" t="s">
        <v>31</v>
      </c>
      <c r="L27" s="4" t="s">
        <v>31</v>
      </c>
      <c r="M27" s="4" t="s">
        <v>31</v>
      </c>
      <c r="N27" s="4" t="s">
        <v>31</v>
      </c>
      <c r="O27" s="4" t="s">
        <v>31</v>
      </c>
      <c r="P27" s="4" t="s">
        <v>31</v>
      </c>
      <c r="Q27" s="4" t="s">
        <v>31</v>
      </c>
      <c r="R27" s="4" t="s">
        <v>31</v>
      </c>
      <c r="S27" s="4" t="s">
        <v>31</v>
      </c>
      <c r="T27" s="4" t="s">
        <v>31</v>
      </c>
      <c r="U27" s="4" t="s">
        <v>31</v>
      </c>
      <c r="V27" s="4" t="s">
        <v>31</v>
      </c>
      <c r="W27" s="4" t="s">
        <v>31</v>
      </c>
    </row>
    <row r="28" spans="1:23" s="15" customFormat="1" ht="51">
      <c r="A28" s="4" t="s">
        <v>150</v>
      </c>
      <c r="B28" s="30" t="s">
        <v>151</v>
      </c>
      <c r="C28" s="4"/>
      <c r="D28" s="4"/>
      <c r="E28" s="4" t="s">
        <v>152</v>
      </c>
      <c r="F28" s="4" t="s">
        <v>153</v>
      </c>
      <c r="G28" s="4" t="s">
        <v>122</v>
      </c>
      <c r="H28" s="4">
        <v>2021</v>
      </c>
      <c r="I28" s="4" t="s">
        <v>30</v>
      </c>
      <c r="J28" s="4" t="s">
        <v>31</v>
      </c>
      <c r="K28" s="4" t="s">
        <v>31</v>
      </c>
      <c r="L28" s="4" t="s">
        <v>31</v>
      </c>
      <c r="M28" s="4" t="s">
        <v>31</v>
      </c>
      <c r="N28" s="4" t="s">
        <v>31</v>
      </c>
      <c r="O28" s="4" t="s">
        <v>31</v>
      </c>
      <c r="P28" s="4" t="s">
        <v>31</v>
      </c>
      <c r="Q28" s="4" t="s">
        <v>31</v>
      </c>
      <c r="R28" s="4" t="s">
        <v>31</v>
      </c>
      <c r="S28" s="4" t="s">
        <v>31</v>
      </c>
      <c r="T28" s="4" t="s">
        <v>31</v>
      </c>
      <c r="U28" s="4" t="s">
        <v>31</v>
      </c>
      <c r="V28" s="4" t="s">
        <v>31</v>
      </c>
      <c r="W28" s="4" t="s">
        <v>31</v>
      </c>
    </row>
    <row r="29" spans="1:23" s="15" customFormat="1" ht="63.75">
      <c r="A29" s="4" t="s">
        <v>154</v>
      </c>
      <c r="B29" s="30" t="s">
        <v>155</v>
      </c>
      <c r="C29" s="4"/>
      <c r="D29" s="4"/>
      <c r="E29" s="4" t="s">
        <v>156</v>
      </c>
      <c r="F29" s="4" t="s">
        <v>157</v>
      </c>
      <c r="G29" s="4" t="s">
        <v>158</v>
      </c>
      <c r="H29" s="4">
        <v>2020</v>
      </c>
      <c r="I29" s="4" t="s">
        <v>36</v>
      </c>
      <c r="J29" s="4" t="s">
        <v>31</v>
      </c>
      <c r="K29" s="4" t="s">
        <v>31</v>
      </c>
      <c r="L29" s="4" t="s">
        <v>31</v>
      </c>
      <c r="M29" s="4" t="s">
        <v>31</v>
      </c>
      <c r="N29" s="4" t="s">
        <v>31</v>
      </c>
      <c r="O29" s="4" t="s">
        <v>31</v>
      </c>
      <c r="P29" s="4" t="s">
        <v>31</v>
      </c>
      <c r="Q29" s="4" t="s">
        <v>31</v>
      </c>
      <c r="R29" s="4" t="s">
        <v>31</v>
      </c>
      <c r="S29" s="4" t="s">
        <v>31</v>
      </c>
      <c r="T29" s="4" t="s">
        <v>31</v>
      </c>
      <c r="U29" s="4" t="s">
        <v>31</v>
      </c>
      <c r="V29" s="4" t="s">
        <v>31</v>
      </c>
      <c r="W29" s="4" t="s">
        <v>31</v>
      </c>
    </row>
    <row r="30" spans="1:23" s="15" customFormat="1" ht="63.75">
      <c r="A30" s="4" t="s">
        <v>159</v>
      </c>
      <c r="B30" s="30" t="s">
        <v>160</v>
      </c>
      <c r="C30" s="4"/>
      <c r="D30" s="4"/>
      <c r="E30" s="4" t="s">
        <v>161</v>
      </c>
      <c r="F30" s="4" t="s">
        <v>162</v>
      </c>
      <c r="G30" s="4" t="s">
        <v>29</v>
      </c>
      <c r="H30" s="4">
        <v>2020</v>
      </c>
      <c r="I30" s="4" t="s">
        <v>30</v>
      </c>
      <c r="J30" s="4" t="s">
        <v>31</v>
      </c>
      <c r="K30" s="4" t="s">
        <v>31</v>
      </c>
      <c r="L30" s="4" t="s">
        <v>31</v>
      </c>
      <c r="M30" s="4" t="s">
        <v>31</v>
      </c>
      <c r="N30" s="4" t="s">
        <v>31</v>
      </c>
      <c r="O30" s="4" t="s">
        <v>31</v>
      </c>
      <c r="P30" s="4" t="s">
        <v>31</v>
      </c>
      <c r="Q30" s="4" t="s">
        <v>31</v>
      </c>
      <c r="R30" s="4" t="s">
        <v>31</v>
      </c>
      <c r="S30" s="4" t="s">
        <v>31</v>
      </c>
      <c r="T30" s="4" t="s">
        <v>31</v>
      </c>
      <c r="U30" s="4" t="s">
        <v>31</v>
      </c>
      <c r="V30" s="4" t="s">
        <v>31</v>
      </c>
      <c r="W30" s="4" t="s">
        <v>31</v>
      </c>
    </row>
    <row r="31" spans="1:23" s="15" customFormat="1" ht="51">
      <c r="A31" s="4" t="s">
        <v>163</v>
      </c>
      <c r="B31" s="30" t="s">
        <v>164</v>
      </c>
      <c r="C31" s="4"/>
      <c r="D31" s="4"/>
      <c r="E31" s="4" t="s">
        <v>165</v>
      </c>
      <c r="F31" s="4" t="s">
        <v>166</v>
      </c>
      <c r="G31" s="4" t="s">
        <v>122</v>
      </c>
      <c r="H31" s="4">
        <v>2019</v>
      </c>
      <c r="I31" s="4" t="s">
        <v>30</v>
      </c>
      <c r="J31" s="4" t="s">
        <v>31</v>
      </c>
      <c r="K31" s="4" t="s">
        <v>31</v>
      </c>
      <c r="L31" s="4" t="s">
        <v>31</v>
      </c>
      <c r="M31" s="4" t="s">
        <v>31</v>
      </c>
      <c r="N31" s="4"/>
      <c r="O31" s="4" t="s">
        <v>31</v>
      </c>
      <c r="P31" s="4" t="s">
        <v>31</v>
      </c>
      <c r="Q31" s="4" t="s">
        <v>31</v>
      </c>
      <c r="R31" s="4" t="s">
        <v>31</v>
      </c>
      <c r="S31" s="4" t="s">
        <v>31</v>
      </c>
      <c r="T31" s="4" t="s">
        <v>31</v>
      </c>
      <c r="U31" s="4" t="s">
        <v>31</v>
      </c>
      <c r="V31" s="4" t="s">
        <v>31</v>
      </c>
      <c r="W31" s="4" t="s">
        <v>31</v>
      </c>
    </row>
    <row r="32" spans="1:23" s="15" customFormat="1" ht="38.25">
      <c r="A32" s="4" t="s">
        <v>167</v>
      </c>
      <c r="B32" s="30" t="s">
        <v>168</v>
      </c>
      <c r="C32" s="4"/>
      <c r="D32" s="4"/>
      <c r="E32" s="4" t="s">
        <v>169</v>
      </c>
      <c r="F32" s="4" t="s">
        <v>170</v>
      </c>
      <c r="G32" s="4" t="s">
        <v>122</v>
      </c>
      <c r="H32" s="4">
        <v>2021</v>
      </c>
      <c r="I32" s="4" t="s">
        <v>36</v>
      </c>
      <c r="J32" s="4" t="s">
        <v>31</v>
      </c>
      <c r="K32" s="4" t="s">
        <v>31</v>
      </c>
      <c r="L32" s="4" t="s">
        <v>31</v>
      </c>
      <c r="M32" s="4" t="s">
        <v>31</v>
      </c>
      <c r="N32" s="4"/>
      <c r="O32" s="4"/>
      <c r="P32" s="4" t="s">
        <v>31</v>
      </c>
      <c r="Q32" s="4" t="s">
        <v>31</v>
      </c>
      <c r="R32" s="4" t="s">
        <v>31</v>
      </c>
      <c r="S32" s="4" t="s">
        <v>31</v>
      </c>
      <c r="T32" s="4" t="s">
        <v>31</v>
      </c>
      <c r="U32" s="4" t="s">
        <v>31</v>
      </c>
      <c r="V32" s="4" t="s">
        <v>31</v>
      </c>
      <c r="W32" s="4" t="s">
        <v>31</v>
      </c>
    </row>
    <row r="33" spans="1:23" s="15" customFormat="1" ht="51">
      <c r="A33" s="15" t="s">
        <v>171</v>
      </c>
      <c r="B33" s="31" t="s">
        <v>172</v>
      </c>
      <c r="E33" s="15" t="s">
        <v>173</v>
      </c>
      <c r="F33" s="15" t="s">
        <v>174</v>
      </c>
      <c r="G33" s="15" t="s">
        <v>30</v>
      </c>
      <c r="H33" s="4">
        <v>2020</v>
      </c>
      <c r="I33" s="15" t="s">
        <v>30</v>
      </c>
      <c r="J33" s="4" t="s">
        <v>31</v>
      </c>
      <c r="K33" s="4" t="s">
        <v>31</v>
      </c>
      <c r="L33" s="4" t="s">
        <v>31</v>
      </c>
      <c r="M33" s="4" t="s">
        <v>31</v>
      </c>
      <c r="N33" s="4" t="s">
        <v>31</v>
      </c>
      <c r="O33" s="4" t="s">
        <v>31</v>
      </c>
      <c r="P33" s="4" t="s">
        <v>31</v>
      </c>
      <c r="Q33" s="4" t="s">
        <v>31</v>
      </c>
      <c r="R33" s="4" t="s">
        <v>31</v>
      </c>
      <c r="S33" s="4" t="s">
        <v>31</v>
      </c>
      <c r="T33" s="4" t="s">
        <v>31</v>
      </c>
      <c r="U33" s="4"/>
      <c r="V33" s="4" t="s">
        <v>31</v>
      </c>
      <c r="W33" s="4" t="s">
        <v>31</v>
      </c>
    </row>
    <row r="34" spans="1:23" s="4" customFormat="1" ht="63.75">
      <c r="A34" s="4" t="s">
        <v>175</v>
      </c>
      <c r="B34" s="30" t="s">
        <v>176</v>
      </c>
      <c r="E34" s="4" t="s">
        <v>177</v>
      </c>
      <c r="F34" s="4" t="s">
        <v>178</v>
      </c>
      <c r="G34" s="4" t="s">
        <v>30</v>
      </c>
      <c r="H34" s="4">
        <v>2021</v>
      </c>
      <c r="I34" s="4" t="s">
        <v>179</v>
      </c>
      <c r="J34" s="4" t="s">
        <v>31</v>
      </c>
      <c r="L34" s="4" t="s">
        <v>31</v>
      </c>
      <c r="M34" s="4" t="s">
        <v>31</v>
      </c>
      <c r="N34" s="4" t="s">
        <v>31</v>
      </c>
      <c r="O34" s="4" t="s">
        <v>31</v>
      </c>
      <c r="P34" s="4" t="s">
        <v>31</v>
      </c>
      <c r="Q34" s="4" t="s">
        <v>31</v>
      </c>
      <c r="R34" s="4" t="s">
        <v>31</v>
      </c>
      <c r="S34" s="4" t="s">
        <v>31</v>
      </c>
      <c r="T34" s="4" t="s">
        <v>31</v>
      </c>
      <c r="V34" s="4" t="s">
        <v>31</v>
      </c>
      <c r="W34" s="4" t="s">
        <v>31</v>
      </c>
    </row>
    <row r="35" spans="1:23" s="15" customFormat="1" ht="51">
      <c r="A35" s="15" t="s">
        <v>180</v>
      </c>
      <c r="B35" s="31" t="s">
        <v>181</v>
      </c>
      <c r="E35" s="15" t="s">
        <v>182</v>
      </c>
      <c r="F35" s="15" t="s">
        <v>183</v>
      </c>
      <c r="G35" s="15" t="s">
        <v>184</v>
      </c>
      <c r="H35" s="4">
        <v>2021</v>
      </c>
      <c r="I35" s="15" t="s">
        <v>36</v>
      </c>
      <c r="J35" s="4" t="s">
        <v>31</v>
      </c>
      <c r="K35" s="4" t="s">
        <v>31</v>
      </c>
      <c r="L35" s="4" t="s">
        <v>31</v>
      </c>
      <c r="M35" s="4" t="s">
        <v>31</v>
      </c>
      <c r="N35" s="4" t="s">
        <v>31</v>
      </c>
      <c r="O35" s="4" t="s">
        <v>31</v>
      </c>
      <c r="P35" s="4" t="s">
        <v>31</v>
      </c>
      <c r="Q35" s="4" t="s">
        <v>31</v>
      </c>
      <c r="R35" s="4" t="s">
        <v>31</v>
      </c>
      <c r="S35" s="4" t="s">
        <v>31</v>
      </c>
      <c r="T35" s="4" t="s">
        <v>31</v>
      </c>
      <c r="U35" s="4" t="s">
        <v>31</v>
      </c>
      <c r="V35" s="4" t="s">
        <v>31</v>
      </c>
      <c r="W35" s="4" t="s">
        <v>31</v>
      </c>
    </row>
    <row r="36" spans="1:23" s="15" customFormat="1" ht="38.25">
      <c r="A36" s="15" t="s">
        <v>185</v>
      </c>
      <c r="B36" s="31" t="s">
        <v>186</v>
      </c>
      <c r="E36" s="15" t="s">
        <v>187</v>
      </c>
      <c r="F36" s="15" t="s">
        <v>188</v>
      </c>
      <c r="G36" s="15" t="s">
        <v>122</v>
      </c>
      <c r="H36" s="4">
        <v>2019</v>
      </c>
      <c r="I36" s="15" t="s">
        <v>189</v>
      </c>
      <c r="J36" s="4" t="s">
        <v>31</v>
      </c>
      <c r="K36" s="4" t="s">
        <v>31</v>
      </c>
      <c r="L36" s="4" t="s">
        <v>31</v>
      </c>
      <c r="M36" s="4" t="s">
        <v>31</v>
      </c>
      <c r="N36" s="4" t="s">
        <v>31</v>
      </c>
      <c r="O36" s="4" t="s">
        <v>31</v>
      </c>
      <c r="P36" s="4" t="s">
        <v>31</v>
      </c>
      <c r="Q36" s="4" t="s">
        <v>31</v>
      </c>
      <c r="R36" s="4" t="s">
        <v>31</v>
      </c>
      <c r="S36" s="4" t="s">
        <v>31</v>
      </c>
      <c r="T36" s="4" t="s">
        <v>31</v>
      </c>
      <c r="U36" s="4" t="s">
        <v>31</v>
      </c>
      <c r="V36" s="4" t="s">
        <v>31</v>
      </c>
      <c r="W36" s="4" t="s">
        <v>31</v>
      </c>
    </row>
    <row r="37" spans="1:23" s="4" customFormat="1" ht="51">
      <c r="A37" s="4" t="s">
        <v>190</v>
      </c>
      <c r="B37" s="30" t="s">
        <v>191</v>
      </c>
      <c r="E37" s="4" t="s">
        <v>192</v>
      </c>
      <c r="F37" s="4" t="s">
        <v>193</v>
      </c>
      <c r="G37" s="4" t="s">
        <v>29</v>
      </c>
      <c r="H37" s="4">
        <v>2020</v>
      </c>
      <c r="I37" s="4" t="s">
        <v>49</v>
      </c>
      <c r="J37" s="4" t="s">
        <v>31</v>
      </c>
      <c r="K37" s="4" t="s">
        <v>31</v>
      </c>
      <c r="L37" s="4" t="s">
        <v>31</v>
      </c>
      <c r="M37" s="4" t="s">
        <v>31</v>
      </c>
      <c r="N37" s="4" t="s">
        <v>31</v>
      </c>
      <c r="O37" s="4" t="s">
        <v>31</v>
      </c>
      <c r="P37" s="4" t="s">
        <v>31</v>
      </c>
    </row>
    <row r="38" spans="1:23" s="15" customFormat="1" ht="63.75">
      <c r="A38" s="15" t="s">
        <v>194</v>
      </c>
      <c r="B38" s="30" t="s">
        <v>195</v>
      </c>
      <c r="E38" s="15" t="s">
        <v>196</v>
      </c>
      <c r="F38" s="15" t="s">
        <v>197</v>
      </c>
      <c r="G38" s="15" t="s">
        <v>198</v>
      </c>
      <c r="H38" s="4">
        <v>2020</v>
      </c>
      <c r="I38" s="15" t="s">
        <v>36</v>
      </c>
      <c r="J38" s="4"/>
      <c r="K38" s="4" t="s">
        <v>31</v>
      </c>
      <c r="L38" s="4"/>
      <c r="M38" s="4" t="s">
        <v>31</v>
      </c>
      <c r="N38" s="4" t="s">
        <v>31</v>
      </c>
      <c r="O38" s="4"/>
      <c r="P38" s="4"/>
    </row>
    <row r="39" spans="1:23" s="4" customFormat="1" ht="51">
      <c r="A39" s="4" t="s">
        <v>199</v>
      </c>
      <c r="B39" s="30" t="s">
        <v>200</v>
      </c>
      <c r="E39" s="4" t="s">
        <v>201</v>
      </c>
      <c r="F39" s="4" t="s">
        <v>202</v>
      </c>
      <c r="G39" s="4" t="s">
        <v>29</v>
      </c>
      <c r="H39" s="4">
        <v>2019</v>
      </c>
      <c r="I39" s="4" t="s">
        <v>30</v>
      </c>
      <c r="J39" s="4" t="s">
        <v>31</v>
      </c>
      <c r="K39" s="4" t="s">
        <v>31</v>
      </c>
      <c r="L39" s="4" t="s">
        <v>31</v>
      </c>
      <c r="M39" s="4" t="s">
        <v>31</v>
      </c>
      <c r="N39" s="4" t="s">
        <v>31</v>
      </c>
      <c r="O39" s="4" t="s">
        <v>31</v>
      </c>
      <c r="P39" s="4" t="s">
        <v>31</v>
      </c>
      <c r="Q39" s="4" t="s">
        <v>31</v>
      </c>
      <c r="R39" s="4" t="s">
        <v>31</v>
      </c>
      <c r="S39" s="4" t="s">
        <v>31</v>
      </c>
      <c r="T39" s="4" t="s">
        <v>31</v>
      </c>
      <c r="U39" s="4" t="s">
        <v>31</v>
      </c>
      <c r="V39" s="4" t="s">
        <v>31</v>
      </c>
      <c r="W39" s="4" t="s">
        <v>31</v>
      </c>
    </row>
    <row r="40" spans="1:23" s="4" customFormat="1" ht="76.5">
      <c r="A40" s="4" t="s">
        <v>203</v>
      </c>
      <c r="B40" s="30" t="s">
        <v>204</v>
      </c>
      <c r="E40" s="4" t="s">
        <v>205</v>
      </c>
      <c r="F40" s="4" t="s">
        <v>206</v>
      </c>
      <c r="G40" s="4" t="s">
        <v>74</v>
      </c>
      <c r="H40" s="4">
        <v>2021</v>
      </c>
      <c r="I40" s="4" t="s">
        <v>49</v>
      </c>
      <c r="J40" s="4" t="s">
        <v>31</v>
      </c>
      <c r="K40" s="4" t="s">
        <v>31</v>
      </c>
      <c r="L40" s="4" t="s">
        <v>31</v>
      </c>
      <c r="M40" s="4" t="s">
        <v>31</v>
      </c>
      <c r="N40" s="4" t="s">
        <v>31</v>
      </c>
      <c r="O40" s="4" t="s">
        <v>31</v>
      </c>
      <c r="P40" s="4" t="s">
        <v>31</v>
      </c>
      <c r="Q40" s="4" t="s">
        <v>31</v>
      </c>
      <c r="R40" s="4" t="s">
        <v>31</v>
      </c>
      <c r="S40" s="4" t="s">
        <v>31</v>
      </c>
      <c r="T40" s="4" t="s">
        <v>31</v>
      </c>
      <c r="U40" s="4" t="s">
        <v>31</v>
      </c>
      <c r="V40" s="4" t="s">
        <v>31</v>
      </c>
      <c r="W40" s="4" t="s">
        <v>31</v>
      </c>
    </row>
    <row r="41" spans="1:23" s="15" customFormat="1" ht="89.25">
      <c r="A41" s="15" t="s">
        <v>207</v>
      </c>
      <c r="B41" s="31" t="s">
        <v>208</v>
      </c>
      <c r="E41" s="15" t="s">
        <v>209</v>
      </c>
      <c r="F41" s="15" t="s">
        <v>210</v>
      </c>
      <c r="G41" s="15" t="s">
        <v>29</v>
      </c>
      <c r="H41" s="4">
        <v>2020</v>
      </c>
      <c r="I41" s="15" t="s">
        <v>30</v>
      </c>
      <c r="J41" s="4" t="s">
        <v>31</v>
      </c>
      <c r="K41" s="4" t="s">
        <v>31</v>
      </c>
      <c r="L41" s="4" t="s">
        <v>31</v>
      </c>
      <c r="M41" s="4" t="s">
        <v>31</v>
      </c>
      <c r="N41" s="4" t="s">
        <v>31</v>
      </c>
      <c r="O41" s="4" t="s">
        <v>31</v>
      </c>
      <c r="P41" s="4" t="s">
        <v>31</v>
      </c>
      <c r="Q41" s="4" t="s">
        <v>31</v>
      </c>
      <c r="R41" s="4" t="s">
        <v>31</v>
      </c>
      <c r="S41" s="4" t="s">
        <v>31</v>
      </c>
      <c r="T41" s="4" t="s">
        <v>31</v>
      </c>
      <c r="U41" s="4" t="s">
        <v>31</v>
      </c>
      <c r="V41" s="4" t="s">
        <v>31</v>
      </c>
      <c r="W41" s="4" t="s">
        <v>31</v>
      </c>
    </row>
    <row r="42" spans="1:23" s="17" customFormat="1" ht="51">
      <c r="A42" s="15" t="s">
        <v>211</v>
      </c>
      <c r="B42" s="31" t="s">
        <v>212</v>
      </c>
      <c r="C42" s="15"/>
      <c r="D42" s="15"/>
      <c r="E42" s="15" t="s">
        <v>213</v>
      </c>
      <c r="F42" s="15" t="s">
        <v>214</v>
      </c>
      <c r="G42" s="15" t="s">
        <v>122</v>
      </c>
      <c r="H42" s="4">
        <v>2020</v>
      </c>
      <c r="I42" s="15" t="s">
        <v>36</v>
      </c>
      <c r="J42" s="4" t="s">
        <v>31</v>
      </c>
      <c r="K42" s="4" t="s">
        <v>31</v>
      </c>
      <c r="L42" s="4" t="s">
        <v>31</v>
      </c>
      <c r="M42" s="4" t="s">
        <v>31</v>
      </c>
      <c r="N42" s="4" t="s">
        <v>31</v>
      </c>
      <c r="O42" s="4" t="s">
        <v>31</v>
      </c>
      <c r="P42" s="4" t="s">
        <v>31</v>
      </c>
      <c r="Q42" s="4" t="s">
        <v>31</v>
      </c>
      <c r="R42" s="4" t="s">
        <v>31</v>
      </c>
      <c r="S42" s="4" t="s">
        <v>31</v>
      </c>
      <c r="T42" s="4" t="s">
        <v>31</v>
      </c>
      <c r="U42" s="4" t="s">
        <v>31</v>
      </c>
      <c r="V42" s="4" t="s">
        <v>31</v>
      </c>
      <c r="W42" s="4" t="s">
        <v>31</v>
      </c>
    </row>
    <row r="43" spans="1:23" s="4" customFormat="1" ht="51">
      <c r="A43" s="4" t="s">
        <v>215</v>
      </c>
      <c r="B43" s="30" t="s">
        <v>216</v>
      </c>
      <c r="E43" s="4" t="s">
        <v>217</v>
      </c>
      <c r="F43" s="4" t="s">
        <v>218</v>
      </c>
      <c r="G43" s="15" t="s">
        <v>122</v>
      </c>
      <c r="H43" s="4">
        <v>2021</v>
      </c>
      <c r="I43" s="4" t="s">
        <v>36</v>
      </c>
      <c r="J43" s="4" t="s">
        <v>31</v>
      </c>
      <c r="K43" s="4" t="s">
        <v>31</v>
      </c>
      <c r="M43" s="4" t="s">
        <v>31</v>
      </c>
      <c r="N43" s="4" t="s">
        <v>31</v>
      </c>
      <c r="O43" s="4" t="s">
        <v>31</v>
      </c>
      <c r="P43" s="4" t="s">
        <v>31</v>
      </c>
      <c r="Q43" s="4" t="s">
        <v>31</v>
      </c>
      <c r="R43" s="4" t="s">
        <v>31</v>
      </c>
      <c r="S43" s="4" t="s">
        <v>31</v>
      </c>
      <c r="T43" s="4" t="s">
        <v>31</v>
      </c>
      <c r="U43" s="4" t="s">
        <v>31</v>
      </c>
      <c r="V43" s="4" t="s">
        <v>31</v>
      </c>
      <c r="W43" s="4" t="s">
        <v>31</v>
      </c>
    </row>
    <row r="44" spans="1:23" s="15" customFormat="1" ht="51">
      <c r="A44" s="15" t="s">
        <v>219</v>
      </c>
      <c r="B44" s="31" t="s">
        <v>220</v>
      </c>
      <c r="E44" s="15" t="s">
        <v>221</v>
      </c>
      <c r="F44" s="15" t="s">
        <v>222</v>
      </c>
      <c r="G44" s="15" t="s">
        <v>122</v>
      </c>
      <c r="H44" s="4">
        <v>2019</v>
      </c>
      <c r="I44" s="15" t="s">
        <v>30</v>
      </c>
      <c r="J44" s="4" t="s">
        <v>31</v>
      </c>
      <c r="K44" s="4" t="s">
        <v>31</v>
      </c>
      <c r="L44" s="4" t="s">
        <v>31</v>
      </c>
      <c r="M44" s="4" t="s">
        <v>31</v>
      </c>
      <c r="N44" s="4" t="s">
        <v>31</v>
      </c>
      <c r="O44" s="4" t="s">
        <v>31</v>
      </c>
      <c r="P44" s="4" t="s">
        <v>31</v>
      </c>
      <c r="Q44" s="4" t="s">
        <v>31</v>
      </c>
      <c r="R44" s="4" t="s">
        <v>31</v>
      </c>
      <c r="S44" s="4" t="s">
        <v>31</v>
      </c>
      <c r="T44" s="4" t="s">
        <v>31</v>
      </c>
      <c r="U44" s="4" t="s">
        <v>31</v>
      </c>
      <c r="V44" s="4" t="s">
        <v>31</v>
      </c>
      <c r="W44" s="4" t="s">
        <v>31</v>
      </c>
    </row>
    <row r="45" spans="1:23" s="15" customFormat="1" ht="63.75">
      <c r="A45" s="15" t="s">
        <v>223</v>
      </c>
      <c r="B45" s="31" t="s">
        <v>224</v>
      </c>
      <c r="C45" s="15" t="s">
        <v>225</v>
      </c>
      <c r="D45" s="31" t="s">
        <v>226</v>
      </c>
      <c r="E45" s="15" t="s">
        <v>227</v>
      </c>
      <c r="F45" s="15" t="s">
        <v>228</v>
      </c>
      <c r="G45" s="15" t="s">
        <v>29</v>
      </c>
      <c r="H45" s="4">
        <v>2021</v>
      </c>
      <c r="I45" s="15" t="s">
        <v>36</v>
      </c>
      <c r="J45" s="4" t="s">
        <v>31</v>
      </c>
      <c r="K45" s="4" t="s">
        <v>31</v>
      </c>
      <c r="L45" s="4" t="s">
        <v>31</v>
      </c>
      <c r="M45" s="4" t="s">
        <v>31</v>
      </c>
      <c r="N45" s="4" t="s">
        <v>31</v>
      </c>
      <c r="O45" s="4" t="s">
        <v>31</v>
      </c>
      <c r="P45" s="4" t="s">
        <v>31</v>
      </c>
      <c r="Q45" s="4" t="s">
        <v>31</v>
      </c>
      <c r="R45" s="4" t="s">
        <v>31</v>
      </c>
      <c r="S45" s="4" t="s">
        <v>31</v>
      </c>
      <c r="T45" s="4" t="s">
        <v>31</v>
      </c>
      <c r="U45" s="4" t="s">
        <v>31</v>
      </c>
      <c r="V45" s="4" t="s">
        <v>31</v>
      </c>
      <c r="W45" s="4" t="s">
        <v>31</v>
      </c>
    </row>
    <row r="46" spans="1:23" ht="76.5">
      <c r="A46" s="15" t="s">
        <v>229</v>
      </c>
      <c r="B46" s="31" t="s">
        <v>230</v>
      </c>
      <c r="E46" s="15" t="s">
        <v>231</v>
      </c>
      <c r="F46" s="15" t="s">
        <v>232</v>
      </c>
      <c r="G46" s="15" t="s">
        <v>233</v>
      </c>
      <c r="H46" s="4">
        <v>2018</v>
      </c>
      <c r="I46" s="15" t="s">
        <v>30</v>
      </c>
      <c r="J46" s="4" t="s">
        <v>31</v>
      </c>
      <c r="K46" s="4" t="s">
        <v>31</v>
      </c>
      <c r="L46" s="4" t="s">
        <v>31</v>
      </c>
      <c r="M46" s="4" t="s">
        <v>31</v>
      </c>
      <c r="N46" s="4" t="s">
        <v>31</v>
      </c>
      <c r="O46" s="4" t="s">
        <v>31</v>
      </c>
      <c r="P46" s="4" t="s">
        <v>31</v>
      </c>
      <c r="Q46" s="4" t="s">
        <v>31</v>
      </c>
      <c r="R46" s="4" t="s">
        <v>31</v>
      </c>
      <c r="S46" s="4" t="s">
        <v>31</v>
      </c>
      <c r="T46" s="4" t="s">
        <v>31</v>
      </c>
      <c r="U46" s="4" t="s">
        <v>31</v>
      </c>
      <c r="V46" s="4" t="s">
        <v>31</v>
      </c>
      <c r="W46" s="4" t="s">
        <v>31</v>
      </c>
    </row>
    <row r="47" spans="1:23" s="4" customFormat="1" ht="63.75">
      <c r="A47" s="4" t="s">
        <v>234</v>
      </c>
      <c r="B47" s="30" t="s">
        <v>235</v>
      </c>
      <c r="E47" s="4" t="s">
        <v>236</v>
      </c>
      <c r="F47" s="4" t="s">
        <v>237</v>
      </c>
      <c r="G47" s="4" t="s">
        <v>29</v>
      </c>
      <c r="H47" s="4">
        <v>2021</v>
      </c>
      <c r="I47" s="4" t="s">
        <v>36</v>
      </c>
      <c r="J47" s="4" t="s">
        <v>31</v>
      </c>
      <c r="K47" s="4" t="s">
        <v>31</v>
      </c>
      <c r="L47" s="4" t="s">
        <v>31</v>
      </c>
      <c r="M47" s="4" t="s">
        <v>31</v>
      </c>
      <c r="O47" s="4" t="s">
        <v>31</v>
      </c>
      <c r="P47" s="4" t="s">
        <v>31</v>
      </c>
      <c r="Q47" s="4" t="s">
        <v>31</v>
      </c>
      <c r="R47" s="4" t="s">
        <v>31</v>
      </c>
      <c r="S47" s="4" t="s">
        <v>31</v>
      </c>
      <c r="T47" s="4" t="s">
        <v>31</v>
      </c>
      <c r="U47" s="4" t="s">
        <v>31</v>
      </c>
      <c r="V47" s="4" t="s">
        <v>31</v>
      </c>
      <c r="W47" s="4" t="s">
        <v>31</v>
      </c>
    </row>
    <row r="48" spans="1:23" s="4" customFormat="1" ht="51">
      <c r="A48" s="4" t="s">
        <v>238</v>
      </c>
      <c r="B48" s="30" t="s">
        <v>239</v>
      </c>
      <c r="E48" s="4" t="s">
        <v>240</v>
      </c>
      <c r="F48" s="4" t="s">
        <v>241</v>
      </c>
      <c r="G48" s="4" t="s">
        <v>29</v>
      </c>
      <c r="H48" s="4">
        <v>2021</v>
      </c>
      <c r="I48" s="4" t="s">
        <v>36</v>
      </c>
      <c r="J48" s="4" t="s">
        <v>31</v>
      </c>
      <c r="K48" s="4" t="s">
        <v>31</v>
      </c>
      <c r="L48" s="4" t="s">
        <v>31</v>
      </c>
      <c r="M48" s="4" t="s">
        <v>31</v>
      </c>
      <c r="O48" s="4" t="s">
        <v>31</v>
      </c>
      <c r="P48" s="4" t="s">
        <v>31</v>
      </c>
      <c r="Q48" s="4" t="s">
        <v>31</v>
      </c>
      <c r="R48" s="4" t="s">
        <v>31</v>
      </c>
      <c r="S48" s="4" t="s">
        <v>31</v>
      </c>
      <c r="T48" s="4" t="s">
        <v>31</v>
      </c>
      <c r="U48" s="4" t="s">
        <v>31</v>
      </c>
      <c r="V48" s="4" t="s">
        <v>31</v>
      </c>
      <c r="W48" s="4" t="s">
        <v>31</v>
      </c>
    </row>
    <row r="49" spans="1:23" s="15" customFormat="1" ht="63.75">
      <c r="A49" s="15" t="s">
        <v>242</v>
      </c>
      <c r="B49" s="31" t="s">
        <v>243</v>
      </c>
      <c r="E49" s="15" t="s">
        <v>244</v>
      </c>
      <c r="F49" s="15" t="s">
        <v>245</v>
      </c>
      <c r="G49" s="4" t="s">
        <v>29</v>
      </c>
      <c r="H49" s="4">
        <v>2021</v>
      </c>
      <c r="I49" s="15" t="s">
        <v>30</v>
      </c>
      <c r="J49" s="4" t="s">
        <v>31</v>
      </c>
      <c r="K49" s="4" t="s">
        <v>31</v>
      </c>
      <c r="L49" s="4" t="s">
        <v>31</v>
      </c>
      <c r="M49" s="4" t="s">
        <v>31</v>
      </c>
      <c r="N49" s="4"/>
      <c r="O49" s="4" t="s">
        <v>31</v>
      </c>
      <c r="P49" s="4"/>
      <c r="Q49" s="4" t="s">
        <v>31</v>
      </c>
      <c r="R49" s="4" t="s">
        <v>31</v>
      </c>
      <c r="S49" s="4" t="s">
        <v>31</v>
      </c>
      <c r="T49" s="4" t="s">
        <v>31</v>
      </c>
      <c r="U49" s="4" t="s">
        <v>31</v>
      </c>
      <c r="V49" s="4" t="s">
        <v>31</v>
      </c>
      <c r="W49" s="4" t="s">
        <v>31</v>
      </c>
    </row>
  </sheetData>
  <autoFilter ref="A2:W49" xr:uid="{00000000-0001-0000-0000-000000000000}"/>
  <mergeCells count="2">
    <mergeCell ref="J1:P1"/>
    <mergeCell ref="Q1:W1"/>
  </mergeCells>
  <phoneticPr fontId="12" type="noConversion"/>
  <conditionalFormatting sqref="F3:F49">
    <cfRule type="duplicateValues" dxfId="2" priority="2"/>
  </conditionalFormatting>
  <hyperlinks>
    <hyperlink ref="B3" r:id="rId1" xr:uid="{754DBAD8-9C56-401E-A7ED-FECFA2E14A2A}"/>
    <hyperlink ref="B4" r:id="rId2" xr:uid="{328908A7-AAB0-4FD7-911A-088D0D4DBB46}"/>
    <hyperlink ref="B5" r:id="rId3" xr:uid="{5495F84E-E083-4E23-8728-0C2A3F7057CC}"/>
    <hyperlink ref="B6" r:id="rId4" xr:uid="{DD7502DB-3D48-431C-A832-395C01C6D614}"/>
    <hyperlink ref="D6" r:id="rId5" xr:uid="{2EC6B5B3-41F4-44E6-80DF-A108132A5E9F}"/>
    <hyperlink ref="B7" r:id="rId6" xr:uid="{BB2068C0-1AA5-4FEB-9CD7-70E633DB8BFD}"/>
    <hyperlink ref="B9" r:id="rId7" xr:uid="{04995FB2-DA49-49DD-86D9-14821D46C2A1}"/>
    <hyperlink ref="D9" r:id="rId8" xr:uid="{2071F61B-048E-4094-86E5-F631059A1FEA}"/>
    <hyperlink ref="B10" r:id="rId9" xr:uid="{17EEFD01-8A27-4674-AB13-2C59F266C6FE}"/>
    <hyperlink ref="B11" r:id="rId10" xr:uid="{6C7642CA-998F-4656-A05F-86084661CE81}"/>
    <hyperlink ref="B12" r:id="rId11" xr:uid="{6E7297AA-E960-40DB-8872-1BAC27CD27F9}"/>
    <hyperlink ref="B13" r:id="rId12" xr:uid="{0F31A375-8234-4038-87A5-D0F8E8F29AB8}"/>
    <hyperlink ref="B14" r:id="rId13" xr:uid="{697F684E-AB2D-40FB-B9DC-6B46DC8FA2ED}"/>
    <hyperlink ref="B16" r:id="rId14" xr:uid="{D3359683-34D9-4905-8D66-F4CF26F96566}"/>
    <hyperlink ref="B18" r:id="rId15" xr:uid="{A7B64002-2683-4137-A214-6FC49DEF19C6}"/>
    <hyperlink ref="B17" r:id="rId16" xr:uid="{7C5F5E69-238A-4C03-8E94-A4825EF12C48}"/>
    <hyperlink ref="B19" r:id="rId17" xr:uid="{82760F57-A5FC-42EE-B690-D8F34D5D6450}"/>
    <hyperlink ref="B20" r:id="rId18" xr:uid="{65C63C34-8332-4DC2-9A60-CC074478F375}"/>
    <hyperlink ref="B21" r:id="rId19" xr:uid="{41C1DF58-3BC1-4483-8B10-30B3392378F0}"/>
    <hyperlink ref="B22" r:id="rId20" xr:uid="{7796677C-5128-479F-9DFF-038128FBB534}"/>
    <hyperlink ref="B23" r:id="rId21" display="https://www.epa.gov/system/files/documents/2024-03/hawaii-pcap-final-.pdf" xr:uid="{4FEFCEFA-12DC-48EF-BCA8-41793B72DD9C}"/>
    <hyperlink ref="B24" r:id="rId22" xr:uid="{02C7A1DC-4B71-439A-995D-BA034E8FA49E}"/>
    <hyperlink ref="D14" r:id="rId23" xr:uid="{8B621DB9-C789-475B-915C-3D3E8CEB4C6F}"/>
    <hyperlink ref="B15" r:id="rId24" xr:uid="{48633A46-A352-4880-AB4B-37B826DD7E32}"/>
    <hyperlink ref="D15" r:id="rId25" location="quapps" xr:uid="{C9D96E4E-04B2-4658-8C5F-D60D89C24AC0}"/>
    <hyperlink ref="B25" r:id="rId26" xr:uid="{D92CD2AB-BEA1-427B-BD32-A564699B4D36}"/>
    <hyperlink ref="D25" r:id="rId27" xr:uid="{111C5C75-9F1F-4213-86D3-9D24190DAAC6}"/>
    <hyperlink ref="B26" r:id="rId28" xr:uid="{6CEDF4F1-F904-4473-AD23-97C8C6A9E710}"/>
    <hyperlink ref="B27" r:id="rId29" xr:uid="{FF4CD01A-6180-4A69-B67B-21013E2A86EB}"/>
    <hyperlink ref="B28" r:id="rId30" xr:uid="{4AA4B23D-00FF-42D6-BB1E-FBF3DE0240C7}"/>
    <hyperlink ref="B29" r:id="rId31" xr:uid="{F21B7C4D-0223-43E5-BDE0-A8B4ADCCE852}"/>
    <hyperlink ref="B30" r:id="rId32" xr:uid="{DF64E72C-75F3-4753-804F-4DDEADAD490E}"/>
    <hyperlink ref="B31" r:id="rId33" xr:uid="{756E9698-C275-4D08-8D02-A0D05F4AB427}"/>
    <hyperlink ref="B32" r:id="rId34" xr:uid="{2A4D0664-EA79-4830-B201-8BC0288A8B39}"/>
    <hyperlink ref="B33" r:id="rId35" xr:uid="{BE918B01-994E-40A5-8CD3-102CC767FD90}"/>
    <hyperlink ref="B35" r:id="rId36" xr:uid="{C26C9D64-4390-4D60-AB05-DB569AD4FB15}"/>
    <hyperlink ref="B34" r:id="rId37" xr:uid="{ED4EA583-9BEF-46D4-8D97-BBCB485B2118}"/>
    <hyperlink ref="B36" r:id="rId38" xr:uid="{142710D5-3E31-4C27-BD45-7C46833A21B7}"/>
    <hyperlink ref="B37" r:id="rId39" xr:uid="{1CE5F9BB-0AA0-4444-916C-3FD8C9F128A2}"/>
    <hyperlink ref="B38" r:id="rId40" xr:uid="{49D75950-0107-4801-A87A-C23BF60F5534}"/>
    <hyperlink ref="B39" r:id="rId41" xr:uid="{567FB7F2-20CB-4AC7-ADC4-F3398B99AA17}"/>
    <hyperlink ref="B40" r:id="rId42" xr:uid="{A825541A-A1E2-4627-8EDA-B237C1A992F9}"/>
    <hyperlink ref="B41" r:id="rId43" xr:uid="{60FC5782-4756-486D-8913-6B5C61BE0C11}"/>
    <hyperlink ref="B42" r:id="rId44" xr:uid="{1944F662-4E71-4225-85CB-266976CDFDCF}"/>
    <hyperlink ref="B43" r:id="rId45" xr:uid="{9D2B905A-504E-4CD7-AE73-01AFBD88EAB5}"/>
    <hyperlink ref="B44" r:id="rId46" xr:uid="{9FA2F9EA-D18D-4443-9558-1C377A5D8317}"/>
    <hyperlink ref="B45" r:id="rId47" xr:uid="{A53D88E3-D554-452A-B989-93FE7CB7D9DF}"/>
    <hyperlink ref="D45" r:id="rId48" xr:uid="{4D89B087-B073-4F15-9C13-D4C7E6738934}"/>
    <hyperlink ref="B46" r:id="rId49" xr:uid="{630D856D-EFED-4FA5-8221-B4F6D9217B27}"/>
    <hyperlink ref="B47" r:id="rId50" xr:uid="{0E3B3DB3-ED84-4840-92AC-8C6B723E6597}"/>
    <hyperlink ref="B48" r:id="rId51" xr:uid="{A414A195-EF1E-493C-A9AE-FE2FED1BE399}"/>
    <hyperlink ref="B49" r:id="rId52" xr:uid="{EB86E35F-B13B-493E-B2F9-EB59DC9012B4}"/>
  </hyperlinks>
  <pageMargins left="0.7" right="0.7" top="0.75" bottom="0.75" header="0.3" footer="0.3"/>
  <pageSetup orientation="portrait" r:id="rId53"/>
  <extLst>
    <ext xmlns:x14="http://schemas.microsoft.com/office/spreadsheetml/2009/9/main" uri="{CCE6A557-97BC-4b89-ADB6-D9C93CAAB3DF}">
      <x14:dataValidations xmlns:xm="http://schemas.microsoft.com/office/excel/2006/main" count="2">
        <x14:dataValidation type="list" allowBlank="1" showInputMessage="1" showErrorMessage="1" xr:uid="{A65DFC25-82C9-4FCF-8A4F-8DEBBAE498F7}">
          <x14:formula1>
            <xm:f>Lists!$Q$2:$Q$7</xm:f>
          </x14:formula1>
          <xm:sqref>I3:I6 I8:I1048576</xm:sqref>
        </x14:dataValidation>
        <x14:dataValidation type="list" allowBlank="1" showInputMessage="1" showErrorMessage="1" xr:uid="{25C66D94-DE6A-4E23-8669-FEA6449B1F3A}">
          <x14:formula1>
            <xm:f>Lists!$I$2:$I$132</xm:f>
          </x14:formula1>
          <xm:sqref>F3:F534</xm:sqref>
        </x14:dataValidation>
      </x14:dataValidations>
    </ext>
  </extLst>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360E055-6FFA-4DB7-9314-5604D7A8238B}">
  <sheetPr>
    <tabColor theme="9" tint="0.79998168889431442"/>
  </sheetPr>
  <dimension ref="A1:AI727"/>
  <sheetViews>
    <sheetView tabSelected="1" zoomScaleNormal="85" workbookViewId="0">
      <pane ySplit="1" topLeftCell="A2" activePane="bottomLeft" state="frozen"/>
      <selection pane="bottomLeft" activeCell="C2" sqref="C2"/>
    </sheetView>
  </sheetViews>
  <sheetFormatPr defaultColWidth="8.7109375" defaultRowHeight="12.75" customHeight="1"/>
  <cols>
    <col min="1" max="2" width="17.85546875" customWidth="1"/>
    <col min="3" max="3" width="16.140625" customWidth="1"/>
    <col min="4" max="4" width="17.28515625" customWidth="1"/>
    <col min="5" max="5" width="51.140625" customWidth="1"/>
    <col min="6" max="6" width="15.140625" customWidth="1"/>
    <col min="7" max="9" width="16.85546875" customWidth="1"/>
    <col min="10" max="13" width="21" customWidth="1"/>
    <col min="14" max="15" width="22.42578125" customWidth="1"/>
    <col min="16" max="16" width="21.42578125" style="25" customWidth="1"/>
    <col min="17" max="17" width="20" customWidth="1"/>
    <col min="18" max="18" width="21.5703125" style="25" customWidth="1"/>
    <col min="19" max="19" width="18.140625" customWidth="1"/>
    <col min="20" max="21" width="17.5703125" customWidth="1"/>
    <col min="22" max="22" width="22.85546875" customWidth="1"/>
    <col min="23" max="23" width="19.5703125" customWidth="1"/>
    <col min="24" max="24" width="13.5703125" customWidth="1"/>
    <col min="25" max="25" width="17.5703125" customWidth="1"/>
    <col min="26" max="26" width="13.5703125" customWidth="1"/>
    <col min="27" max="27" width="17.5703125" customWidth="1"/>
    <col min="28" max="28" width="9.5703125" customWidth="1"/>
  </cols>
  <sheetData>
    <row r="1" spans="1:34" s="11" customFormat="1" ht="76.5" customHeight="1">
      <c r="A1" s="1" t="s">
        <v>2</v>
      </c>
      <c r="B1" s="1" t="s">
        <v>3</v>
      </c>
      <c r="C1" s="1" t="s">
        <v>6</v>
      </c>
      <c r="D1" s="1" t="s">
        <v>7</v>
      </c>
      <c r="E1" s="5" t="s">
        <v>246</v>
      </c>
      <c r="F1" s="5" t="s">
        <v>247</v>
      </c>
      <c r="G1" s="5" t="s">
        <v>248</v>
      </c>
      <c r="H1" s="5" t="s">
        <v>249</v>
      </c>
      <c r="I1" s="5" t="s">
        <v>250</v>
      </c>
      <c r="J1" s="5" t="s">
        <v>251</v>
      </c>
      <c r="K1" s="5" t="s">
        <v>252</v>
      </c>
      <c r="L1" s="5" t="s">
        <v>253</v>
      </c>
      <c r="M1" s="5" t="s">
        <v>254</v>
      </c>
      <c r="N1" s="13" t="s">
        <v>255</v>
      </c>
      <c r="O1" s="1" t="s">
        <v>256</v>
      </c>
      <c r="P1" s="26" t="s">
        <v>257</v>
      </c>
      <c r="Q1" s="1" t="s">
        <v>258</v>
      </c>
      <c r="R1" s="26" t="s">
        <v>259</v>
      </c>
      <c r="S1" s="1" t="s">
        <v>260</v>
      </c>
      <c r="T1" s="1" t="s">
        <v>261</v>
      </c>
      <c r="U1" s="1" t="s">
        <v>262</v>
      </c>
      <c r="V1" s="14" t="s">
        <v>263</v>
      </c>
      <c r="W1" s="14" t="s">
        <v>264</v>
      </c>
      <c r="X1" s="29" t="s">
        <v>265</v>
      </c>
      <c r="Y1" s="10" t="s">
        <v>266</v>
      </c>
      <c r="Z1" s="10" t="s">
        <v>267</v>
      </c>
      <c r="AA1" s="10" t="s">
        <v>268</v>
      </c>
      <c r="AB1" s="21"/>
      <c r="AC1" s="21"/>
      <c r="AD1" s="21"/>
      <c r="AE1"/>
      <c r="AF1"/>
      <c r="AG1"/>
      <c r="AH1"/>
    </row>
    <row r="2" spans="1:34" s="4" customFormat="1" ht="63.75">
      <c r="A2" s="4" t="s">
        <v>150</v>
      </c>
      <c r="B2" s="30" t="s">
        <v>151</v>
      </c>
      <c r="C2" s="4" t="s">
        <v>152</v>
      </c>
      <c r="D2" s="4" t="s">
        <v>153</v>
      </c>
      <c r="E2" s="4" t="s">
        <v>269</v>
      </c>
      <c r="F2" s="4" t="s">
        <v>270</v>
      </c>
      <c r="G2" s="4" t="s">
        <v>14</v>
      </c>
      <c r="H2" s="4" t="s">
        <v>11</v>
      </c>
      <c r="J2" s="4" t="s">
        <v>271</v>
      </c>
      <c r="K2" s="4" t="s">
        <v>272</v>
      </c>
      <c r="L2" s="4" t="s">
        <v>273</v>
      </c>
      <c r="M2" s="4" t="s">
        <v>274</v>
      </c>
      <c r="N2" s="4" t="s">
        <v>275</v>
      </c>
      <c r="O2" s="4" t="s">
        <v>30</v>
      </c>
      <c r="P2" s="35">
        <v>222.5</v>
      </c>
      <c r="Q2" s="4" t="s">
        <v>276</v>
      </c>
      <c r="R2" s="35">
        <v>1620</v>
      </c>
      <c r="S2" s="4" t="s">
        <v>277</v>
      </c>
      <c r="T2" s="4" t="s">
        <v>278</v>
      </c>
      <c r="U2" s="4" t="s">
        <v>279</v>
      </c>
      <c r="V2" s="4" t="s">
        <v>280</v>
      </c>
      <c r="W2" s="4" t="s">
        <v>281</v>
      </c>
      <c r="X2" s="4" t="s">
        <v>282</v>
      </c>
      <c r="Y2" s="4" t="s">
        <v>279</v>
      </c>
      <c r="Z2" s="4" t="s">
        <v>282</v>
      </c>
      <c r="AA2" s="4" t="s">
        <v>279</v>
      </c>
      <c r="AE2"/>
      <c r="AF2"/>
      <c r="AG2"/>
      <c r="AH2"/>
    </row>
    <row r="3" spans="1:34" s="4" customFormat="1" ht="63.75">
      <c r="A3" s="4" t="s">
        <v>150</v>
      </c>
      <c r="B3" s="30" t="s">
        <v>151</v>
      </c>
      <c r="C3" s="4" t="s">
        <v>152</v>
      </c>
      <c r="D3" s="4" t="s">
        <v>153</v>
      </c>
      <c r="E3" s="4" t="s">
        <v>283</v>
      </c>
      <c r="F3" s="4" t="s">
        <v>284</v>
      </c>
      <c r="G3" s="4" t="s">
        <v>14</v>
      </c>
      <c r="J3" s="4" t="s">
        <v>285</v>
      </c>
      <c r="K3" s="4" t="s">
        <v>271</v>
      </c>
      <c r="N3" s="4" t="s">
        <v>286</v>
      </c>
      <c r="O3" s="4" t="s">
        <v>30</v>
      </c>
      <c r="P3" s="35">
        <v>4913</v>
      </c>
      <c r="Q3" s="4" t="s">
        <v>276</v>
      </c>
      <c r="R3" s="35">
        <v>12626</v>
      </c>
      <c r="S3" s="4" t="s">
        <v>277</v>
      </c>
      <c r="T3" s="4" t="s">
        <v>30</v>
      </c>
      <c r="U3" s="4" t="s">
        <v>279</v>
      </c>
      <c r="V3" s="4" t="s">
        <v>282</v>
      </c>
      <c r="W3" s="4" t="s">
        <v>281</v>
      </c>
      <c r="X3" s="4" t="s">
        <v>282</v>
      </c>
      <c r="Y3" s="4" t="s">
        <v>279</v>
      </c>
      <c r="Z3" s="4" t="s">
        <v>282</v>
      </c>
      <c r="AA3" s="4" t="s">
        <v>279</v>
      </c>
      <c r="AE3"/>
      <c r="AF3"/>
      <c r="AG3"/>
      <c r="AH3"/>
    </row>
    <row r="4" spans="1:34" s="4" customFormat="1" ht="63.75">
      <c r="A4" s="4" t="s">
        <v>150</v>
      </c>
      <c r="B4" s="30" t="s">
        <v>151</v>
      </c>
      <c r="C4" s="4" t="s">
        <v>152</v>
      </c>
      <c r="D4" s="4" t="s">
        <v>153</v>
      </c>
      <c r="E4" s="4" t="s">
        <v>287</v>
      </c>
      <c r="F4" s="4" t="s">
        <v>288</v>
      </c>
      <c r="G4" s="4" t="s">
        <v>13</v>
      </c>
      <c r="J4" s="4" t="s">
        <v>289</v>
      </c>
      <c r="N4" s="4" t="s">
        <v>290</v>
      </c>
      <c r="O4" s="4" t="s">
        <v>30</v>
      </c>
      <c r="P4" s="35">
        <v>45170</v>
      </c>
      <c r="Q4" s="4" t="s">
        <v>291</v>
      </c>
      <c r="R4" s="35">
        <v>303727</v>
      </c>
      <c r="S4" s="4" t="s">
        <v>277</v>
      </c>
      <c r="T4" s="4" t="s">
        <v>278</v>
      </c>
      <c r="U4" s="4" t="s">
        <v>279</v>
      </c>
      <c r="V4" s="4" t="s">
        <v>292</v>
      </c>
      <c r="W4" s="4" t="s">
        <v>281</v>
      </c>
      <c r="X4" s="4" t="s">
        <v>280</v>
      </c>
      <c r="Y4" s="4" t="s">
        <v>30</v>
      </c>
      <c r="Z4" s="4" t="s">
        <v>282</v>
      </c>
      <c r="AA4" s="4" t="s">
        <v>279</v>
      </c>
      <c r="AE4"/>
      <c r="AF4"/>
      <c r="AG4"/>
      <c r="AH4"/>
    </row>
    <row r="5" spans="1:34" s="4" customFormat="1" ht="63.75">
      <c r="A5" s="4" t="s">
        <v>150</v>
      </c>
      <c r="B5" s="30" t="s">
        <v>151</v>
      </c>
      <c r="C5" s="4" t="s">
        <v>152</v>
      </c>
      <c r="D5" s="4" t="s">
        <v>153</v>
      </c>
      <c r="E5" s="4" t="s">
        <v>293</v>
      </c>
      <c r="F5" s="4" t="s">
        <v>294</v>
      </c>
      <c r="G5" s="4" t="s">
        <v>11</v>
      </c>
      <c r="J5" s="4" t="s">
        <v>295</v>
      </c>
      <c r="K5" s="4" t="s">
        <v>273</v>
      </c>
      <c r="N5" s="4" t="s">
        <v>275</v>
      </c>
      <c r="O5" s="4" t="s">
        <v>30</v>
      </c>
      <c r="P5" s="35">
        <v>35350</v>
      </c>
      <c r="Q5" s="4" t="s">
        <v>276</v>
      </c>
      <c r="R5" s="35">
        <v>70699</v>
      </c>
      <c r="S5" s="4" t="s">
        <v>277</v>
      </c>
      <c r="T5" s="4" t="s">
        <v>296</v>
      </c>
      <c r="U5" s="4" t="s">
        <v>279</v>
      </c>
      <c r="V5" s="4" t="s">
        <v>292</v>
      </c>
      <c r="W5" s="4" t="s">
        <v>281</v>
      </c>
      <c r="X5" s="4" t="s">
        <v>282</v>
      </c>
      <c r="Y5" s="4" t="s">
        <v>279</v>
      </c>
      <c r="Z5" s="4" t="s">
        <v>282</v>
      </c>
      <c r="AA5" s="4" t="s">
        <v>279</v>
      </c>
      <c r="AE5"/>
      <c r="AF5"/>
      <c r="AG5"/>
      <c r="AH5"/>
    </row>
    <row r="6" spans="1:34" s="4" customFormat="1" ht="63.75">
      <c r="A6" s="4" t="s">
        <v>150</v>
      </c>
      <c r="B6" s="30" t="s">
        <v>151</v>
      </c>
      <c r="C6" s="4" t="s">
        <v>152</v>
      </c>
      <c r="D6" s="4" t="s">
        <v>153</v>
      </c>
      <c r="E6" s="4" t="s">
        <v>297</v>
      </c>
      <c r="F6" s="4" t="s">
        <v>298</v>
      </c>
      <c r="G6" s="4" t="s">
        <v>11</v>
      </c>
      <c r="J6" s="4" t="s">
        <v>299</v>
      </c>
      <c r="N6" s="4" t="s">
        <v>286</v>
      </c>
      <c r="O6" s="4" t="s">
        <v>30</v>
      </c>
      <c r="P6" s="35">
        <v>1220</v>
      </c>
      <c r="Q6" s="4" t="s">
        <v>276</v>
      </c>
      <c r="R6" s="35">
        <v>3050</v>
      </c>
      <c r="S6" s="4" t="s">
        <v>277</v>
      </c>
      <c r="T6" s="4" t="s">
        <v>30</v>
      </c>
      <c r="U6" s="4" t="s">
        <v>279</v>
      </c>
      <c r="V6" s="4" t="s">
        <v>282</v>
      </c>
      <c r="W6" s="4" t="s">
        <v>281</v>
      </c>
      <c r="X6" s="4" t="s">
        <v>282</v>
      </c>
      <c r="Y6" s="4" t="s">
        <v>279</v>
      </c>
      <c r="Z6" s="4" t="s">
        <v>282</v>
      </c>
      <c r="AA6" s="4" t="s">
        <v>279</v>
      </c>
      <c r="AE6"/>
      <c r="AF6"/>
      <c r="AG6"/>
      <c r="AH6"/>
    </row>
    <row r="7" spans="1:34" s="4" customFormat="1" ht="89.25">
      <c r="A7" s="4" t="s">
        <v>150</v>
      </c>
      <c r="B7" s="30" t="s">
        <v>151</v>
      </c>
      <c r="C7" s="4" t="s">
        <v>152</v>
      </c>
      <c r="D7" s="4" t="s">
        <v>153</v>
      </c>
      <c r="E7" s="4" t="s">
        <v>300</v>
      </c>
      <c r="F7" s="4" t="s">
        <v>301</v>
      </c>
      <c r="G7" s="4" t="s">
        <v>14</v>
      </c>
      <c r="J7" s="4" t="s">
        <v>272</v>
      </c>
      <c r="N7" s="4" t="s">
        <v>302</v>
      </c>
      <c r="O7" s="4" t="s">
        <v>30</v>
      </c>
      <c r="P7" s="35">
        <v>68407</v>
      </c>
      <c r="Q7" s="4" t="s">
        <v>291</v>
      </c>
      <c r="R7" s="35">
        <v>273628</v>
      </c>
      <c r="S7" s="4" t="s">
        <v>303</v>
      </c>
      <c r="T7" s="4" t="s">
        <v>30</v>
      </c>
      <c r="U7" s="4" t="s">
        <v>279</v>
      </c>
      <c r="V7" s="4" t="s">
        <v>292</v>
      </c>
      <c r="W7" s="4" t="s">
        <v>281</v>
      </c>
      <c r="X7" s="4" t="s">
        <v>282</v>
      </c>
      <c r="Y7" s="4" t="s">
        <v>279</v>
      </c>
      <c r="Z7" s="4" t="s">
        <v>282</v>
      </c>
      <c r="AA7" s="4" t="s">
        <v>279</v>
      </c>
      <c r="AE7"/>
      <c r="AF7"/>
      <c r="AG7"/>
      <c r="AH7"/>
    </row>
    <row r="8" spans="1:34" s="4" customFormat="1" ht="63.75">
      <c r="A8" s="4" t="s">
        <v>150</v>
      </c>
      <c r="B8" s="30" t="s">
        <v>151</v>
      </c>
      <c r="C8" s="4" t="s">
        <v>152</v>
      </c>
      <c r="D8" s="4" t="s">
        <v>153</v>
      </c>
      <c r="E8" s="4" t="s">
        <v>304</v>
      </c>
      <c r="F8" s="4" t="s">
        <v>305</v>
      </c>
      <c r="G8" s="4" t="s">
        <v>14</v>
      </c>
      <c r="J8" s="4" t="s">
        <v>306</v>
      </c>
      <c r="K8" s="4" t="s">
        <v>307</v>
      </c>
      <c r="N8" s="4" t="s">
        <v>308</v>
      </c>
      <c r="O8" s="4" t="s">
        <v>30</v>
      </c>
      <c r="P8" s="35">
        <v>15920</v>
      </c>
      <c r="Q8" s="4" t="s">
        <v>291</v>
      </c>
      <c r="R8" s="35">
        <v>63680</v>
      </c>
      <c r="S8" s="4" t="s">
        <v>303</v>
      </c>
      <c r="T8" s="4" t="s">
        <v>30</v>
      </c>
      <c r="U8" s="4" t="s">
        <v>279</v>
      </c>
      <c r="V8" s="4" t="s">
        <v>292</v>
      </c>
      <c r="W8" s="4" t="s">
        <v>281</v>
      </c>
      <c r="X8" s="4" t="s">
        <v>280</v>
      </c>
      <c r="Y8" s="4" t="s">
        <v>30</v>
      </c>
      <c r="Z8" s="4" t="s">
        <v>282</v>
      </c>
      <c r="AA8" s="4" t="s">
        <v>279</v>
      </c>
      <c r="AE8"/>
      <c r="AF8"/>
      <c r="AG8"/>
      <c r="AH8"/>
    </row>
    <row r="9" spans="1:34" s="4" customFormat="1" ht="63.75">
      <c r="A9" s="4" t="s">
        <v>150</v>
      </c>
      <c r="B9" s="30" t="s">
        <v>151</v>
      </c>
      <c r="C9" s="4" t="s">
        <v>152</v>
      </c>
      <c r="D9" s="4" t="s">
        <v>153</v>
      </c>
      <c r="E9" s="4" t="s">
        <v>309</v>
      </c>
      <c r="F9" s="4" t="s">
        <v>310</v>
      </c>
      <c r="G9" s="4" t="s">
        <v>14</v>
      </c>
      <c r="J9" s="4" t="s">
        <v>272</v>
      </c>
      <c r="K9" s="4" t="s">
        <v>271</v>
      </c>
      <c r="N9" s="4" t="s">
        <v>308</v>
      </c>
      <c r="O9" s="4" t="s">
        <v>30</v>
      </c>
      <c r="P9" s="35">
        <v>68388</v>
      </c>
      <c r="Q9" s="4" t="s">
        <v>291</v>
      </c>
      <c r="R9" s="35">
        <v>273552</v>
      </c>
      <c r="S9" s="4" t="s">
        <v>303</v>
      </c>
      <c r="T9" s="4" t="s">
        <v>30</v>
      </c>
      <c r="U9" s="4" t="s">
        <v>279</v>
      </c>
      <c r="V9" s="4" t="s">
        <v>292</v>
      </c>
      <c r="W9" s="4" t="s">
        <v>281</v>
      </c>
      <c r="X9" s="4" t="s">
        <v>282</v>
      </c>
      <c r="Y9" s="4" t="s">
        <v>279</v>
      </c>
      <c r="Z9" s="4" t="s">
        <v>282</v>
      </c>
      <c r="AA9" s="4" t="s">
        <v>279</v>
      </c>
      <c r="AE9"/>
      <c r="AF9"/>
      <c r="AG9"/>
      <c r="AH9"/>
    </row>
    <row r="10" spans="1:34" s="4" customFormat="1" ht="78.599999999999994" customHeight="1">
      <c r="A10" s="4" t="s">
        <v>150</v>
      </c>
      <c r="B10" s="30" t="s">
        <v>151</v>
      </c>
      <c r="C10" s="4" t="s">
        <v>152</v>
      </c>
      <c r="D10" s="4" t="s">
        <v>153</v>
      </c>
      <c r="E10" s="36" t="s">
        <v>311</v>
      </c>
      <c r="F10" s="4" t="s">
        <v>312</v>
      </c>
      <c r="G10" s="4" t="s">
        <v>15</v>
      </c>
      <c r="J10" s="4" t="s">
        <v>313</v>
      </c>
      <c r="N10" s="4" t="s">
        <v>314</v>
      </c>
      <c r="O10" s="4" t="s">
        <v>30</v>
      </c>
      <c r="P10" s="35">
        <v>210000</v>
      </c>
      <c r="Q10" s="4" t="s">
        <v>291</v>
      </c>
      <c r="R10" s="35">
        <v>1350000</v>
      </c>
      <c r="S10" s="4" t="s">
        <v>303</v>
      </c>
      <c r="T10" s="4" t="s">
        <v>315</v>
      </c>
      <c r="U10" s="4" t="s">
        <v>279</v>
      </c>
      <c r="V10" s="4" t="s">
        <v>292</v>
      </c>
      <c r="W10" s="4" t="s">
        <v>281</v>
      </c>
      <c r="X10" s="4" t="s">
        <v>282</v>
      </c>
      <c r="Y10" s="4" t="s">
        <v>279</v>
      </c>
      <c r="Z10" s="4" t="s">
        <v>282</v>
      </c>
      <c r="AA10" s="4" t="s">
        <v>279</v>
      </c>
      <c r="AE10"/>
      <c r="AF10"/>
      <c r="AG10"/>
      <c r="AH10"/>
    </row>
    <row r="11" spans="1:34" s="4" customFormat="1" ht="65.099999999999994" customHeight="1">
      <c r="A11" s="4" t="s">
        <v>150</v>
      </c>
      <c r="B11" s="30" t="s">
        <v>151</v>
      </c>
      <c r="C11" s="4" t="s">
        <v>152</v>
      </c>
      <c r="D11" s="4" t="s">
        <v>153</v>
      </c>
      <c r="E11" s="4" t="s">
        <v>316</v>
      </c>
      <c r="F11" s="4" t="s">
        <v>312</v>
      </c>
      <c r="G11" s="4" t="s">
        <v>15</v>
      </c>
      <c r="J11" s="4" t="s">
        <v>313</v>
      </c>
      <c r="N11" s="4" t="s">
        <v>314</v>
      </c>
      <c r="O11" s="4" t="s">
        <v>30</v>
      </c>
      <c r="P11" s="35">
        <v>150000</v>
      </c>
      <c r="Q11" s="4" t="s">
        <v>291</v>
      </c>
      <c r="R11" s="35">
        <v>850000</v>
      </c>
      <c r="S11" s="4" t="s">
        <v>303</v>
      </c>
      <c r="T11" s="4" t="s">
        <v>315</v>
      </c>
      <c r="U11" s="4" t="s">
        <v>279</v>
      </c>
      <c r="V11" s="4" t="s">
        <v>292</v>
      </c>
      <c r="W11" s="4" t="s">
        <v>281</v>
      </c>
      <c r="X11" s="4" t="s">
        <v>282</v>
      </c>
      <c r="Y11" s="4" t="s">
        <v>279</v>
      </c>
      <c r="Z11" s="4" t="s">
        <v>282</v>
      </c>
      <c r="AA11" s="4" t="s">
        <v>279</v>
      </c>
      <c r="AE11"/>
      <c r="AF11"/>
      <c r="AG11"/>
      <c r="AH11"/>
    </row>
    <row r="12" spans="1:34" s="4" customFormat="1" ht="63.75">
      <c r="A12" s="4" t="s">
        <v>150</v>
      </c>
      <c r="B12" s="30" t="s">
        <v>151</v>
      </c>
      <c r="C12" s="4" t="s">
        <v>152</v>
      </c>
      <c r="D12" s="4" t="s">
        <v>153</v>
      </c>
      <c r="E12" s="4" t="s">
        <v>317</v>
      </c>
      <c r="F12" s="4" t="s">
        <v>318</v>
      </c>
      <c r="G12" s="4" t="s">
        <v>14</v>
      </c>
      <c r="J12" s="4" t="s">
        <v>271</v>
      </c>
      <c r="K12" s="4" t="s">
        <v>272</v>
      </c>
      <c r="N12" s="4" t="s">
        <v>319</v>
      </c>
      <c r="O12" s="4" t="s">
        <v>30</v>
      </c>
      <c r="P12" s="35">
        <v>3979</v>
      </c>
      <c r="Q12" s="4" t="s">
        <v>291</v>
      </c>
      <c r="R12" s="35">
        <v>22360</v>
      </c>
      <c r="S12" s="4" t="s">
        <v>277</v>
      </c>
      <c r="T12" s="4" t="s">
        <v>30</v>
      </c>
      <c r="U12" s="4" t="s">
        <v>279</v>
      </c>
      <c r="V12" s="4" t="s">
        <v>292</v>
      </c>
      <c r="W12" s="4" t="s">
        <v>281</v>
      </c>
      <c r="X12" s="4" t="s">
        <v>282</v>
      </c>
      <c r="Y12" s="4" t="s">
        <v>279</v>
      </c>
      <c r="Z12" s="4" t="s">
        <v>282</v>
      </c>
      <c r="AA12" s="4" t="s">
        <v>279</v>
      </c>
      <c r="AE12"/>
      <c r="AF12"/>
      <c r="AG12"/>
      <c r="AH12"/>
    </row>
    <row r="13" spans="1:34" s="4" customFormat="1" ht="63.75">
      <c r="A13" s="4" t="s">
        <v>150</v>
      </c>
      <c r="B13" s="30" t="s">
        <v>151</v>
      </c>
      <c r="C13" s="4" t="s">
        <v>152</v>
      </c>
      <c r="D13" s="4" t="s">
        <v>153</v>
      </c>
      <c r="E13" s="4" t="s">
        <v>320</v>
      </c>
      <c r="F13" s="4" t="s">
        <v>318</v>
      </c>
      <c r="G13" s="4" t="s">
        <v>11</v>
      </c>
      <c r="J13" s="4" t="s">
        <v>295</v>
      </c>
      <c r="N13" s="4" t="s">
        <v>319</v>
      </c>
      <c r="O13" s="4" t="s">
        <v>30</v>
      </c>
      <c r="P13" s="35">
        <v>686</v>
      </c>
      <c r="Q13" s="4" t="s">
        <v>291</v>
      </c>
      <c r="R13" s="35">
        <v>6787</v>
      </c>
      <c r="S13" s="4" t="s">
        <v>277</v>
      </c>
      <c r="T13" s="4" t="s">
        <v>30</v>
      </c>
      <c r="U13" s="4" t="s">
        <v>279</v>
      </c>
      <c r="V13" s="4" t="s">
        <v>292</v>
      </c>
      <c r="W13" s="4" t="s">
        <v>281</v>
      </c>
      <c r="X13" s="4" t="s">
        <v>282</v>
      </c>
      <c r="Y13" s="4" t="s">
        <v>279</v>
      </c>
      <c r="Z13" s="4" t="s">
        <v>282</v>
      </c>
      <c r="AA13" s="4" t="s">
        <v>279</v>
      </c>
      <c r="AE13"/>
      <c r="AF13"/>
      <c r="AG13"/>
      <c r="AH13"/>
    </row>
    <row r="14" spans="1:34" s="4" customFormat="1" ht="63.75">
      <c r="A14" s="4" t="s">
        <v>150</v>
      </c>
      <c r="B14" s="30" t="s">
        <v>151</v>
      </c>
      <c r="C14" s="4" t="s">
        <v>152</v>
      </c>
      <c r="D14" s="4" t="s">
        <v>153</v>
      </c>
      <c r="E14" s="4" t="s">
        <v>321</v>
      </c>
      <c r="F14" s="4" t="s">
        <v>322</v>
      </c>
      <c r="G14" s="4" t="s">
        <v>323</v>
      </c>
      <c r="J14" s="4" t="s">
        <v>324</v>
      </c>
      <c r="K14" s="4" t="s">
        <v>325</v>
      </c>
      <c r="L14" s="4" t="s">
        <v>326</v>
      </c>
      <c r="M14" s="4" t="s">
        <v>327</v>
      </c>
      <c r="N14" s="4" t="s">
        <v>319</v>
      </c>
      <c r="O14" s="4" t="s">
        <v>30</v>
      </c>
      <c r="P14" s="35">
        <v>2996</v>
      </c>
      <c r="Q14" s="4" t="s">
        <v>291</v>
      </c>
      <c r="R14" s="35">
        <v>16996</v>
      </c>
      <c r="S14" s="4" t="s">
        <v>277</v>
      </c>
      <c r="T14" s="4" t="s">
        <v>30</v>
      </c>
      <c r="U14" s="4" t="s">
        <v>279</v>
      </c>
      <c r="V14" s="4" t="s">
        <v>292</v>
      </c>
      <c r="W14" s="4" t="s">
        <v>281</v>
      </c>
      <c r="X14" s="4" t="s">
        <v>282</v>
      </c>
      <c r="Y14" s="4" t="s">
        <v>279</v>
      </c>
      <c r="Z14" s="4" t="s">
        <v>282</v>
      </c>
      <c r="AA14" s="4" t="s">
        <v>279</v>
      </c>
      <c r="AE14"/>
      <c r="AF14"/>
      <c r="AG14"/>
      <c r="AH14"/>
    </row>
    <row r="15" spans="1:34" s="4" customFormat="1" ht="63.75">
      <c r="A15" s="4" t="s">
        <v>150</v>
      </c>
      <c r="B15" s="30" t="s">
        <v>151</v>
      </c>
      <c r="C15" s="4" t="s">
        <v>152</v>
      </c>
      <c r="D15" s="4" t="s">
        <v>153</v>
      </c>
      <c r="E15" s="4" t="s">
        <v>328</v>
      </c>
      <c r="F15" s="4" t="s">
        <v>329</v>
      </c>
      <c r="G15" s="4" t="s">
        <v>13</v>
      </c>
      <c r="J15" s="4" t="s">
        <v>330</v>
      </c>
      <c r="N15" s="4" t="s">
        <v>331</v>
      </c>
      <c r="O15" s="4" t="s">
        <v>30</v>
      </c>
      <c r="P15" s="35">
        <v>12300000</v>
      </c>
      <c r="Q15" s="4" t="s">
        <v>276</v>
      </c>
      <c r="R15" s="35">
        <v>43800000</v>
      </c>
      <c r="S15" s="4" t="s">
        <v>277</v>
      </c>
      <c r="T15" s="4" t="s">
        <v>30</v>
      </c>
      <c r="U15" s="4" t="s">
        <v>279</v>
      </c>
      <c r="V15" s="4" t="s">
        <v>282</v>
      </c>
      <c r="W15" s="4" t="s">
        <v>281</v>
      </c>
      <c r="X15" s="4" t="s">
        <v>282</v>
      </c>
      <c r="Y15" s="4" t="s">
        <v>279</v>
      </c>
      <c r="Z15" s="4" t="s">
        <v>282</v>
      </c>
      <c r="AA15" s="4" t="s">
        <v>279</v>
      </c>
      <c r="AE15"/>
      <c r="AF15"/>
      <c r="AG15"/>
      <c r="AH15"/>
    </row>
    <row r="16" spans="1:34" s="4" customFormat="1" ht="63.75">
      <c r="A16" s="4" t="s">
        <v>150</v>
      </c>
      <c r="B16" s="30" t="s">
        <v>151</v>
      </c>
      <c r="C16" s="4" t="s">
        <v>152</v>
      </c>
      <c r="D16" s="4" t="s">
        <v>153</v>
      </c>
      <c r="E16" s="4" t="s">
        <v>332</v>
      </c>
      <c r="F16" s="4" t="s">
        <v>333</v>
      </c>
      <c r="G16" s="4" t="s">
        <v>323</v>
      </c>
      <c r="H16" s="4" t="s">
        <v>13</v>
      </c>
      <c r="J16" s="4" t="s">
        <v>324</v>
      </c>
      <c r="N16" s="4" t="s">
        <v>334</v>
      </c>
      <c r="O16" s="4" t="s">
        <v>30</v>
      </c>
      <c r="P16" s="35">
        <v>1200000</v>
      </c>
      <c r="Q16" s="4" t="s">
        <v>291</v>
      </c>
      <c r="R16" s="35">
        <v>12500000</v>
      </c>
      <c r="S16" s="4" t="s">
        <v>277</v>
      </c>
      <c r="T16" s="4" t="s">
        <v>335</v>
      </c>
      <c r="U16" s="4" t="s">
        <v>278</v>
      </c>
      <c r="V16" s="4" t="s">
        <v>292</v>
      </c>
      <c r="W16" s="4" t="s">
        <v>281</v>
      </c>
      <c r="X16" s="4" t="s">
        <v>280</v>
      </c>
      <c r="Y16" s="4" t="s">
        <v>336</v>
      </c>
      <c r="Z16" s="4" t="s">
        <v>282</v>
      </c>
      <c r="AA16" s="4" t="s">
        <v>279</v>
      </c>
      <c r="AE16"/>
      <c r="AF16"/>
      <c r="AG16"/>
      <c r="AH16"/>
    </row>
    <row r="17" spans="1:34" s="4" customFormat="1" ht="63.75">
      <c r="A17" s="4" t="s">
        <v>150</v>
      </c>
      <c r="B17" s="30" t="s">
        <v>151</v>
      </c>
      <c r="C17" s="4" t="s">
        <v>152</v>
      </c>
      <c r="D17" s="4" t="s">
        <v>153</v>
      </c>
      <c r="E17" s="4" t="s">
        <v>337</v>
      </c>
      <c r="F17" s="4" t="s">
        <v>333</v>
      </c>
      <c r="G17" s="4" t="s">
        <v>323</v>
      </c>
      <c r="J17" s="4" t="s">
        <v>327</v>
      </c>
      <c r="K17" s="4" t="s">
        <v>338</v>
      </c>
      <c r="N17" s="4" t="s">
        <v>334</v>
      </c>
      <c r="O17" s="4" t="s">
        <v>30</v>
      </c>
      <c r="P17" s="35">
        <v>200000</v>
      </c>
      <c r="Q17" s="4" t="s">
        <v>291</v>
      </c>
      <c r="R17" s="35">
        <v>4600000</v>
      </c>
      <c r="S17" s="4" t="s">
        <v>277</v>
      </c>
      <c r="T17" s="4" t="s">
        <v>335</v>
      </c>
      <c r="U17" s="4" t="s">
        <v>278</v>
      </c>
      <c r="V17" s="4" t="s">
        <v>292</v>
      </c>
      <c r="W17" s="4" t="s">
        <v>281</v>
      </c>
      <c r="X17" s="4" t="s">
        <v>280</v>
      </c>
      <c r="Y17" s="4" t="s">
        <v>336</v>
      </c>
      <c r="Z17" s="4" t="s">
        <v>282</v>
      </c>
      <c r="AA17" s="4" t="s">
        <v>279</v>
      </c>
      <c r="AE17"/>
      <c r="AF17"/>
      <c r="AG17"/>
      <c r="AH17"/>
    </row>
    <row r="18" spans="1:34" s="4" customFormat="1" ht="63.75">
      <c r="A18" s="4" t="s">
        <v>150</v>
      </c>
      <c r="B18" s="30" t="s">
        <v>151</v>
      </c>
      <c r="C18" s="4" t="s">
        <v>152</v>
      </c>
      <c r="D18" s="4" t="s">
        <v>153</v>
      </c>
      <c r="E18" s="4" t="s">
        <v>339</v>
      </c>
      <c r="F18" s="4" t="s">
        <v>333</v>
      </c>
      <c r="G18" s="4" t="s">
        <v>323</v>
      </c>
      <c r="J18" s="4" t="s">
        <v>324</v>
      </c>
      <c r="N18" s="4" t="s">
        <v>334</v>
      </c>
      <c r="O18" s="4" t="s">
        <v>30</v>
      </c>
      <c r="P18" s="35">
        <v>1200000</v>
      </c>
      <c r="Q18" s="4" t="s">
        <v>291</v>
      </c>
      <c r="R18" s="35">
        <v>11800000</v>
      </c>
      <c r="S18" s="4" t="s">
        <v>277</v>
      </c>
      <c r="T18" s="4" t="s">
        <v>335</v>
      </c>
      <c r="U18" s="4" t="s">
        <v>278</v>
      </c>
      <c r="V18" s="4" t="s">
        <v>292</v>
      </c>
      <c r="W18" s="4" t="s">
        <v>281</v>
      </c>
      <c r="X18" s="4" t="s">
        <v>280</v>
      </c>
      <c r="Y18" s="4" t="s">
        <v>336</v>
      </c>
      <c r="Z18" s="4" t="s">
        <v>282</v>
      </c>
      <c r="AA18" s="4" t="s">
        <v>279</v>
      </c>
      <c r="AE18"/>
      <c r="AF18"/>
      <c r="AG18"/>
      <c r="AH18"/>
    </row>
    <row r="19" spans="1:34" s="4" customFormat="1" ht="63.75">
      <c r="A19" s="4" t="s">
        <v>150</v>
      </c>
      <c r="B19" s="30" t="s">
        <v>151</v>
      </c>
      <c r="C19" s="4" t="s">
        <v>152</v>
      </c>
      <c r="D19" s="4" t="s">
        <v>153</v>
      </c>
      <c r="E19" s="4" t="s">
        <v>340</v>
      </c>
      <c r="F19" s="4" t="s">
        <v>333</v>
      </c>
      <c r="G19" s="4" t="s">
        <v>323</v>
      </c>
      <c r="J19" s="4" t="s">
        <v>341</v>
      </c>
      <c r="N19" s="4" t="s">
        <v>334</v>
      </c>
      <c r="O19" s="4" t="s">
        <v>30</v>
      </c>
      <c r="P19" s="35">
        <v>400000</v>
      </c>
      <c r="Q19" s="4" t="s">
        <v>291</v>
      </c>
      <c r="R19" s="35">
        <v>4300000</v>
      </c>
      <c r="S19" s="4" t="s">
        <v>277</v>
      </c>
      <c r="T19" s="4" t="s">
        <v>335</v>
      </c>
      <c r="U19" s="4" t="s">
        <v>278</v>
      </c>
      <c r="V19" s="4" t="s">
        <v>292</v>
      </c>
      <c r="W19" s="4" t="s">
        <v>281</v>
      </c>
      <c r="X19" s="4" t="s">
        <v>280</v>
      </c>
      <c r="Y19" s="4" t="s">
        <v>336</v>
      </c>
      <c r="Z19" s="4" t="s">
        <v>282</v>
      </c>
      <c r="AA19" s="4" t="s">
        <v>279</v>
      </c>
      <c r="AE19"/>
      <c r="AF19"/>
      <c r="AG19"/>
      <c r="AH19"/>
    </row>
    <row r="20" spans="1:34" s="4" customFormat="1" ht="63.75">
      <c r="A20" s="4" t="s">
        <v>150</v>
      </c>
      <c r="B20" s="30" t="s">
        <v>151</v>
      </c>
      <c r="C20" s="4" t="s">
        <v>152</v>
      </c>
      <c r="D20" s="4" t="s">
        <v>153</v>
      </c>
      <c r="E20" s="4" t="s">
        <v>342</v>
      </c>
      <c r="F20" s="4" t="s">
        <v>343</v>
      </c>
      <c r="G20" s="4" t="s">
        <v>11</v>
      </c>
      <c r="J20" s="4" t="s">
        <v>344</v>
      </c>
      <c r="N20" s="4" t="s">
        <v>334</v>
      </c>
      <c r="O20" s="4" t="s">
        <v>30</v>
      </c>
      <c r="P20" s="35">
        <v>100000</v>
      </c>
      <c r="Q20" s="4" t="s">
        <v>291</v>
      </c>
      <c r="R20" s="35">
        <v>400000</v>
      </c>
      <c r="S20" s="4" t="s">
        <v>277</v>
      </c>
      <c r="T20" s="4" t="s">
        <v>335</v>
      </c>
      <c r="U20" s="4" t="s">
        <v>278</v>
      </c>
      <c r="V20" s="4" t="s">
        <v>292</v>
      </c>
      <c r="W20" s="4" t="s">
        <v>281</v>
      </c>
      <c r="X20" s="4" t="s">
        <v>280</v>
      </c>
      <c r="Y20" s="4" t="s">
        <v>336</v>
      </c>
      <c r="Z20" s="4" t="s">
        <v>282</v>
      </c>
      <c r="AA20" s="4" t="s">
        <v>279</v>
      </c>
      <c r="AE20"/>
      <c r="AF20"/>
      <c r="AG20"/>
      <c r="AH20"/>
    </row>
    <row r="21" spans="1:34" s="4" customFormat="1" ht="70.349999999999994" customHeight="1">
      <c r="A21" s="4" t="s">
        <v>150</v>
      </c>
      <c r="B21" s="30" t="s">
        <v>151</v>
      </c>
      <c r="C21" s="4" t="s">
        <v>152</v>
      </c>
      <c r="D21" s="4" t="s">
        <v>153</v>
      </c>
      <c r="E21" s="4" t="s">
        <v>345</v>
      </c>
      <c r="F21" s="4" t="s">
        <v>312</v>
      </c>
      <c r="G21" s="4" t="s">
        <v>15</v>
      </c>
      <c r="J21" s="4" t="s">
        <v>346</v>
      </c>
      <c r="N21" s="4" t="s">
        <v>314</v>
      </c>
      <c r="O21" s="4" t="s">
        <v>30</v>
      </c>
      <c r="P21" s="35">
        <v>240000</v>
      </c>
      <c r="Q21" s="4" t="s">
        <v>291</v>
      </c>
      <c r="R21" s="35">
        <v>1500000</v>
      </c>
      <c r="S21" s="4" t="s">
        <v>303</v>
      </c>
      <c r="T21" s="4" t="s">
        <v>315</v>
      </c>
      <c r="U21" s="4" t="s">
        <v>279</v>
      </c>
      <c r="V21" s="4" t="s">
        <v>292</v>
      </c>
      <c r="W21" s="4" t="s">
        <v>281</v>
      </c>
      <c r="X21" s="4" t="s">
        <v>282</v>
      </c>
      <c r="Y21" s="4" t="s">
        <v>279</v>
      </c>
      <c r="Z21" s="4" t="s">
        <v>282</v>
      </c>
      <c r="AA21" s="4" t="s">
        <v>279</v>
      </c>
      <c r="AE21"/>
      <c r="AF21"/>
      <c r="AG21"/>
      <c r="AH21"/>
    </row>
    <row r="22" spans="1:34" s="4" customFormat="1" ht="63.75">
      <c r="A22" s="4" t="s">
        <v>65</v>
      </c>
      <c r="B22" s="30" t="s">
        <v>66</v>
      </c>
      <c r="C22" s="4" t="s">
        <v>67</v>
      </c>
      <c r="D22" s="4" t="s">
        <v>68</v>
      </c>
      <c r="E22" s="4" t="s">
        <v>347</v>
      </c>
      <c r="F22" s="4" t="s">
        <v>348</v>
      </c>
      <c r="G22" s="4" t="s">
        <v>11</v>
      </c>
      <c r="H22" s="4" t="s">
        <v>323</v>
      </c>
      <c r="J22" s="4" t="s">
        <v>274</v>
      </c>
      <c r="K22" s="4" t="s">
        <v>273</v>
      </c>
      <c r="N22" s="4" t="s">
        <v>349</v>
      </c>
      <c r="O22" s="4" t="s">
        <v>30</v>
      </c>
      <c r="P22" s="35">
        <v>11202</v>
      </c>
      <c r="Q22" s="4" t="s">
        <v>350</v>
      </c>
      <c r="R22" s="35">
        <v>336060</v>
      </c>
      <c r="S22" s="4" t="s">
        <v>351</v>
      </c>
      <c r="T22" s="4" t="s">
        <v>30</v>
      </c>
      <c r="U22" s="4" t="s">
        <v>279</v>
      </c>
      <c r="V22" s="4" t="s">
        <v>292</v>
      </c>
      <c r="W22" s="4" t="s">
        <v>352</v>
      </c>
      <c r="X22" s="4" t="s">
        <v>282</v>
      </c>
      <c r="Y22" s="4" t="s">
        <v>279</v>
      </c>
      <c r="Z22" s="4" t="s">
        <v>282</v>
      </c>
      <c r="AA22" s="4" t="s">
        <v>279</v>
      </c>
      <c r="AE22"/>
      <c r="AF22"/>
      <c r="AG22"/>
      <c r="AH22"/>
    </row>
    <row r="23" spans="1:34" s="4" customFormat="1" ht="63.75">
      <c r="A23" s="4" t="s">
        <v>65</v>
      </c>
      <c r="B23" s="30" t="s">
        <v>66</v>
      </c>
      <c r="C23" s="4" t="s">
        <v>67</v>
      </c>
      <c r="D23" s="4" t="s">
        <v>68</v>
      </c>
      <c r="E23" s="4" t="s">
        <v>353</v>
      </c>
      <c r="F23" s="4" t="s">
        <v>354</v>
      </c>
      <c r="G23" s="4" t="s">
        <v>323</v>
      </c>
      <c r="J23" s="4" t="s">
        <v>355</v>
      </c>
      <c r="N23" s="4" t="s">
        <v>356</v>
      </c>
      <c r="O23" s="4" t="s">
        <v>30</v>
      </c>
      <c r="P23" s="35">
        <v>37160</v>
      </c>
      <c r="Q23" s="4" t="s">
        <v>357</v>
      </c>
      <c r="R23" s="35">
        <v>225720</v>
      </c>
      <c r="S23" s="4" t="s">
        <v>358</v>
      </c>
      <c r="T23" s="4" t="s">
        <v>30</v>
      </c>
      <c r="U23" s="4" t="s">
        <v>279</v>
      </c>
      <c r="V23" s="4" t="s">
        <v>292</v>
      </c>
      <c r="W23" s="4" t="s">
        <v>281</v>
      </c>
      <c r="X23" s="4" t="s">
        <v>282</v>
      </c>
      <c r="Y23" s="4" t="s">
        <v>279</v>
      </c>
      <c r="Z23" s="4" t="s">
        <v>282</v>
      </c>
      <c r="AA23" s="4" t="s">
        <v>279</v>
      </c>
      <c r="AE23"/>
      <c r="AF23"/>
      <c r="AG23"/>
      <c r="AH23"/>
    </row>
    <row r="24" spans="1:34" s="4" customFormat="1" ht="63.75">
      <c r="A24" s="4" t="s">
        <v>65</v>
      </c>
      <c r="B24" s="30" t="s">
        <v>66</v>
      </c>
      <c r="C24" s="4" t="s">
        <v>67</v>
      </c>
      <c r="D24" s="4" t="s">
        <v>68</v>
      </c>
      <c r="E24" s="4" t="s">
        <v>359</v>
      </c>
      <c r="F24" s="4" t="s">
        <v>360</v>
      </c>
      <c r="G24" s="4" t="s">
        <v>15</v>
      </c>
      <c r="J24" s="4" t="s">
        <v>361</v>
      </c>
      <c r="N24" s="4" t="s">
        <v>362</v>
      </c>
      <c r="O24" s="4" t="s">
        <v>30</v>
      </c>
      <c r="P24" s="35">
        <v>711</v>
      </c>
      <c r="Q24" s="4" t="s">
        <v>350</v>
      </c>
      <c r="R24" s="35" t="s">
        <v>30</v>
      </c>
      <c r="S24" s="4" t="s">
        <v>279</v>
      </c>
      <c r="T24" s="4" t="s">
        <v>30</v>
      </c>
      <c r="U24" s="4" t="s">
        <v>279</v>
      </c>
      <c r="V24" s="4" t="s">
        <v>292</v>
      </c>
      <c r="W24" s="4" t="s">
        <v>281</v>
      </c>
      <c r="X24" s="4" t="s">
        <v>282</v>
      </c>
      <c r="Y24" s="4" t="s">
        <v>279</v>
      </c>
      <c r="Z24" s="4" t="s">
        <v>282</v>
      </c>
      <c r="AA24" s="4" t="s">
        <v>279</v>
      </c>
      <c r="AE24"/>
      <c r="AF24"/>
      <c r="AG24"/>
      <c r="AH24"/>
    </row>
    <row r="25" spans="1:34" s="4" customFormat="1" ht="63.75">
      <c r="A25" s="4" t="s">
        <v>65</v>
      </c>
      <c r="B25" s="30" t="s">
        <v>66</v>
      </c>
      <c r="C25" s="4" t="s">
        <v>67</v>
      </c>
      <c r="D25" s="4" t="s">
        <v>68</v>
      </c>
      <c r="E25" s="4" t="s">
        <v>363</v>
      </c>
      <c r="F25" s="4" t="s">
        <v>364</v>
      </c>
      <c r="G25" s="4" t="s">
        <v>14</v>
      </c>
      <c r="J25" s="4" t="s">
        <v>306</v>
      </c>
      <c r="N25" s="4" t="s">
        <v>362</v>
      </c>
      <c r="O25" s="4" t="s">
        <v>30</v>
      </c>
      <c r="P25" s="35">
        <v>31180</v>
      </c>
      <c r="Q25" s="4" t="s">
        <v>357</v>
      </c>
      <c r="R25" s="35">
        <v>187080</v>
      </c>
      <c r="S25" s="4" t="s">
        <v>358</v>
      </c>
      <c r="T25" s="4" t="s">
        <v>30</v>
      </c>
      <c r="U25" s="4" t="s">
        <v>279</v>
      </c>
      <c r="V25" s="4" t="s">
        <v>292</v>
      </c>
      <c r="W25" s="4" t="s">
        <v>281</v>
      </c>
      <c r="X25" s="4" t="s">
        <v>292</v>
      </c>
      <c r="Y25" s="4" t="s">
        <v>30</v>
      </c>
      <c r="Z25" s="4" t="s">
        <v>282</v>
      </c>
      <c r="AA25" s="4" t="s">
        <v>279</v>
      </c>
      <c r="AE25"/>
      <c r="AF25"/>
      <c r="AG25"/>
      <c r="AH25"/>
    </row>
    <row r="26" spans="1:34" s="4" customFormat="1" ht="63.75">
      <c r="A26" s="4" t="s">
        <v>65</v>
      </c>
      <c r="B26" s="30" t="s">
        <v>66</v>
      </c>
      <c r="C26" s="4" t="s">
        <v>67</v>
      </c>
      <c r="D26" s="4" t="s">
        <v>68</v>
      </c>
      <c r="E26" s="4" t="s">
        <v>365</v>
      </c>
      <c r="F26" s="4" t="s">
        <v>366</v>
      </c>
      <c r="G26" s="4" t="s">
        <v>14</v>
      </c>
      <c r="J26" s="4" t="s">
        <v>272</v>
      </c>
      <c r="N26" s="4" t="s">
        <v>367</v>
      </c>
      <c r="O26" s="4" t="s">
        <v>30</v>
      </c>
      <c r="P26" s="35" t="s">
        <v>368</v>
      </c>
      <c r="Q26" s="4" t="s">
        <v>350</v>
      </c>
      <c r="R26" s="35" t="s">
        <v>30</v>
      </c>
      <c r="S26" s="4" t="s">
        <v>279</v>
      </c>
      <c r="T26" s="4" t="s">
        <v>278</v>
      </c>
      <c r="U26" s="4" t="s">
        <v>279</v>
      </c>
      <c r="V26" s="4" t="s">
        <v>292</v>
      </c>
      <c r="W26" s="4" t="s">
        <v>281</v>
      </c>
      <c r="X26" s="4" t="s">
        <v>282</v>
      </c>
      <c r="Y26" s="4" t="s">
        <v>279</v>
      </c>
      <c r="Z26" s="4" t="s">
        <v>282</v>
      </c>
      <c r="AA26" s="4" t="s">
        <v>279</v>
      </c>
      <c r="AE26"/>
      <c r="AF26"/>
      <c r="AG26"/>
      <c r="AH26"/>
    </row>
    <row r="27" spans="1:34" s="4" customFormat="1" ht="63.75">
      <c r="A27" s="4" t="s">
        <v>65</v>
      </c>
      <c r="B27" s="30" t="s">
        <v>66</v>
      </c>
      <c r="C27" s="4" t="s">
        <v>67</v>
      </c>
      <c r="D27" s="4" t="s">
        <v>68</v>
      </c>
      <c r="E27" s="4" t="s">
        <v>369</v>
      </c>
      <c r="F27" s="4" t="s">
        <v>370</v>
      </c>
      <c r="G27" s="4" t="s">
        <v>11</v>
      </c>
      <c r="J27" s="4" t="s">
        <v>299</v>
      </c>
      <c r="N27" s="4" t="s">
        <v>367</v>
      </c>
      <c r="O27" s="4" t="s">
        <v>30</v>
      </c>
      <c r="P27" s="35">
        <v>262188</v>
      </c>
      <c r="Q27" s="4" t="s">
        <v>357</v>
      </c>
      <c r="R27" s="35">
        <v>2884068</v>
      </c>
      <c r="S27" s="4" t="s">
        <v>358</v>
      </c>
      <c r="T27" s="4" t="s">
        <v>278</v>
      </c>
      <c r="U27" s="4" t="s">
        <v>279</v>
      </c>
      <c r="V27" s="4" t="s">
        <v>292</v>
      </c>
      <c r="W27" s="4" t="s">
        <v>281</v>
      </c>
      <c r="X27" s="4" t="s">
        <v>282</v>
      </c>
      <c r="Y27" s="4" t="s">
        <v>279</v>
      </c>
      <c r="Z27" s="4" t="s">
        <v>282</v>
      </c>
      <c r="AA27" s="4" t="s">
        <v>279</v>
      </c>
      <c r="AE27"/>
      <c r="AF27"/>
      <c r="AG27"/>
      <c r="AH27"/>
    </row>
    <row r="28" spans="1:34" s="4" customFormat="1" ht="63.75">
      <c r="A28" s="4" t="s">
        <v>65</v>
      </c>
      <c r="B28" s="30" t="s">
        <v>66</v>
      </c>
      <c r="C28" s="4" t="s">
        <v>67</v>
      </c>
      <c r="D28" s="4" t="s">
        <v>68</v>
      </c>
      <c r="E28" s="4" t="s">
        <v>371</v>
      </c>
      <c r="F28" s="4" t="s">
        <v>372</v>
      </c>
      <c r="G28" s="4" t="s">
        <v>11</v>
      </c>
      <c r="J28" s="4" t="s">
        <v>299</v>
      </c>
      <c r="N28" s="4" t="s">
        <v>30</v>
      </c>
      <c r="O28" s="4" t="s">
        <v>30</v>
      </c>
      <c r="P28" s="37" t="s">
        <v>373</v>
      </c>
      <c r="Q28" s="4" t="s">
        <v>357</v>
      </c>
      <c r="R28" s="37" t="s">
        <v>374</v>
      </c>
      <c r="S28" s="4" t="s">
        <v>358</v>
      </c>
      <c r="T28" s="4" t="s">
        <v>278</v>
      </c>
      <c r="U28" s="4" t="s">
        <v>279</v>
      </c>
      <c r="V28" s="4" t="s">
        <v>292</v>
      </c>
      <c r="W28" s="4" t="s">
        <v>352</v>
      </c>
      <c r="X28" s="4" t="s">
        <v>282</v>
      </c>
      <c r="Y28" s="4" t="s">
        <v>279</v>
      </c>
      <c r="Z28" s="4" t="s">
        <v>282</v>
      </c>
      <c r="AA28" s="4" t="s">
        <v>279</v>
      </c>
      <c r="AE28"/>
      <c r="AF28"/>
      <c r="AG28"/>
      <c r="AH28"/>
    </row>
    <row r="29" spans="1:34" s="4" customFormat="1" ht="72.599999999999994" customHeight="1">
      <c r="A29" s="4" t="s">
        <v>65</v>
      </c>
      <c r="B29" s="30" t="s">
        <v>66</v>
      </c>
      <c r="C29" s="4" t="s">
        <v>67</v>
      </c>
      <c r="D29" s="4" t="s">
        <v>68</v>
      </c>
      <c r="E29" s="4" t="s">
        <v>375</v>
      </c>
      <c r="F29" s="4" t="s">
        <v>376</v>
      </c>
      <c r="G29" s="4" t="s">
        <v>15</v>
      </c>
      <c r="J29" s="4" t="s">
        <v>377</v>
      </c>
      <c r="N29" s="4" t="s">
        <v>378</v>
      </c>
      <c r="O29" s="4" t="s">
        <v>30</v>
      </c>
      <c r="P29" s="35">
        <v>144618.15</v>
      </c>
      <c r="Q29" s="4" t="s">
        <v>357</v>
      </c>
      <c r="R29" s="35">
        <v>293719462.69999999</v>
      </c>
      <c r="S29" s="4" t="s">
        <v>358</v>
      </c>
      <c r="T29" s="4" t="s">
        <v>315</v>
      </c>
      <c r="U29" s="4" t="s">
        <v>279</v>
      </c>
      <c r="V29" s="4" t="s">
        <v>292</v>
      </c>
      <c r="W29" s="4" t="s">
        <v>352</v>
      </c>
      <c r="X29" s="4" t="s">
        <v>282</v>
      </c>
      <c r="Y29" s="4" t="s">
        <v>279</v>
      </c>
      <c r="Z29" s="4" t="s">
        <v>282</v>
      </c>
      <c r="AA29" s="4" t="s">
        <v>279</v>
      </c>
      <c r="AE29"/>
      <c r="AF29"/>
      <c r="AG29"/>
      <c r="AH29"/>
    </row>
    <row r="30" spans="1:34" s="4" customFormat="1" ht="63.75">
      <c r="A30" s="4" t="s">
        <v>65</v>
      </c>
      <c r="B30" s="30" t="s">
        <v>66</v>
      </c>
      <c r="C30" s="4" t="s">
        <v>67</v>
      </c>
      <c r="D30" s="4" t="s">
        <v>68</v>
      </c>
      <c r="E30" s="4" t="s">
        <v>379</v>
      </c>
      <c r="F30" s="4" t="s">
        <v>380</v>
      </c>
      <c r="G30" s="4" t="s">
        <v>11</v>
      </c>
      <c r="J30" s="4" t="s">
        <v>299</v>
      </c>
      <c r="N30" s="4" t="s">
        <v>367</v>
      </c>
      <c r="O30" s="4" t="s">
        <v>30</v>
      </c>
      <c r="P30" s="35">
        <v>1186857</v>
      </c>
      <c r="Q30" s="4" t="s">
        <v>350</v>
      </c>
      <c r="R30" s="35">
        <v>24278625</v>
      </c>
      <c r="S30" s="4" t="s">
        <v>30</v>
      </c>
      <c r="T30" s="4" t="s">
        <v>30</v>
      </c>
      <c r="U30" s="4" t="s">
        <v>279</v>
      </c>
      <c r="V30" s="4" t="s">
        <v>292</v>
      </c>
      <c r="W30" s="4" t="s">
        <v>281</v>
      </c>
      <c r="X30" s="4" t="s">
        <v>282</v>
      </c>
      <c r="Y30" s="4" t="s">
        <v>279</v>
      </c>
      <c r="Z30" s="4" t="s">
        <v>282</v>
      </c>
      <c r="AA30" s="4" t="s">
        <v>279</v>
      </c>
      <c r="AE30"/>
      <c r="AF30"/>
      <c r="AG30"/>
      <c r="AH30"/>
    </row>
    <row r="31" spans="1:34" s="4" customFormat="1" ht="63.75">
      <c r="A31" s="4" t="s">
        <v>65</v>
      </c>
      <c r="B31" s="30" t="s">
        <v>66</v>
      </c>
      <c r="C31" s="4" t="s">
        <v>67</v>
      </c>
      <c r="D31" s="4" t="s">
        <v>68</v>
      </c>
      <c r="E31" s="4" t="s">
        <v>381</v>
      </c>
      <c r="F31" s="4" t="s">
        <v>382</v>
      </c>
      <c r="G31" s="4" t="s">
        <v>15</v>
      </c>
      <c r="H31" s="4" t="s">
        <v>11</v>
      </c>
      <c r="J31" s="4" t="s">
        <v>383</v>
      </c>
      <c r="K31" s="4" t="s">
        <v>384</v>
      </c>
      <c r="N31" s="4" t="s">
        <v>385</v>
      </c>
      <c r="O31" s="4" t="s">
        <v>30</v>
      </c>
      <c r="P31" s="35">
        <v>196268</v>
      </c>
      <c r="Q31" s="4" t="s">
        <v>357</v>
      </c>
      <c r="R31" s="35">
        <v>1177607</v>
      </c>
      <c r="S31" s="4" t="s">
        <v>358</v>
      </c>
      <c r="T31" s="4" t="s">
        <v>386</v>
      </c>
      <c r="U31" s="4" t="s">
        <v>387</v>
      </c>
      <c r="V31" s="4" t="s">
        <v>292</v>
      </c>
      <c r="W31" s="4" t="s">
        <v>281</v>
      </c>
      <c r="X31" s="4" t="s">
        <v>282</v>
      </c>
      <c r="Y31" s="4" t="s">
        <v>279</v>
      </c>
      <c r="Z31" s="4" t="s">
        <v>282</v>
      </c>
      <c r="AA31" s="4" t="s">
        <v>279</v>
      </c>
      <c r="AE31"/>
      <c r="AF31"/>
      <c r="AG31"/>
      <c r="AH31"/>
    </row>
    <row r="32" spans="1:34" s="4" customFormat="1" ht="63.75">
      <c r="A32" s="4" t="s">
        <v>65</v>
      </c>
      <c r="B32" s="30" t="s">
        <v>66</v>
      </c>
      <c r="C32" s="4" t="s">
        <v>67</v>
      </c>
      <c r="D32" s="4" t="s">
        <v>68</v>
      </c>
      <c r="E32" s="4" t="s">
        <v>388</v>
      </c>
      <c r="F32" s="4" t="s">
        <v>389</v>
      </c>
      <c r="G32" s="4" t="s">
        <v>11</v>
      </c>
      <c r="J32" s="4" t="s">
        <v>390</v>
      </c>
      <c r="N32" s="4" t="s">
        <v>367</v>
      </c>
      <c r="O32" s="4" t="s">
        <v>279</v>
      </c>
      <c r="P32" s="35" t="s">
        <v>30</v>
      </c>
      <c r="Q32" s="4" t="s">
        <v>279</v>
      </c>
      <c r="R32" s="35" t="s">
        <v>279</v>
      </c>
      <c r="S32" s="4" t="s">
        <v>279</v>
      </c>
      <c r="T32" s="4" t="s">
        <v>279</v>
      </c>
      <c r="U32" s="4" t="s">
        <v>279</v>
      </c>
      <c r="V32" s="4" t="s">
        <v>292</v>
      </c>
      <c r="W32" s="4" t="s">
        <v>281</v>
      </c>
      <c r="X32" s="4" t="s">
        <v>282</v>
      </c>
      <c r="Y32" s="4" t="s">
        <v>279</v>
      </c>
      <c r="Z32" s="4" t="s">
        <v>282</v>
      </c>
      <c r="AA32" s="4" t="s">
        <v>279</v>
      </c>
      <c r="AE32"/>
      <c r="AF32"/>
      <c r="AG32"/>
      <c r="AH32"/>
    </row>
    <row r="33" spans="1:34" s="4" customFormat="1" ht="63.75">
      <c r="A33" s="4" t="s">
        <v>65</v>
      </c>
      <c r="B33" s="30" t="s">
        <v>66</v>
      </c>
      <c r="C33" s="4" t="s">
        <v>67</v>
      </c>
      <c r="D33" s="4" t="s">
        <v>68</v>
      </c>
      <c r="E33" s="4" t="s">
        <v>391</v>
      </c>
      <c r="F33" s="4" t="s">
        <v>392</v>
      </c>
      <c r="G33" s="4" t="s">
        <v>13</v>
      </c>
      <c r="J33" s="4" t="s">
        <v>330</v>
      </c>
      <c r="N33" s="4" t="s">
        <v>393</v>
      </c>
      <c r="O33" s="4" t="s">
        <v>279</v>
      </c>
      <c r="P33" s="35" t="s">
        <v>30</v>
      </c>
      <c r="Q33" s="4" t="s">
        <v>279</v>
      </c>
      <c r="R33" s="35" t="s">
        <v>279</v>
      </c>
      <c r="S33" s="4" t="s">
        <v>279</v>
      </c>
      <c r="T33" s="4" t="s">
        <v>279</v>
      </c>
      <c r="U33" s="4" t="s">
        <v>279</v>
      </c>
      <c r="V33" s="4" t="s">
        <v>292</v>
      </c>
      <c r="W33" s="4" t="s">
        <v>281</v>
      </c>
      <c r="X33" s="4" t="s">
        <v>282</v>
      </c>
      <c r="Y33" s="4" t="s">
        <v>279</v>
      </c>
      <c r="Z33" s="4" t="s">
        <v>282</v>
      </c>
      <c r="AA33" s="4" t="s">
        <v>279</v>
      </c>
      <c r="AE33"/>
      <c r="AF33"/>
      <c r="AG33"/>
      <c r="AH33"/>
    </row>
    <row r="34" spans="1:34" s="4" customFormat="1" ht="63.75">
      <c r="A34" s="4" t="s">
        <v>180</v>
      </c>
      <c r="B34" s="30" t="s">
        <v>181</v>
      </c>
      <c r="C34" s="4" t="s">
        <v>394</v>
      </c>
      <c r="D34" s="4" t="s">
        <v>183</v>
      </c>
      <c r="E34" s="4" t="s">
        <v>395</v>
      </c>
      <c r="F34" s="4" t="s">
        <v>396</v>
      </c>
      <c r="G34" s="4" t="s">
        <v>323</v>
      </c>
      <c r="J34" s="4" t="s">
        <v>326</v>
      </c>
      <c r="K34" s="4" t="s">
        <v>325</v>
      </c>
      <c r="N34" s="4" t="s">
        <v>397</v>
      </c>
      <c r="O34" s="4" t="s">
        <v>30</v>
      </c>
      <c r="P34" s="35">
        <v>644928</v>
      </c>
      <c r="Q34" s="4">
        <v>2035</v>
      </c>
      <c r="R34" s="35">
        <v>2682476</v>
      </c>
      <c r="S34" s="4">
        <v>2050</v>
      </c>
      <c r="T34" s="4" t="s">
        <v>30</v>
      </c>
      <c r="U34" s="4" t="s">
        <v>279</v>
      </c>
      <c r="V34" s="4" t="s">
        <v>292</v>
      </c>
      <c r="W34" s="4" t="s">
        <v>281</v>
      </c>
      <c r="X34" s="4" t="s">
        <v>282</v>
      </c>
      <c r="Y34" s="4" t="s">
        <v>279</v>
      </c>
      <c r="Z34" s="4" t="s">
        <v>282</v>
      </c>
      <c r="AA34" s="4" t="s">
        <v>279</v>
      </c>
      <c r="AE34"/>
      <c r="AF34"/>
      <c r="AG34"/>
      <c r="AH34"/>
    </row>
    <row r="35" spans="1:34" s="4" customFormat="1" ht="63.75">
      <c r="A35" s="4" t="s">
        <v>180</v>
      </c>
      <c r="B35" s="30" t="s">
        <v>181</v>
      </c>
      <c r="C35" s="4" t="s">
        <v>394</v>
      </c>
      <c r="D35" s="4" t="s">
        <v>183</v>
      </c>
      <c r="E35" s="4" t="s">
        <v>398</v>
      </c>
      <c r="F35" s="4" t="s">
        <v>399</v>
      </c>
      <c r="G35" s="4" t="s">
        <v>11</v>
      </c>
      <c r="J35" s="4" t="s">
        <v>273</v>
      </c>
      <c r="K35" s="4" t="s">
        <v>295</v>
      </c>
      <c r="L35" s="4" t="s">
        <v>274</v>
      </c>
      <c r="N35" s="4" t="s">
        <v>397</v>
      </c>
      <c r="O35" s="4" t="s">
        <v>30</v>
      </c>
      <c r="P35" s="35">
        <v>20989</v>
      </c>
      <c r="Q35" s="4">
        <v>2035</v>
      </c>
      <c r="R35" s="35">
        <v>191200</v>
      </c>
      <c r="S35" s="4">
        <v>2050</v>
      </c>
      <c r="T35" s="4" t="s">
        <v>30</v>
      </c>
      <c r="U35" s="4" t="s">
        <v>279</v>
      </c>
      <c r="V35" s="4" t="s">
        <v>292</v>
      </c>
      <c r="W35" s="4" t="s">
        <v>281</v>
      </c>
      <c r="X35" s="4" t="s">
        <v>282</v>
      </c>
      <c r="Y35" s="4" t="s">
        <v>279</v>
      </c>
      <c r="Z35" s="4" t="s">
        <v>282</v>
      </c>
      <c r="AA35" s="4" t="s">
        <v>279</v>
      </c>
      <c r="AE35"/>
      <c r="AF35"/>
      <c r="AG35"/>
      <c r="AH35"/>
    </row>
    <row r="36" spans="1:34" s="4" customFormat="1" ht="63.75">
      <c r="A36" s="4" t="s">
        <v>180</v>
      </c>
      <c r="B36" s="30" t="s">
        <v>181</v>
      </c>
      <c r="C36" s="4" t="s">
        <v>394</v>
      </c>
      <c r="D36" s="4" t="s">
        <v>183</v>
      </c>
      <c r="E36" s="4" t="s">
        <v>400</v>
      </c>
      <c r="F36" s="4" t="s">
        <v>401</v>
      </c>
      <c r="G36" s="4" t="s">
        <v>11</v>
      </c>
      <c r="J36" s="4" t="s">
        <v>299</v>
      </c>
      <c r="N36" s="4" t="s">
        <v>402</v>
      </c>
      <c r="O36" s="4" t="s">
        <v>30</v>
      </c>
      <c r="P36" s="35">
        <v>210078</v>
      </c>
      <c r="Q36" s="4">
        <v>2035</v>
      </c>
      <c r="R36" s="35">
        <v>1288434</v>
      </c>
      <c r="S36" s="4">
        <v>2050</v>
      </c>
      <c r="T36" s="4" t="s">
        <v>30</v>
      </c>
      <c r="U36" s="4" t="s">
        <v>279</v>
      </c>
      <c r="V36" s="4" t="s">
        <v>292</v>
      </c>
      <c r="W36" s="4" t="s">
        <v>281</v>
      </c>
      <c r="X36" s="4" t="s">
        <v>282</v>
      </c>
      <c r="Y36" s="4" t="s">
        <v>279</v>
      </c>
      <c r="Z36" s="4" t="s">
        <v>282</v>
      </c>
      <c r="AA36" s="4" t="s">
        <v>279</v>
      </c>
      <c r="AE36"/>
      <c r="AF36"/>
      <c r="AG36"/>
      <c r="AH36"/>
    </row>
    <row r="37" spans="1:34" s="4" customFormat="1" ht="63.75">
      <c r="A37" s="4" t="s">
        <v>180</v>
      </c>
      <c r="B37" s="30" t="s">
        <v>181</v>
      </c>
      <c r="C37" s="4" t="s">
        <v>394</v>
      </c>
      <c r="D37" s="4" t="s">
        <v>183</v>
      </c>
      <c r="E37" s="4" t="s">
        <v>403</v>
      </c>
      <c r="F37" s="4" t="s">
        <v>404</v>
      </c>
      <c r="G37" s="4" t="s">
        <v>11</v>
      </c>
      <c r="H37" s="4" t="s">
        <v>323</v>
      </c>
      <c r="J37" s="4" t="s">
        <v>273</v>
      </c>
      <c r="K37" s="4" t="s">
        <v>274</v>
      </c>
      <c r="N37" s="4" t="s">
        <v>397</v>
      </c>
      <c r="O37" s="4" t="s">
        <v>30</v>
      </c>
      <c r="P37" s="35">
        <v>30453</v>
      </c>
      <c r="Q37" s="4">
        <v>2030</v>
      </c>
      <c r="R37" s="35">
        <v>152266</v>
      </c>
      <c r="S37" s="4">
        <v>2050</v>
      </c>
      <c r="T37" s="4" t="s">
        <v>405</v>
      </c>
      <c r="U37" s="4" t="s">
        <v>406</v>
      </c>
      <c r="V37" s="4" t="s">
        <v>292</v>
      </c>
      <c r="W37" s="4" t="s">
        <v>281</v>
      </c>
      <c r="X37" s="4" t="s">
        <v>280</v>
      </c>
      <c r="Y37" s="4" t="s">
        <v>405</v>
      </c>
      <c r="Z37" s="4" t="s">
        <v>282</v>
      </c>
      <c r="AA37" s="4" t="s">
        <v>279</v>
      </c>
      <c r="AE37"/>
      <c r="AF37"/>
      <c r="AG37"/>
      <c r="AH37"/>
    </row>
    <row r="38" spans="1:34" s="4" customFormat="1" ht="63.75">
      <c r="A38" s="4" t="s">
        <v>180</v>
      </c>
      <c r="B38" s="30" t="s">
        <v>181</v>
      </c>
      <c r="C38" s="4" t="s">
        <v>394</v>
      </c>
      <c r="D38" s="4" t="s">
        <v>183</v>
      </c>
      <c r="E38" s="4" t="s">
        <v>407</v>
      </c>
      <c r="F38" s="4" t="s">
        <v>408</v>
      </c>
      <c r="G38" s="4" t="s">
        <v>409</v>
      </c>
      <c r="J38" s="4" t="s">
        <v>410</v>
      </c>
      <c r="N38" s="4" t="s">
        <v>411</v>
      </c>
      <c r="O38" s="4" t="s">
        <v>279</v>
      </c>
      <c r="P38" s="35" t="s">
        <v>30</v>
      </c>
      <c r="Q38" s="4" t="s">
        <v>279</v>
      </c>
      <c r="R38" s="35" t="s">
        <v>279</v>
      </c>
      <c r="S38" s="4" t="s">
        <v>279</v>
      </c>
      <c r="T38" s="4" t="s">
        <v>279</v>
      </c>
      <c r="U38" s="4" t="s">
        <v>279</v>
      </c>
      <c r="V38" s="4" t="s">
        <v>292</v>
      </c>
      <c r="W38" s="4" t="s">
        <v>281</v>
      </c>
      <c r="X38" s="4" t="s">
        <v>282</v>
      </c>
      <c r="Y38" s="4" t="s">
        <v>279</v>
      </c>
      <c r="Z38" s="4" t="s">
        <v>282</v>
      </c>
      <c r="AA38" s="4" t="s">
        <v>279</v>
      </c>
      <c r="AE38"/>
      <c r="AF38"/>
      <c r="AG38"/>
      <c r="AH38"/>
    </row>
    <row r="39" spans="1:34" s="4" customFormat="1" ht="63.75">
      <c r="A39" s="4" t="s">
        <v>180</v>
      </c>
      <c r="B39" s="30" t="s">
        <v>181</v>
      </c>
      <c r="C39" s="4" t="s">
        <v>394</v>
      </c>
      <c r="D39" s="4" t="s">
        <v>183</v>
      </c>
      <c r="E39" s="4" t="s">
        <v>412</v>
      </c>
      <c r="F39" s="4" t="s">
        <v>413</v>
      </c>
      <c r="G39" s="4" t="s">
        <v>14</v>
      </c>
      <c r="J39" s="4" t="s">
        <v>271</v>
      </c>
      <c r="K39" s="4" t="s">
        <v>272</v>
      </c>
      <c r="L39" s="4" t="s">
        <v>414</v>
      </c>
      <c r="N39" s="4" t="s">
        <v>415</v>
      </c>
      <c r="O39" s="4" t="s">
        <v>30</v>
      </c>
      <c r="P39" s="35">
        <v>453</v>
      </c>
      <c r="Q39" s="4">
        <v>2035</v>
      </c>
      <c r="R39" s="35">
        <v>19738</v>
      </c>
      <c r="S39" s="4">
        <v>2050</v>
      </c>
      <c r="T39" s="4" t="s">
        <v>30</v>
      </c>
      <c r="U39" s="4" t="s">
        <v>279</v>
      </c>
      <c r="V39" s="4" t="s">
        <v>292</v>
      </c>
      <c r="W39" s="4" t="s">
        <v>352</v>
      </c>
      <c r="X39" s="4" t="s">
        <v>282</v>
      </c>
      <c r="Y39" s="4" t="s">
        <v>279</v>
      </c>
      <c r="Z39" s="4" t="s">
        <v>282</v>
      </c>
      <c r="AA39" s="4" t="s">
        <v>279</v>
      </c>
      <c r="AE39"/>
      <c r="AF39"/>
      <c r="AG39"/>
      <c r="AH39"/>
    </row>
    <row r="40" spans="1:34" s="4" customFormat="1" ht="63.75">
      <c r="A40" s="4" t="s">
        <v>180</v>
      </c>
      <c r="B40" s="30" t="s">
        <v>181</v>
      </c>
      <c r="C40" s="4" t="s">
        <v>394</v>
      </c>
      <c r="D40" s="4" t="s">
        <v>183</v>
      </c>
      <c r="E40" s="4" t="s">
        <v>416</v>
      </c>
      <c r="F40" s="4" t="s">
        <v>417</v>
      </c>
      <c r="G40" s="4" t="s">
        <v>14</v>
      </c>
      <c r="J40" s="4" t="s">
        <v>271</v>
      </c>
      <c r="K40" s="4" t="s">
        <v>272</v>
      </c>
      <c r="N40" s="4" t="s">
        <v>418</v>
      </c>
      <c r="O40" s="4" t="s">
        <v>30</v>
      </c>
      <c r="P40" s="35">
        <v>60000</v>
      </c>
      <c r="Q40" s="4">
        <v>2030</v>
      </c>
      <c r="R40" s="35">
        <v>208000</v>
      </c>
      <c r="S40" s="4">
        <v>2050</v>
      </c>
      <c r="T40" s="4" t="s">
        <v>30</v>
      </c>
      <c r="U40" s="4" t="s">
        <v>279</v>
      </c>
      <c r="V40" s="4" t="s">
        <v>292</v>
      </c>
      <c r="W40" s="4" t="s">
        <v>281</v>
      </c>
      <c r="X40" s="4" t="s">
        <v>280</v>
      </c>
      <c r="Y40" s="4" t="s">
        <v>30</v>
      </c>
      <c r="Z40" s="4" t="s">
        <v>282</v>
      </c>
      <c r="AA40" s="4" t="s">
        <v>279</v>
      </c>
      <c r="AE40"/>
      <c r="AF40"/>
      <c r="AG40"/>
      <c r="AH40"/>
    </row>
    <row r="41" spans="1:34" s="4" customFormat="1" ht="63.75">
      <c r="A41" s="4" t="s">
        <v>180</v>
      </c>
      <c r="B41" s="30" t="s">
        <v>181</v>
      </c>
      <c r="C41" s="4" t="s">
        <v>394</v>
      </c>
      <c r="D41" s="4" t="s">
        <v>183</v>
      </c>
      <c r="E41" s="4" t="s">
        <v>419</v>
      </c>
      <c r="F41" s="4" t="s">
        <v>420</v>
      </c>
      <c r="G41" s="4" t="s">
        <v>14</v>
      </c>
      <c r="J41" s="4" t="s">
        <v>272</v>
      </c>
      <c r="N41" s="4" t="s">
        <v>415</v>
      </c>
      <c r="O41" s="4" t="s">
        <v>30</v>
      </c>
      <c r="P41" s="35">
        <v>53436</v>
      </c>
      <c r="Q41" s="4">
        <v>2035</v>
      </c>
      <c r="R41" s="35">
        <v>2721256</v>
      </c>
      <c r="S41" s="4">
        <v>2050</v>
      </c>
      <c r="T41" s="4" t="s">
        <v>30</v>
      </c>
      <c r="U41" s="4" t="s">
        <v>279</v>
      </c>
      <c r="V41" s="4" t="s">
        <v>292</v>
      </c>
      <c r="W41" s="4" t="s">
        <v>352</v>
      </c>
      <c r="X41" s="4" t="s">
        <v>282</v>
      </c>
      <c r="Y41" s="4" t="s">
        <v>279</v>
      </c>
      <c r="Z41" s="4" t="s">
        <v>282</v>
      </c>
      <c r="AA41" s="4" t="s">
        <v>279</v>
      </c>
      <c r="AE41"/>
      <c r="AF41"/>
      <c r="AG41"/>
      <c r="AH41"/>
    </row>
    <row r="42" spans="1:34" s="4" customFormat="1" ht="63.75">
      <c r="A42" s="4" t="s">
        <v>180</v>
      </c>
      <c r="B42" s="30" t="s">
        <v>181</v>
      </c>
      <c r="C42" s="4" t="s">
        <v>394</v>
      </c>
      <c r="D42" s="4" t="s">
        <v>183</v>
      </c>
      <c r="E42" s="4" t="s">
        <v>421</v>
      </c>
      <c r="F42" s="4" t="s">
        <v>422</v>
      </c>
      <c r="G42" s="4" t="s">
        <v>14</v>
      </c>
      <c r="J42" s="4" t="s">
        <v>423</v>
      </c>
      <c r="N42" s="4" t="s">
        <v>424</v>
      </c>
      <c r="O42" s="4" t="s">
        <v>30</v>
      </c>
      <c r="P42" s="35">
        <v>7.68</v>
      </c>
      <c r="Q42" s="4">
        <v>2035</v>
      </c>
      <c r="R42" s="35">
        <v>25.68</v>
      </c>
      <c r="S42" s="4">
        <v>2050</v>
      </c>
      <c r="T42" s="4" t="s">
        <v>30</v>
      </c>
      <c r="U42" s="4" t="s">
        <v>279</v>
      </c>
      <c r="V42" s="4" t="s">
        <v>292</v>
      </c>
      <c r="W42" s="4" t="s">
        <v>352</v>
      </c>
      <c r="X42" s="4" t="s">
        <v>282</v>
      </c>
      <c r="Y42" s="4" t="s">
        <v>279</v>
      </c>
      <c r="Z42" s="4" t="s">
        <v>282</v>
      </c>
      <c r="AA42" s="4" t="s">
        <v>279</v>
      </c>
      <c r="AE42"/>
      <c r="AF42"/>
      <c r="AG42"/>
      <c r="AH42"/>
    </row>
    <row r="43" spans="1:34" s="4" customFormat="1" ht="63.75">
      <c r="A43" s="4" t="s">
        <v>180</v>
      </c>
      <c r="B43" s="30" t="s">
        <v>181</v>
      </c>
      <c r="C43" s="4" t="s">
        <v>394</v>
      </c>
      <c r="D43" s="4" t="s">
        <v>183</v>
      </c>
      <c r="E43" s="4" t="s">
        <v>425</v>
      </c>
      <c r="F43" s="4" t="s">
        <v>426</v>
      </c>
      <c r="G43" s="4" t="s">
        <v>14</v>
      </c>
      <c r="J43" s="4" t="s">
        <v>414</v>
      </c>
      <c r="K43" s="4" t="s">
        <v>272</v>
      </c>
      <c r="L43" s="4" t="s">
        <v>427</v>
      </c>
      <c r="N43" s="4" t="s">
        <v>428</v>
      </c>
      <c r="O43" s="4" t="s">
        <v>30</v>
      </c>
      <c r="P43" s="35">
        <v>205063.3</v>
      </c>
      <c r="Q43" s="4">
        <v>2030</v>
      </c>
      <c r="R43" s="35">
        <v>1025320.8</v>
      </c>
      <c r="S43" s="4">
        <v>2050</v>
      </c>
      <c r="T43" s="4" t="s">
        <v>30</v>
      </c>
      <c r="U43" s="4" t="s">
        <v>279</v>
      </c>
      <c r="V43" s="4" t="s">
        <v>292</v>
      </c>
      <c r="W43" s="4" t="s">
        <v>352</v>
      </c>
      <c r="X43" s="4" t="s">
        <v>282</v>
      </c>
      <c r="Y43" s="4" t="s">
        <v>279</v>
      </c>
      <c r="Z43" s="4" t="s">
        <v>282</v>
      </c>
      <c r="AA43" s="4" t="s">
        <v>279</v>
      </c>
      <c r="AE43"/>
      <c r="AF43"/>
      <c r="AG43"/>
      <c r="AH43"/>
    </row>
    <row r="44" spans="1:34" s="4" customFormat="1" ht="99" customHeight="1">
      <c r="A44" s="4" t="s">
        <v>180</v>
      </c>
      <c r="B44" s="30" t="s">
        <v>181</v>
      </c>
      <c r="C44" s="4" t="s">
        <v>394</v>
      </c>
      <c r="D44" s="4" t="s">
        <v>183</v>
      </c>
      <c r="E44" s="4" t="s">
        <v>429</v>
      </c>
      <c r="F44" s="4" t="s">
        <v>430</v>
      </c>
      <c r="G44" s="4" t="s">
        <v>15</v>
      </c>
      <c r="H44" s="4" t="s">
        <v>431</v>
      </c>
      <c r="J44" s="4" t="s">
        <v>377</v>
      </c>
      <c r="K44" s="4" t="s">
        <v>432</v>
      </c>
      <c r="N44" s="4" t="s">
        <v>433</v>
      </c>
      <c r="O44" s="4" t="s">
        <v>30</v>
      </c>
      <c r="P44" s="35">
        <v>84063</v>
      </c>
      <c r="Q44" s="4">
        <v>2030</v>
      </c>
      <c r="R44" s="35">
        <v>543986</v>
      </c>
      <c r="S44" s="4">
        <v>2050</v>
      </c>
      <c r="T44" s="4" t="s">
        <v>278</v>
      </c>
      <c r="U44" s="4" t="s">
        <v>279</v>
      </c>
      <c r="V44" s="4" t="s">
        <v>292</v>
      </c>
      <c r="W44" s="4" t="s">
        <v>281</v>
      </c>
      <c r="X44" s="4" t="s">
        <v>282</v>
      </c>
      <c r="Y44" s="4" t="s">
        <v>279</v>
      </c>
      <c r="Z44" s="4" t="s">
        <v>282</v>
      </c>
      <c r="AA44" s="4" t="s">
        <v>279</v>
      </c>
      <c r="AE44"/>
      <c r="AF44"/>
      <c r="AG44"/>
      <c r="AH44"/>
    </row>
    <row r="45" spans="1:34" s="4" customFormat="1" ht="76.5">
      <c r="A45" s="4" t="s">
        <v>105</v>
      </c>
      <c r="B45" s="30" t="s">
        <v>106</v>
      </c>
      <c r="C45" s="4" t="s">
        <v>434</v>
      </c>
      <c r="D45" s="4" t="s">
        <v>108</v>
      </c>
      <c r="E45" s="4" t="s">
        <v>435</v>
      </c>
      <c r="F45" s="4" t="s">
        <v>436</v>
      </c>
      <c r="G45" s="4" t="s">
        <v>15</v>
      </c>
      <c r="J45" s="4" t="s">
        <v>346</v>
      </c>
      <c r="K45" s="4" t="s">
        <v>437</v>
      </c>
      <c r="L45" s="4" t="s">
        <v>377</v>
      </c>
      <c r="M45" s="4" t="s">
        <v>432</v>
      </c>
      <c r="N45" s="4" t="s">
        <v>438</v>
      </c>
      <c r="O45" s="4" t="s">
        <v>30</v>
      </c>
      <c r="P45" s="35">
        <v>5000</v>
      </c>
      <c r="Q45" s="4" t="s">
        <v>276</v>
      </c>
      <c r="R45" s="35">
        <v>11000</v>
      </c>
      <c r="S45" s="4" t="s">
        <v>277</v>
      </c>
      <c r="T45" s="4" t="s">
        <v>278</v>
      </c>
      <c r="U45" s="4" t="s">
        <v>279</v>
      </c>
      <c r="V45" s="4" t="s">
        <v>292</v>
      </c>
      <c r="W45" s="4" t="s">
        <v>281</v>
      </c>
      <c r="X45" s="4" t="s">
        <v>282</v>
      </c>
      <c r="Y45" s="4" t="s">
        <v>279</v>
      </c>
      <c r="Z45" s="4" t="s">
        <v>282</v>
      </c>
      <c r="AA45" s="4" t="s">
        <v>279</v>
      </c>
      <c r="AE45"/>
      <c r="AF45"/>
      <c r="AG45"/>
      <c r="AH45"/>
    </row>
    <row r="46" spans="1:34" s="4" customFormat="1" ht="76.5">
      <c r="A46" s="4" t="s">
        <v>105</v>
      </c>
      <c r="B46" s="30" t="s">
        <v>106</v>
      </c>
      <c r="C46" s="4" t="s">
        <v>434</v>
      </c>
      <c r="D46" s="4" t="s">
        <v>108</v>
      </c>
      <c r="E46" s="4" t="s">
        <v>439</v>
      </c>
      <c r="F46" s="4" t="s">
        <v>440</v>
      </c>
      <c r="G46" s="4" t="s">
        <v>15</v>
      </c>
      <c r="J46" s="4" t="s">
        <v>383</v>
      </c>
      <c r="N46" s="4" t="s">
        <v>438</v>
      </c>
      <c r="O46" s="4" t="s">
        <v>30</v>
      </c>
      <c r="P46" s="35">
        <v>216000</v>
      </c>
      <c r="Q46" s="4" t="s">
        <v>276</v>
      </c>
      <c r="R46" s="35">
        <v>540000</v>
      </c>
      <c r="S46" s="4" t="s">
        <v>277</v>
      </c>
      <c r="T46" s="4" t="s">
        <v>278</v>
      </c>
      <c r="U46" s="4" t="s">
        <v>279</v>
      </c>
      <c r="V46" s="4" t="s">
        <v>292</v>
      </c>
      <c r="W46" s="4" t="s">
        <v>281</v>
      </c>
      <c r="X46" s="4" t="s">
        <v>282</v>
      </c>
      <c r="Y46" s="4" t="s">
        <v>279</v>
      </c>
      <c r="Z46" s="4" t="s">
        <v>282</v>
      </c>
      <c r="AA46" s="4" t="s">
        <v>279</v>
      </c>
      <c r="AE46"/>
      <c r="AF46"/>
      <c r="AG46"/>
      <c r="AH46"/>
    </row>
    <row r="47" spans="1:34" s="4" customFormat="1" ht="76.5">
      <c r="A47" s="4" t="s">
        <v>105</v>
      </c>
      <c r="B47" s="30" t="s">
        <v>106</v>
      </c>
      <c r="C47" s="4" t="s">
        <v>434</v>
      </c>
      <c r="D47" s="4" t="s">
        <v>108</v>
      </c>
      <c r="E47" s="4" t="s">
        <v>441</v>
      </c>
      <c r="F47" s="4" t="s">
        <v>442</v>
      </c>
      <c r="G47" s="4" t="s">
        <v>11</v>
      </c>
      <c r="J47" s="4" t="s">
        <v>299</v>
      </c>
      <c r="K47" s="4" t="s">
        <v>443</v>
      </c>
      <c r="N47" s="4" t="s">
        <v>7</v>
      </c>
      <c r="O47" s="4" t="s">
        <v>30</v>
      </c>
      <c r="P47" s="35">
        <v>210000</v>
      </c>
      <c r="Q47" s="4" t="s">
        <v>276</v>
      </c>
      <c r="R47" s="35">
        <v>525000</v>
      </c>
      <c r="S47" s="4" t="s">
        <v>277</v>
      </c>
      <c r="T47" s="4" t="s">
        <v>278</v>
      </c>
      <c r="U47" s="4" t="s">
        <v>279</v>
      </c>
      <c r="V47" s="4" t="s">
        <v>292</v>
      </c>
      <c r="W47" s="4" t="s">
        <v>281</v>
      </c>
      <c r="X47" s="4" t="s">
        <v>282</v>
      </c>
      <c r="Y47" s="4" t="s">
        <v>279</v>
      </c>
      <c r="Z47" s="4" t="s">
        <v>282</v>
      </c>
      <c r="AA47" s="4" t="s">
        <v>279</v>
      </c>
      <c r="AE47"/>
      <c r="AF47"/>
      <c r="AG47"/>
      <c r="AH47"/>
    </row>
    <row r="48" spans="1:34" s="4" customFormat="1" ht="76.5">
      <c r="A48" s="4" t="s">
        <v>105</v>
      </c>
      <c r="B48" s="30" t="s">
        <v>106</v>
      </c>
      <c r="C48" s="4" t="s">
        <v>434</v>
      </c>
      <c r="D48" s="4" t="s">
        <v>108</v>
      </c>
      <c r="E48" s="4" t="s">
        <v>444</v>
      </c>
      <c r="F48" s="4" t="s">
        <v>445</v>
      </c>
      <c r="G48" s="4" t="s">
        <v>323</v>
      </c>
      <c r="J48" s="4" t="s">
        <v>326</v>
      </c>
      <c r="N48" s="4" t="s">
        <v>7</v>
      </c>
      <c r="O48" s="4" t="s">
        <v>30</v>
      </c>
      <c r="P48" s="35">
        <v>190000</v>
      </c>
      <c r="Q48" s="4" t="s">
        <v>276</v>
      </c>
      <c r="R48" s="35">
        <v>475000</v>
      </c>
      <c r="S48" s="4" t="s">
        <v>277</v>
      </c>
      <c r="T48" s="4" t="s">
        <v>278</v>
      </c>
      <c r="U48" s="4" t="s">
        <v>279</v>
      </c>
      <c r="V48" s="4" t="s">
        <v>292</v>
      </c>
      <c r="W48" s="4" t="s">
        <v>281</v>
      </c>
      <c r="X48" s="4" t="s">
        <v>282</v>
      </c>
      <c r="Y48" s="4" t="s">
        <v>279</v>
      </c>
      <c r="Z48" s="4" t="s">
        <v>282</v>
      </c>
      <c r="AA48" s="4" t="s">
        <v>279</v>
      </c>
      <c r="AE48"/>
      <c r="AF48"/>
      <c r="AG48"/>
      <c r="AH48"/>
    </row>
    <row r="49" spans="1:34" s="4" customFormat="1" ht="76.5">
      <c r="A49" s="4" t="s">
        <v>105</v>
      </c>
      <c r="B49" s="30" t="s">
        <v>106</v>
      </c>
      <c r="C49" s="4" t="s">
        <v>434</v>
      </c>
      <c r="D49" s="4" t="s">
        <v>108</v>
      </c>
      <c r="E49" s="4" t="s">
        <v>446</v>
      </c>
      <c r="F49" s="4" t="s">
        <v>447</v>
      </c>
      <c r="G49" s="4" t="s">
        <v>16</v>
      </c>
      <c r="J49" s="4" t="s">
        <v>448</v>
      </c>
      <c r="N49" s="4" t="s">
        <v>438</v>
      </c>
      <c r="O49" s="4" t="s">
        <v>30</v>
      </c>
      <c r="P49" s="35">
        <v>1340000</v>
      </c>
      <c r="Q49" s="4" t="s">
        <v>276</v>
      </c>
      <c r="R49" s="35">
        <v>3350000</v>
      </c>
      <c r="S49" s="4" t="s">
        <v>277</v>
      </c>
      <c r="T49" s="4" t="s">
        <v>278</v>
      </c>
      <c r="U49" s="4" t="s">
        <v>279</v>
      </c>
      <c r="V49" s="4" t="s">
        <v>292</v>
      </c>
      <c r="W49" s="4" t="s">
        <v>281</v>
      </c>
      <c r="X49" s="4" t="s">
        <v>282</v>
      </c>
      <c r="Y49" s="4" t="s">
        <v>279</v>
      </c>
      <c r="Z49" s="4" t="s">
        <v>282</v>
      </c>
      <c r="AA49" s="4" t="s">
        <v>279</v>
      </c>
      <c r="AE49"/>
      <c r="AF49"/>
      <c r="AG49"/>
      <c r="AH49"/>
    </row>
    <row r="50" spans="1:34" s="4" customFormat="1" ht="76.5">
      <c r="A50" s="4" t="s">
        <v>105</v>
      </c>
      <c r="B50" s="30" t="s">
        <v>106</v>
      </c>
      <c r="C50" s="4" t="s">
        <v>434</v>
      </c>
      <c r="D50" s="4" t="s">
        <v>108</v>
      </c>
      <c r="E50" s="4" t="s">
        <v>449</v>
      </c>
      <c r="F50" s="4" t="s">
        <v>450</v>
      </c>
      <c r="G50" s="4" t="s">
        <v>15</v>
      </c>
      <c r="J50" s="4" t="s">
        <v>451</v>
      </c>
      <c r="N50" s="4" t="s">
        <v>452</v>
      </c>
      <c r="O50" s="4" t="s">
        <v>30</v>
      </c>
      <c r="P50" s="35">
        <v>1000</v>
      </c>
      <c r="Q50" s="4" t="s">
        <v>276</v>
      </c>
      <c r="R50" s="35">
        <v>2000</v>
      </c>
      <c r="S50" s="4" t="s">
        <v>277</v>
      </c>
      <c r="T50" s="4" t="s">
        <v>278</v>
      </c>
      <c r="U50" s="4" t="s">
        <v>279</v>
      </c>
      <c r="V50" s="4" t="s">
        <v>292</v>
      </c>
      <c r="W50" s="4" t="s">
        <v>281</v>
      </c>
      <c r="X50" s="4" t="s">
        <v>282</v>
      </c>
      <c r="Y50" s="4" t="s">
        <v>279</v>
      </c>
      <c r="Z50" s="4" t="s">
        <v>282</v>
      </c>
      <c r="AA50" s="4" t="s">
        <v>279</v>
      </c>
      <c r="AE50"/>
      <c r="AF50"/>
      <c r="AG50"/>
      <c r="AH50"/>
    </row>
    <row r="51" spans="1:34" s="4" customFormat="1" ht="76.5">
      <c r="A51" s="4" t="s">
        <v>203</v>
      </c>
      <c r="B51" s="30" t="s">
        <v>204</v>
      </c>
      <c r="C51" s="4" t="s">
        <v>205</v>
      </c>
      <c r="D51" s="4" t="s">
        <v>206</v>
      </c>
      <c r="E51" s="4" t="s">
        <v>453</v>
      </c>
      <c r="F51" s="4" t="s">
        <v>454</v>
      </c>
      <c r="G51" s="4" t="s">
        <v>14</v>
      </c>
      <c r="J51" s="4" t="s">
        <v>414</v>
      </c>
      <c r="N51" s="4" t="s">
        <v>455</v>
      </c>
      <c r="O51" s="4" t="s">
        <v>49</v>
      </c>
      <c r="P51" s="35">
        <v>436000</v>
      </c>
      <c r="Q51" s="4" t="s">
        <v>291</v>
      </c>
      <c r="R51" s="35">
        <v>2615000</v>
      </c>
      <c r="S51" s="4" t="s">
        <v>277</v>
      </c>
      <c r="T51" s="4" t="s">
        <v>456</v>
      </c>
      <c r="U51" s="4" t="s">
        <v>279</v>
      </c>
      <c r="V51" s="4" t="s">
        <v>292</v>
      </c>
      <c r="W51" s="4" t="s">
        <v>281</v>
      </c>
      <c r="X51" s="4" t="s">
        <v>282</v>
      </c>
      <c r="Y51" s="4" t="s">
        <v>279</v>
      </c>
      <c r="Z51" s="4" t="s">
        <v>282</v>
      </c>
      <c r="AA51" s="4" t="s">
        <v>279</v>
      </c>
      <c r="AE51"/>
      <c r="AF51"/>
      <c r="AG51"/>
      <c r="AH51"/>
    </row>
    <row r="52" spans="1:34" s="4" customFormat="1" ht="66" customHeight="1">
      <c r="A52" s="4" t="s">
        <v>203</v>
      </c>
      <c r="B52" s="30" t="s">
        <v>204</v>
      </c>
      <c r="C52" s="4" t="s">
        <v>205</v>
      </c>
      <c r="D52" s="4" t="s">
        <v>206</v>
      </c>
      <c r="E52" s="4" t="s">
        <v>457</v>
      </c>
      <c r="F52" s="4" t="s">
        <v>458</v>
      </c>
      <c r="G52" s="4" t="s">
        <v>14</v>
      </c>
      <c r="J52" s="4" t="s">
        <v>459</v>
      </c>
      <c r="K52" s="4" t="s">
        <v>414</v>
      </c>
      <c r="N52" s="4" t="s">
        <v>455</v>
      </c>
      <c r="O52" s="4" t="s">
        <v>49</v>
      </c>
      <c r="P52" s="35">
        <v>41000</v>
      </c>
      <c r="Q52" s="4" t="s">
        <v>291</v>
      </c>
      <c r="R52" s="35">
        <v>244000</v>
      </c>
      <c r="S52" s="4" t="s">
        <v>277</v>
      </c>
      <c r="T52" s="4" t="s">
        <v>456</v>
      </c>
      <c r="U52" s="4" t="s">
        <v>279</v>
      </c>
      <c r="V52" s="4" t="s">
        <v>292</v>
      </c>
      <c r="W52" s="4" t="s">
        <v>281</v>
      </c>
      <c r="X52" s="4" t="s">
        <v>282</v>
      </c>
      <c r="Y52" s="4" t="s">
        <v>279</v>
      </c>
      <c r="Z52" s="4" t="s">
        <v>282</v>
      </c>
      <c r="AA52" s="4" t="s">
        <v>279</v>
      </c>
      <c r="AE52"/>
      <c r="AF52"/>
      <c r="AG52"/>
      <c r="AH52"/>
    </row>
    <row r="53" spans="1:34" s="4" customFormat="1" ht="63" customHeight="1">
      <c r="A53" s="4" t="s">
        <v>203</v>
      </c>
      <c r="B53" s="30" t="s">
        <v>204</v>
      </c>
      <c r="C53" s="4" t="s">
        <v>205</v>
      </c>
      <c r="D53" s="4" t="s">
        <v>206</v>
      </c>
      <c r="E53" s="4" t="s">
        <v>460</v>
      </c>
      <c r="F53" s="4" t="s">
        <v>461</v>
      </c>
      <c r="G53" s="4" t="s">
        <v>14</v>
      </c>
      <c r="J53" s="4" t="s">
        <v>307</v>
      </c>
      <c r="N53" s="4" t="s">
        <v>462</v>
      </c>
      <c r="O53" s="4" t="s">
        <v>49</v>
      </c>
      <c r="P53" s="35">
        <v>72000</v>
      </c>
      <c r="Q53" s="4" t="s">
        <v>291</v>
      </c>
      <c r="R53" s="35">
        <v>434000</v>
      </c>
      <c r="S53" s="4" t="s">
        <v>277</v>
      </c>
      <c r="T53" s="4" t="s">
        <v>456</v>
      </c>
      <c r="U53" s="4" t="s">
        <v>279</v>
      </c>
      <c r="V53" s="4" t="s">
        <v>292</v>
      </c>
      <c r="W53" s="4" t="s">
        <v>281</v>
      </c>
      <c r="X53" s="4" t="s">
        <v>282</v>
      </c>
      <c r="Y53" s="4" t="s">
        <v>279</v>
      </c>
      <c r="Z53" s="4" t="s">
        <v>282</v>
      </c>
      <c r="AA53" s="4" t="s">
        <v>279</v>
      </c>
      <c r="AE53"/>
      <c r="AF53"/>
      <c r="AG53"/>
      <c r="AH53"/>
    </row>
    <row r="54" spans="1:34" s="4" customFormat="1" ht="74.099999999999994" customHeight="1">
      <c r="A54" s="4" t="s">
        <v>203</v>
      </c>
      <c r="B54" s="30" t="s">
        <v>204</v>
      </c>
      <c r="C54" s="4" t="s">
        <v>205</v>
      </c>
      <c r="D54" s="4" t="s">
        <v>206</v>
      </c>
      <c r="E54" s="4" t="s">
        <v>463</v>
      </c>
      <c r="F54" s="4" t="s">
        <v>464</v>
      </c>
      <c r="G54" s="4" t="s">
        <v>14</v>
      </c>
      <c r="J54" s="4" t="s">
        <v>465</v>
      </c>
      <c r="K54" s="4" t="s">
        <v>466</v>
      </c>
      <c r="N54" s="4" t="s">
        <v>462</v>
      </c>
      <c r="O54" s="4" t="s">
        <v>49</v>
      </c>
      <c r="P54" s="35">
        <v>4000</v>
      </c>
      <c r="Q54" s="4" t="s">
        <v>291</v>
      </c>
      <c r="R54" s="35">
        <v>25000</v>
      </c>
      <c r="S54" s="4" t="s">
        <v>277</v>
      </c>
      <c r="T54" s="4" t="s">
        <v>456</v>
      </c>
      <c r="U54" s="4" t="s">
        <v>279</v>
      </c>
      <c r="V54" s="4" t="s">
        <v>292</v>
      </c>
      <c r="W54" s="4" t="s">
        <v>281</v>
      </c>
      <c r="X54" s="4" t="s">
        <v>282</v>
      </c>
      <c r="Y54" s="4" t="s">
        <v>279</v>
      </c>
      <c r="Z54" s="4" t="s">
        <v>282</v>
      </c>
      <c r="AA54" s="4" t="s">
        <v>279</v>
      </c>
      <c r="AE54"/>
      <c r="AF54"/>
      <c r="AG54"/>
      <c r="AH54"/>
    </row>
    <row r="55" spans="1:34" s="4" customFormat="1" ht="124.5" customHeight="1">
      <c r="A55" s="4" t="s">
        <v>203</v>
      </c>
      <c r="B55" s="30" t="s">
        <v>204</v>
      </c>
      <c r="C55" s="4" t="s">
        <v>205</v>
      </c>
      <c r="D55" s="4" t="s">
        <v>206</v>
      </c>
      <c r="E55" s="4" t="s">
        <v>467</v>
      </c>
      <c r="F55" s="4" t="s">
        <v>468</v>
      </c>
      <c r="G55" s="4" t="s">
        <v>14</v>
      </c>
      <c r="J55" s="4" t="s">
        <v>469</v>
      </c>
      <c r="K55" s="4" t="s">
        <v>272</v>
      </c>
      <c r="N55" s="4" t="s">
        <v>470</v>
      </c>
      <c r="O55" s="4" t="s">
        <v>279</v>
      </c>
      <c r="P55" s="35" t="s">
        <v>30</v>
      </c>
      <c r="Q55" s="4" t="s">
        <v>279</v>
      </c>
      <c r="R55" s="35" t="s">
        <v>279</v>
      </c>
      <c r="S55" s="4" t="s">
        <v>279</v>
      </c>
      <c r="T55" s="4" t="s">
        <v>279</v>
      </c>
      <c r="U55" s="4" t="s">
        <v>279</v>
      </c>
      <c r="V55" s="4" t="s">
        <v>292</v>
      </c>
      <c r="W55" s="4" t="s">
        <v>352</v>
      </c>
      <c r="X55" s="4" t="s">
        <v>282</v>
      </c>
      <c r="Y55" s="4" t="s">
        <v>279</v>
      </c>
      <c r="Z55" s="4" t="s">
        <v>282</v>
      </c>
      <c r="AA55" s="4" t="s">
        <v>279</v>
      </c>
      <c r="AE55"/>
      <c r="AF55"/>
      <c r="AG55"/>
      <c r="AH55"/>
    </row>
    <row r="56" spans="1:34" s="4" customFormat="1" ht="70.349999999999994" customHeight="1">
      <c r="A56" s="4" t="s">
        <v>203</v>
      </c>
      <c r="B56" s="30" t="s">
        <v>204</v>
      </c>
      <c r="C56" s="4" t="s">
        <v>205</v>
      </c>
      <c r="D56" s="4" t="s">
        <v>206</v>
      </c>
      <c r="E56" s="4" t="s">
        <v>471</v>
      </c>
      <c r="F56" s="4" t="s">
        <v>472</v>
      </c>
      <c r="G56" s="4" t="s">
        <v>13</v>
      </c>
      <c r="J56" s="4" t="s">
        <v>361</v>
      </c>
      <c r="K56" s="4" t="s">
        <v>289</v>
      </c>
      <c r="L56" s="4" t="s">
        <v>274</v>
      </c>
      <c r="M56" s="4" t="s">
        <v>473</v>
      </c>
      <c r="N56" s="4" t="s">
        <v>462</v>
      </c>
      <c r="O56" s="4" t="s">
        <v>49</v>
      </c>
      <c r="P56" s="35">
        <v>11000</v>
      </c>
      <c r="Q56" s="4" t="s">
        <v>291</v>
      </c>
      <c r="R56" s="35">
        <v>68000</v>
      </c>
      <c r="S56" s="4" t="s">
        <v>277</v>
      </c>
      <c r="T56" s="4" t="s">
        <v>456</v>
      </c>
      <c r="U56" s="4" t="s">
        <v>279</v>
      </c>
      <c r="V56" s="4" t="s">
        <v>292</v>
      </c>
      <c r="W56" s="4" t="s">
        <v>281</v>
      </c>
      <c r="X56" s="4" t="s">
        <v>282</v>
      </c>
      <c r="Y56" s="4" t="s">
        <v>279</v>
      </c>
      <c r="Z56" s="4" t="s">
        <v>282</v>
      </c>
      <c r="AA56" s="4" t="s">
        <v>279</v>
      </c>
      <c r="AE56"/>
      <c r="AF56"/>
      <c r="AG56"/>
      <c r="AH56"/>
    </row>
    <row r="57" spans="1:34" s="4" customFormat="1" ht="80.099999999999994" customHeight="1">
      <c r="A57" s="4" t="s">
        <v>203</v>
      </c>
      <c r="B57" s="30" t="s">
        <v>204</v>
      </c>
      <c r="C57" s="4" t="s">
        <v>205</v>
      </c>
      <c r="D57" s="4" t="s">
        <v>206</v>
      </c>
      <c r="E57" s="4" t="s">
        <v>474</v>
      </c>
      <c r="F57" s="4" t="s">
        <v>475</v>
      </c>
      <c r="G57" s="4" t="s">
        <v>14</v>
      </c>
      <c r="H57" s="4" t="s">
        <v>11</v>
      </c>
      <c r="I57" s="4" t="s">
        <v>323</v>
      </c>
      <c r="J57" s="4" t="s">
        <v>299</v>
      </c>
      <c r="K57" s="4" t="s">
        <v>273</v>
      </c>
      <c r="L57" s="4" t="s">
        <v>272</v>
      </c>
      <c r="M57" s="4" t="s">
        <v>476</v>
      </c>
      <c r="N57" s="4" t="s">
        <v>477</v>
      </c>
      <c r="O57" s="4" t="s">
        <v>49</v>
      </c>
      <c r="P57" s="35">
        <v>188000</v>
      </c>
      <c r="Q57" s="4" t="s">
        <v>291</v>
      </c>
      <c r="R57" s="35">
        <v>1400000</v>
      </c>
      <c r="S57" s="4" t="s">
        <v>277</v>
      </c>
      <c r="T57" s="4" t="s">
        <v>456</v>
      </c>
      <c r="U57" s="4" t="s">
        <v>279</v>
      </c>
      <c r="V57" s="4" t="s">
        <v>292</v>
      </c>
      <c r="W57" s="4" t="s">
        <v>352</v>
      </c>
      <c r="X57" s="4" t="s">
        <v>282</v>
      </c>
      <c r="Y57" s="4" t="s">
        <v>279</v>
      </c>
      <c r="Z57" s="4" t="s">
        <v>282</v>
      </c>
      <c r="AA57" s="4" t="s">
        <v>279</v>
      </c>
      <c r="AE57"/>
      <c r="AF57"/>
      <c r="AG57"/>
      <c r="AH57"/>
    </row>
    <row r="58" spans="1:34" s="4" customFormat="1" ht="71.849999999999994" customHeight="1">
      <c r="A58" s="4" t="s">
        <v>203</v>
      </c>
      <c r="B58" s="30" t="s">
        <v>204</v>
      </c>
      <c r="C58" s="4" t="s">
        <v>205</v>
      </c>
      <c r="D58" s="4" t="s">
        <v>206</v>
      </c>
      <c r="E58" s="4" t="s">
        <v>478</v>
      </c>
      <c r="F58" s="4" t="s">
        <v>479</v>
      </c>
      <c r="G58" s="4" t="s">
        <v>11</v>
      </c>
      <c r="J58" s="4" t="s">
        <v>344</v>
      </c>
      <c r="N58" s="4" t="s">
        <v>480</v>
      </c>
      <c r="O58" s="4" t="s">
        <v>49</v>
      </c>
      <c r="P58" s="35">
        <v>3600000</v>
      </c>
      <c r="Q58" s="4" t="s">
        <v>291</v>
      </c>
      <c r="R58" s="35">
        <v>39000000</v>
      </c>
      <c r="S58" s="4" t="s">
        <v>277</v>
      </c>
      <c r="T58" s="4" t="s">
        <v>456</v>
      </c>
      <c r="U58" s="4" t="s">
        <v>279</v>
      </c>
      <c r="V58" s="4" t="s">
        <v>292</v>
      </c>
      <c r="W58" s="4" t="s">
        <v>281</v>
      </c>
      <c r="X58" s="4" t="s">
        <v>282</v>
      </c>
      <c r="Y58" s="4" t="s">
        <v>279</v>
      </c>
      <c r="Z58" s="4" t="s">
        <v>282</v>
      </c>
      <c r="AA58" s="4" t="s">
        <v>279</v>
      </c>
      <c r="AE58"/>
      <c r="AF58"/>
      <c r="AG58"/>
      <c r="AH58"/>
    </row>
    <row r="59" spans="1:34" s="4" customFormat="1" ht="75" customHeight="1">
      <c r="A59" s="4" t="s">
        <v>203</v>
      </c>
      <c r="B59" s="30" t="s">
        <v>204</v>
      </c>
      <c r="C59" s="4" t="s">
        <v>205</v>
      </c>
      <c r="D59" s="4" t="s">
        <v>206</v>
      </c>
      <c r="E59" s="4" t="s">
        <v>481</v>
      </c>
      <c r="F59" s="4" t="s">
        <v>482</v>
      </c>
      <c r="G59" s="4" t="s">
        <v>11</v>
      </c>
      <c r="J59" s="4" t="s">
        <v>273</v>
      </c>
      <c r="N59" s="4" t="s">
        <v>480</v>
      </c>
      <c r="O59" s="4" t="s">
        <v>49</v>
      </c>
      <c r="P59" s="35">
        <v>520</v>
      </c>
      <c r="Q59" s="4" t="s">
        <v>291</v>
      </c>
      <c r="R59" s="35">
        <v>4000</v>
      </c>
      <c r="S59" s="4" t="s">
        <v>277</v>
      </c>
      <c r="T59" s="4" t="s">
        <v>456</v>
      </c>
      <c r="U59" s="4" t="s">
        <v>279</v>
      </c>
      <c r="V59" s="4" t="s">
        <v>292</v>
      </c>
      <c r="W59" s="4" t="s">
        <v>352</v>
      </c>
      <c r="X59" s="4" t="s">
        <v>282</v>
      </c>
      <c r="Y59" s="4" t="s">
        <v>279</v>
      </c>
      <c r="Z59" s="4" t="s">
        <v>282</v>
      </c>
      <c r="AA59" s="4" t="s">
        <v>279</v>
      </c>
      <c r="AE59"/>
      <c r="AF59"/>
      <c r="AG59"/>
      <c r="AH59"/>
    </row>
    <row r="60" spans="1:34" s="4" customFormat="1" ht="75.599999999999994" customHeight="1">
      <c r="A60" s="4" t="s">
        <v>203</v>
      </c>
      <c r="B60" s="30" t="s">
        <v>204</v>
      </c>
      <c r="C60" s="4" t="s">
        <v>205</v>
      </c>
      <c r="D60" s="4" t="s">
        <v>206</v>
      </c>
      <c r="E60" s="36" t="s">
        <v>483</v>
      </c>
      <c r="F60" s="4" t="s">
        <v>484</v>
      </c>
      <c r="G60" s="4" t="s">
        <v>15</v>
      </c>
      <c r="J60" s="4" t="s">
        <v>346</v>
      </c>
      <c r="K60" s="4" t="s">
        <v>383</v>
      </c>
      <c r="N60" s="4" t="s">
        <v>485</v>
      </c>
      <c r="O60" s="4" t="s">
        <v>279</v>
      </c>
      <c r="P60" s="35" t="s">
        <v>30</v>
      </c>
      <c r="Q60" s="4" t="s">
        <v>279</v>
      </c>
      <c r="R60" s="35" t="s">
        <v>279</v>
      </c>
      <c r="S60" s="4" t="s">
        <v>279</v>
      </c>
      <c r="T60" s="4" t="s">
        <v>279</v>
      </c>
      <c r="U60" s="4" t="s">
        <v>279</v>
      </c>
      <c r="V60" s="4" t="s">
        <v>292</v>
      </c>
      <c r="W60" s="4" t="s">
        <v>281</v>
      </c>
      <c r="X60" s="4" t="s">
        <v>282</v>
      </c>
      <c r="Y60" s="4" t="s">
        <v>279</v>
      </c>
      <c r="Z60" s="4" t="s">
        <v>282</v>
      </c>
      <c r="AA60" s="4" t="s">
        <v>279</v>
      </c>
      <c r="AE60"/>
      <c r="AF60"/>
      <c r="AG60"/>
      <c r="AH60"/>
    </row>
    <row r="61" spans="1:34" s="4" customFormat="1" ht="109.5" customHeight="1">
      <c r="A61" s="4" t="s">
        <v>203</v>
      </c>
      <c r="B61" s="30" t="s">
        <v>204</v>
      </c>
      <c r="C61" s="4" t="s">
        <v>205</v>
      </c>
      <c r="D61" s="4" t="s">
        <v>206</v>
      </c>
      <c r="E61" s="4" t="s">
        <v>486</v>
      </c>
      <c r="F61" s="4" t="s">
        <v>487</v>
      </c>
      <c r="G61" s="4" t="s">
        <v>11</v>
      </c>
      <c r="J61" s="4" t="s">
        <v>295</v>
      </c>
      <c r="N61" s="4" t="s">
        <v>470</v>
      </c>
      <c r="O61" s="4" t="s">
        <v>279</v>
      </c>
      <c r="P61" s="35" t="s">
        <v>30</v>
      </c>
      <c r="Q61" s="4" t="s">
        <v>279</v>
      </c>
      <c r="R61" s="35" t="s">
        <v>279</v>
      </c>
      <c r="S61" s="4" t="s">
        <v>279</v>
      </c>
      <c r="T61" s="4" t="s">
        <v>279</v>
      </c>
      <c r="U61" s="4" t="s">
        <v>279</v>
      </c>
      <c r="V61" s="4" t="s">
        <v>292</v>
      </c>
      <c r="W61" s="4" t="s">
        <v>352</v>
      </c>
      <c r="X61" s="4" t="s">
        <v>282</v>
      </c>
      <c r="Y61" s="4" t="s">
        <v>279</v>
      </c>
      <c r="Z61" s="4" t="s">
        <v>282</v>
      </c>
      <c r="AA61" s="4" t="s">
        <v>279</v>
      </c>
      <c r="AE61"/>
      <c r="AF61"/>
      <c r="AG61"/>
      <c r="AH61"/>
    </row>
    <row r="62" spans="1:34" s="11" customFormat="1" ht="122.1" customHeight="1">
      <c r="A62" s="4" t="s">
        <v>203</v>
      </c>
      <c r="B62" s="30" t="s">
        <v>204</v>
      </c>
      <c r="C62" s="4" t="s">
        <v>205</v>
      </c>
      <c r="D62" s="4" t="s">
        <v>206</v>
      </c>
      <c r="E62" s="4" t="s">
        <v>488</v>
      </c>
      <c r="F62" s="4" t="s">
        <v>489</v>
      </c>
      <c r="G62" s="4" t="s">
        <v>13</v>
      </c>
      <c r="H62" s="4" t="s">
        <v>323</v>
      </c>
      <c r="I62" s="4"/>
      <c r="J62" s="4" t="s">
        <v>490</v>
      </c>
      <c r="K62" s="4"/>
      <c r="L62" s="4"/>
      <c r="M62" s="4"/>
      <c r="N62" s="4" t="s">
        <v>462</v>
      </c>
      <c r="O62" s="4" t="s">
        <v>279</v>
      </c>
      <c r="P62" s="35" t="s">
        <v>30</v>
      </c>
      <c r="Q62" s="4" t="s">
        <v>279</v>
      </c>
      <c r="R62" s="35" t="s">
        <v>279</v>
      </c>
      <c r="S62" s="4" t="s">
        <v>279</v>
      </c>
      <c r="T62" s="4" t="s">
        <v>279</v>
      </c>
      <c r="U62" s="4" t="s">
        <v>279</v>
      </c>
      <c r="V62" s="4" t="s">
        <v>292</v>
      </c>
      <c r="W62" s="4" t="s">
        <v>281</v>
      </c>
      <c r="X62" s="4" t="s">
        <v>282</v>
      </c>
      <c r="Y62" s="4" t="s">
        <v>279</v>
      </c>
      <c r="Z62" s="4" t="s">
        <v>282</v>
      </c>
      <c r="AA62" s="4" t="s">
        <v>279</v>
      </c>
      <c r="AB62" s="4"/>
      <c r="AC62" s="4"/>
      <c r="AD62" s="4"/>
      <c r="AE62"/>
      <c r="AF62"/>
      <c r="AG62"/>
      <c r="AH62"/>
    </row>
    <row r="63" spans="1:34" s="11" customFormat="1" ht="159.6" customHeight="1">
      <c r="A63" s="4" t="s">
        <v>203</v>
      </c>
      <c r="B63" s="30" t="s">
        <v>204</v>
      </c>
      <c r="C63" s="4" t="s">
        <v>205</v>
      </c>
      <c r="D63" s="4" t="s">
        <v>206</v>
      </c>
      <c r="E63" s="4" t="s">
        <v>491</v>
      </c>
      <c r="F63" s="4" t="s">
        <v>492</v>
      </c>
      <c r="G63" s="4" t="s">
        <v>16</v>
      </c>
      <c r="H63" s="4"/>
      <c r="I63" s="4"/>
      <c r="J63" s="4" t="s">
        <v>493</v>
      </c>
      <c r="K63" s="4" t="s">
        <v>494</v>
      </c>
      <c r="L63" s="4"/>
      <c r="M63" s="4"/>
      <c r="N63" s="4" t="s">
        <v>495</v>
      </c>
      <c r="O63" s="4" t="s">
        <v>49</v>
      </c>
      <c r="P63" s="35">
        <v>216000</v>
      </c>
      <c r="Q63" s="4" t="s">
        <v>496</v>
      </c>
      <c r="R63" s="35">
        <v>1300000</v>
      </c>
      <c r="S63" s="4" t="s">
        <v>277</v>
      </c>
      <c r="T63" s="4" t="s">
        <v>456</v>
      </c>
      <c r="U63" s="4" t="s">
        <v>279</v>
      </c>
      <c r="V63" s="4" t="s">
        <v>292</v>
      </c>
      <c r="W63" s="4" t="s">
        <v>281</v>
      </c>
      <c r="X63" s="4" t="s">
        <v>282</v>
      </c>
      <c r="Y63" s="4" t="s">
        <v>279</v>
      </c>
      <c r="Z63" s="4" t="s">
        <v>282</v>
      </c>
      <c r="AA63" s="4" t="s">
        <v>279</v>
      </c>
      <c r="AB63" s="4"/>
      <c r="AC63" s="4"/>
      <c r="AD63" s="4"/>
      <c r="AE63"/>
      <c r="AF63"/>
      <c r="AG63"/>
      <c r="AH63"/>
    </row>
    <row r="64" spans="1:34" s="11" customFormat="1" ht="165" customHeight="1">
      <c r="A64" s="4" t="s">
        <v>203</v>
      </c>
      <c r="B64" s="30" t="s">
        <v>204</v>
      </c>
      <c r="C64" s="4" t="s">
        <v>205</v>
      </c>
      <c r="D64" s="4" t="s">
        <v>206</v>
      </c>
      <c r="E64" s="4" t="s">
        <v>497</v>
      </c>
      <c r="F64" s="4" t="s">
        <v>392</v>
      </c>
      <c r="G64" s="4" t="s">
        <v>16</v>
      </c>
      <c r="H64" s="4" t="s">
        <v>15</v>
      </c>
      <c r="I64" s="4"/>
      <c r="J64" s="4" t="s">
        <v>498</v>
      </c>
      <c r="K64" s="4" t="s">
        <v>346</v>
      </c>
      <c r="L64" s="4"/>
      <c r="M64" s="4"/>
      <c r="N64" s="4" t="s">
        <v>495</v>
      </c>
      <c r="O64" s="4" t="s">
        <v>49</v>
      </c>
      <c r="P64" s="35">
        <v>1800000</v>
      </c>
      <c r="Q64" s="4" t="s">
        <v>291</v>
      </c>
      <c r="R64" s="35">
        <v>10800000</v>
      </c>
      <c r="S64" s="4" t="s">
        <v>277</v>
      </c>
      <c r="T64" s="4" t="s">
        <v>456</v>
      </c>
      <c r="U64" s="4" t="s">
        <v>279</v>
      </c>
      <c r="V64" s="4" t="s">
        <v>292</v>
      </c>
      <c r="W64" s="4" t="s">
        <v>281</v>
      </c>
      <c r="X64" s="4" t="s">
        <v>282</v>
      </c>
      <c r="Y64" s="4" t="s">
        <v>279</v>
      </c>
      <c r="Z64" s="4" t="s">
        <v>282</v>
      </c>
      <c r="AA64" s="4" t="s">
        <v>279</v>
      </c>
      <c r="AB64" s="4"/>
      <c r="AC64" s="4"/>
      <c r="AD64" s="4"/>
      <c r="AE64"/>
      <c r="AF64"/>
      <c r="AG64"/>
      <c r="AH64"/>
    </row>
    <row r="65" spans="1:34" s="11" customFormat="1" ht="76.5">
      <c r="A65" s="4" t="s">
        <v>203</v>
      </c>
      <c r="B65" s="30" t="s">
        <v>204</v>
      </c>
      <c r="C65" s="4" t="s">
        <v>205</v>
      </c>
      <c r="D65" s="4" t="s">
        <v>206</v>
      </c>
      <c r="E65" s="4" t="s">
        <v>499</v>
      </c>
      <c r="F65" s="4" t="s">
        <v>500</v>
      </c>
      <c r="G65" s="4" t="s">
        <v>431</v>
      </c>
      <c r="H65" s="4"/>
      <c r="I65" s="4"/>
      <c r="J65" s="4" t="s">
        <v>501</v>
      </c>
      <c r="K65" s="4" t="s">
        <v>432</v>
      </c>
      <c r="L65" s="4"/>
      <c r="M65" s="4"/>
      <c r="N65" s="4" t="s">
        <v>462</v>
      </c>
      <c r="O65" s="4" t="s">
        <v>279</v>
      </c>
      <c r="P65" s="35" t="s">
        <v>30</v>
      </c>
      <c r="Q65" s="4" t="s">
        <v>279</v>
      </c>
      <c r="R65" s="35" t="s">
        <v>279</v>
      </c>
      <c r="S65" s="4" t="s">
        <v>279</v>
      </c>
      <c r="T65" s="4" t="s">
        <v>279</v>
      </c>
      <c r="U65" s="4" t="s">
        <v>279</v>
      </c>
      <c r="V65" s="4" t="s">
        <v>292</v>
      </c>
      <c r="W65" s="4" t="s">
        <v>281</v>
      </c>
      <c r="X65" s="4" t="s">
        <v>282</v>
      </c>
      <c r="Y65" s="4" t="s">
        <v>279</v>
      </c>
      <c r="Z65" s="4" t="s">
        <v>282</v>
      </c>
      <c r="AA65" s="4" t="s">
        <v>279</v>
      </c>
      <c r="AB65" s="4"/>
      <c r="AC65" s="4"/>
      <c r="AD65" s="4"/>
      <c r="AE65"/>
      <c r="AF65"/>
      <c r="AG65"/>
      <c r="AH65"/>
    </row>
    <row r="66" spans="1:34" s="11" customFormat="1" ht="148.5" customHeight="1">
      <c r="A66" s="4" t="s">
        <v>203</v>
      </c>
      <c r="B66" s="30" t="s">
        <v>204</v>
      </c>
      <c r="C66" s="4" t="s">
        <v>205</v>
      </c>
      <c r="D66" s="4" t="s">
        <v>206</v>
      </c>
      <c r="E66" s="4" t="s">
        <v>502</v>
      </c>
      <c r="F66" s="4" t="s">
        <v>503</v>
      </c>
      <c r="G66" s="4" t="s">
        <v>431</v>
      </c>
      <c r="H66" s="4"/>
      <c r="I66" s="4"/>
      <c r="J66" s="4" t="s">
        <v>504</v>
      </c>
      <c r="K66" s="4"/>
      <c r="L66" s="4"/>
      <c r="M66" s="4"/>
      <c r="N66" s="4" t="s">
        <v>505</v>
      </c>
      <c r="O66" s="4" t="s">
        <v>49</v>
      </c>
      <c r="P66" s="35">
        <v>69000</v>
      </c>
      <c r="Q66" s="4" t="s">
        <v>291</v>
      </c>
      <c r="R66" s="35">
        <v>412000</v>
      </c>
      <c r="S66" s="4" t="s">
        <v>277</v>
      </c>
      <c r="T66" s="4" t="s">
        <v>456</v>
      </c>
      <c r="U66" s="4" t="s">
        <v>279</v>
      </c>
      <c r="V66" s="4" t="s">
        <v>292</v>
      </c>
      <c r="W66" s="4" t="s">
        <v>281</v>
      </c>
      <c r="X66" s="4" t="s">
        <v>282</v>
      </c>
      <c r="Y66" s="4" t="s">
        <v>279</v>
      </c>
      <c r="Z66" s="4" t="s">
        <v>282</v>
      </c>
      <c r="AA66" s="4" t="s">
        <v>279</v>
      </c>
      <c r="AB66" s="4"/>
      <c r="AC66" s="4"/>
      <c r="AD66" s="4"/>
      <c r="AE66"/>
      <c r="AF66"/>
      <c r="AG66"/>
      <c r="AH66"/>
    </row>
    <row r="67" spans="1:34" s="11" customFormat="1" ht="76.5">
      <c r="A67" s="4" t="s">
        <v>203</v>
      </c>
      <c r="B67" s="30" t="s">
        <v>204</v>
      </c>
      <c r="C67" s="4" t="s">
        <v>205</v>
      </c>
      <c r="D67" s="4" t="s">
        <v>206</v>
      </c>
      <c r="E67" s="4" t="s">
        <v>506</v>
      </c>
      <c r="F67" s="4" t="s">
        <v>507</v>
      </c>
      <c r="G67" s="4" t="s">
        <v>431</v>
      </c>
      <c r="H67" s="4"/>
      <c r="I67" s="4"/>
      <c r="J67" s="4" t="s">
        <v>508</v>
      </c>
      <c r="K67" s="4"/>
      <c r="L67" s="4"/>
      <c r="M67" s="4"/>
      <c r="N67" s="4" t="s">
        <v>509</v>
      </c>
      <c r="O67" s="4" t="s">
        <v>49</v>
      </c>
      <c r="P67" s="35">
        <v>232000</v>
      </c>
      <c r="Q67" s="4" t="s">
        <v>291</v>
      </c>
      <c r="R67" s="35">
        <v>1400000</v>
      </c>
      <c r="S67" s="4" t="s">
        <v>277</v>
      </c>
      <c r="T67" s="4" t="s">
        <v>456</v>
      </c>
      <c r="U67" s="4" t="s">
        <v>279</v>
      </c>
      <c r="V67" s="4" t="s">
        <v>292</v>
      </c>
      <c r="W67" s="4" t="s">
        <v>281</v>
      </c>
      <c r="X67" s="4" t="s">
        <v>282</v>
      </c>
      <c r="Y67" s="4" t="s">
        <v>279</v>
      </c>
      <c r="Z67" s="4" t="s">
        <v>282</v>
      </c>
      <c r="AA67" s="4" t="s">
        <v>279</v>
      </c>
      <c r="AB67" s="4"/>
      <c r="AC67" s="4"/>
      <c r="AD67" s="4"/>
      <c r="AE67"/>
      <c r="AF67"/>
      <c r="AG67"/>
      <c r="AH67"/>
    </row>
    <row r="68" spans="1:34" s="11" customFormat="1" ht="76.5">
      <c r="A68" s="4" t="s">
        <v>203</v>
      </c>
      <c r="B68" s="30" t="s">
        <v>204</v>
      </c>
      <c r="C68" s="4" t="s">
        <v>205</v>
      </c>
      <c r="D68" s="4" t="s">
        <v>206</v>
      </c>
      <c r="E68" s="4" t="s">
        <v>510</v>
      </c>
      <c r="F68" s="4" t="s">
        <v>511</v>
      </c>
      <c r="G68" s="4" t="s">
        <v>15</v>
      </c>
      <c r="H68" s="4"/>
      <c r="I68" s="4"/>
      <c r="J68" s="4" t="s">
        <v>512</v>
      </c>
      <c r="K68" s="4"/>
      <c r="L68" s="4"/>
      <c r="M68" s="4"/>
      <c r="N68" s="4" t="s">
        <v>513</v>
      </c>
      <c r="O68" s="4" t="s">
        <v>49</v>
      </c>
      <c r="P68" s="35">
        <v>101000</v>
      </c>
      <c r="Q68" s="4" t="s">
        <v>291</v>
      </c>
      <c r="R68" s="35">
        <v>604000</v>
      </c>
      <c r="S68" s="4" t="s">
        <v>277</v>
      </c>
      <c r="T68" s="4" t="s">
        <v>456</v>
      </c>
      <c r="U68" s="4" t="s">
        <v>279</v>
      </c>
      <c r="V68" s="4" t="s">
        <v>292</v>
      </c>
      <c r="W68" s="4" t="s">
        <v>281</v>
      </c>
      <c r="X68" s="4" t="s">
        <v>282</v>
      </c>
      <c r="Y68" s="4" t="s">
        <v>279</v>
      </c>
      <c r="Z68" s="4" t="s">
        <v>282</v>
      </c>
      <c r="AA68" s="4" t="s">
        <v>279</v>
      </c>
      <c r="AB68" s="4"/>
      <c r="AC68" s="4"/>
      <c r="AD68" s="4"/>
      <c r="AE68"/>
      <c r="AF68"/>
      <c r="AG68"/>
      <c r="AH68"/>
    </row>
    <row r="69" spans="1:34" s="11" customFormat="1" ht="76.5">
      <c r="A69" s="4" t="s">
        <v>203</v>
      </c>
      <c r="B69" s="30" t="s">
        <v>204</v>
      </c>
      <c r="C69" s="4" t="s">
        <v>205</v>
      </c>
      <c r="D69" s="4" t="s">
        <v>206</v>
      </c>
      <c r="E69" s="4" t="s">
        <v>514</v>
      </c>
      <c r="F69" s="4" t="s">
        <v>515</v>
      </c>
      <c r="G69" s="4" t="s">
        <v>15</v>
      </c>
      <c r="H69" s="4"/>
      <c r="I69" s="4"/>
      <c r="J69" s="4" t="s">
        <v>377</v>
      </c>
      <c r="K69" s="4" t="s">
        <v>346</v>
      </c>
      <c r="L69" s="4" t="s">
        <v>432</v>
      </c>
      <c r="M69" s="4"/>
      <c r="N69" s="4" t="s">
        <v>513</v>
      </c>
      <c r="O69" s="4" t="s">
        <v>49</v>
      </c>
      <c r="P69" s="35">
        <v>80000</v>
      </c>
      <c r="Q69" s="4" t="s">
        <v>291</v>
      </c>
      <c r="R69" s="35">
        <v>479000</v>
      </c>
      <c r="S69" s="4" t="s">
        <v>277</v>
      </c>
      <c r="T69" s="4" t="s">
        <v>456</v>
      </c>
      <c r="U69" s="4" t="s">
        <v>279</v>
      </c>
      <c r="V69" s="4" t="s">
        <v>292</v>
      </c>
      <c r="W69" s="4" t="s">
        <v>281</v>
      </c>
      <c r="X69" s="4" t="s">
        <v>282</v>
      </c>
      <c r="Y69" s="4" t="s">
        <v>279</v>
      </c>
      <c r="Z69" s="4" t="s">
        <v>282</v>
      </c>
      <c r="AA69" s="4" t="s">
        <v>279</v>
      </c>
      <c r="AB69" s="4"/>
      <c r="AC69" s="4"/>
      <c r="AD69" s="4"/>
      <c r="AE69"/>
      <c r="AF69"/>
      <c r="AG69"/>
      <c r="AH69"/>
    </row>
    <row r="70" spans="1:34" s="11" customFormat="1" ht="63.75">
      <c r="A70" s="4" t="s">
        <v>109</v>
      </c>
      <c r="B70" s="30" t="s">
        <v>110</v>
      </c>
      <c r="C70" s="4" t="s">
        <v>111</v>
      </c>
      <c r="D70" s="4" t="s">
        <v>112</v>
      </c>
      <c r="E70" s="4" t="s">
        <v>516</v>
      </c>
      <c r="F70" s="4" t="s">
        <v>517</v>
      </c>
      <c r="G70" s="4" t="s">
        <v>14</v>
      </c>
      <c r="H70" s="4"/>
      <c r="I70" s="4"/>
      <c r="J70" s="4" t="s">
        <v>466</v>
      </c>
      <c r="K70" s="4"/>
      <c r="L70" s="4"/>
      <c r="M70" s="4"/>
      <c r="N70" s="4" t="s">
        <v>518</v>
      </c>
      <c r="O70" s="4" t="s">
        <v>30</v>
      </c>
      <c r="P70" s="35">
        <v>13200</v>
      </c>
      <c r="Q70" s="4" t="s">
        <v>291</v>
      </c>
      <c r="R70" s="35">
        <v>86200</v>
      </c>
      <c r="S70" s="4" t="s">
        <v>277</v>
      </c>
      <c r="T70" s="4" t="s">
        <v>74</v>
      </c>
      <c r="U70" s="4" t="s">
        <v>519</v>
      </c>
      <c r="V70" s="4" t="s">
        <v>292</v>
      </c>
      <c r="W70" s="4" t="s">
        <v>281</v>
      </c>
      <c r="X70" s="4" t="s">
        <v>282</v>
      </c>
      <c r="Y70" s="4" t="s">
        <v>279</v>
      </c>
      <c r="Z70" s="4" t="s">
        <v>282</v>
      </c>
      <c r="AA70" s="4" t="s">
        <v>279</v>
      </c>
      <c r="AB70" s="4"/>
      <c r="AC70" s="4"/>
      <c r="AD70" s="4"/>
      <c r="AE70"/>
      <c r="AF70"/>
      <c r="AG70"/>
      <c r="AH70"/>
    </row>
    <row r="71" spans="1:34" s="11" customFormat="1" ht="63.75">
      <c r="A71" s="4" t="s">
        <v>109</v>
      </c>
      <c r="B71" s="30" t="s">
        <v>110</v>
      </c>
      <c r="C71" s="4" t="s">
        <v>111</v>
      </c>
      <c r="D71" s="4" t="s">
        <v>112</v>
      </c>
      <c r="E71" s="4" t="s">
        <v>520</v>
      </c>
      <c r="F71" s="4" t="s">
        <v>517</v>
      </c>
      <c r="G71" s="4" t="s">
        <v>14</v>
      </c>
      <c r="H71" s="4"/>
      <c r="I71" s="4"/>
      <c r="J71" s="4" t="s">
        <v>466</v>
      </c>
      <c r="K71" s="4"/>
      <c r="L71" s="4"/>
      <c r="M71" s="4"/>
      <c r="N71" s="4" t="s">
        <v>518</v>
      </c>
      <c r="O71" s="4" t="s">
        <v>30</v>
      </c>
      <c r="P71" s="35">
        <v>700</v>
      </c>
      <c r="Q71" s="4" t="s">
        <v>291</v>
      </c>
      <c r="R71" s="35">
        <v>5000</v>
      </c>
      <c r="S71" s="4" t="s">
        <v>277</v>
      </c>
      <c r="T71" s="4" t="s">
        <v>74</v>
      </c>
      <c r="U71" s="4" t="s">
        <v>519</v>
      </c>
      <c r="V71" s="4" t="s">
        <v>292</v>
      </c>
      <c r="W71" s="4" t="s">
        <v>281</v>
      </c>
      <c r="X71" s="4" t="s">
        <v>282</v>
      </c>
      <c r="Y71" s="4" t="s">
        <v>279</v>
      </c>
      <c r="Z71" s="4" t="s">
        <v>282</v>
      </c>
      <c r="AA71" s="4" t="s">
        <v>279</v>
      </c>
      <c r="AB71" s="4"/>
      <c r="AC71" s="4"/>
      <c r="AD71" s="4"/>
      <c r="AE71"/>
      <c r="AF71"/>
      <c r="AG71"/>
      <c r="AH71"/>
    </row>
    <row r="72" spans="1:34" s="11" customFormat="1" ht="63.75">
      <c r="A72" s="4" t="s">
        <v>109</v>
      </c>
      <c r="B72" s="30" t="s">
        <v>110</v>
      </c>
      <c r="C72" s="4" t="s">
        <v>111</v>
      </c>
      <c r="D72" s="4" t="s">
        <v>112</v>
      </c>
      <c r="E72" s="4" t="s">
        <v>521</v>
      </c>
      <c r="F72" s="4" t="s">
        <v>517</v>
      </c>
      <c r="G72" s="4" t="s">
        <v>14</v>
      </c>
      <c r="H72" s="4"/>
      <c r="I72" s="4"/>
      <c r="J72" s="4" t="s">
        <v>466</v>
      </c>
      <c r="K72" s="4"/>
      <c r="L72" s="4"/>
      <c r="M72" s="4"/>
      <c r="N72" s="4" t="s">
        <v>518</v>
      </c>
      <c r="O72" s="4" t="s">
        <v>30</v>
      </c>
      <c r="P72" s="35">
        <v>0</v>
      </c>
      <c r="Q72" s="4" t="s">
        <v>291</v>
      </c>
      <c r="R72" s="35">
        <v>100</v>
      </c>
      <c r="S72" s="4" t="s">
        <v>277</v>
      </c>
      <c r="T72" s="4" t="s">
        <v>74</v>
      </c>
      <c r="U72" s="4" t="s">
        <v>519</v>
      </c>
      <c r="V72" s="4" t="s">
        <v>292</v>
      </c>
      <c r="W72" s="4" t="s">
        <v>281</v>
      </c>
      <c r="X72" s="4" t="s">
        <v>282</v>
      </c>
      <c r="Y72" s="4" t="s">
        <v>279</v>
      </c>
      <c r="Z72" s="4" t="s">
        <v>282</v>
      </c>
      <c r="AA72" s="4" t="s">
        <v>279</v>
      </c>
      <c r="AB72" s="4"/>
      <c r="AC72" s="4"/>
      <c r="AD72" s="4"/>
      <c r="AE72"/>
      <c r="AF72"/>
      <c r="AG72"/>
      <c r="AH72"/>
    </row>
    <row r="73" spans="1:34" s="11" customFormat="1" ht="63.75">
      <c r="A73" s="4" t="s">
        <v>109</v>
      </c>
      <c r="B73" s="30" t="s">
        <v>110</v>
      </c>
      <c r="C73" s="4" t="s">
        <v>111</v>
      </c>
      <c r="D73" s="4" t="s">
        <v>112</v>
      </c>
      <c r="E73" s="4" t="s">
        <v>522</v>
      </c>
      <c r="F73" s="4" t="s">
        <v>523</v>
      </c>
      <c r="G73" s="4" t="s">
        <v>14</v>
      </c>
      <c r="H73" s="4"/>
      <c r="I73" s="4"/>
      <c r="J73" s="4" t="s">
        <v>465</v>
      </c>
      <c r="K73" s="4"/>
      <c r="L73" s="4"/>
      <c r="M73" s="4"/>
      <c r="N73" s="4" t="s">
        <v>524</v>
      </c>
      <c r="O73" s="4" t="s">
        <v>30</v>
      </c>
      <c r="P73" s="35">
        <v>4100</v>
      </c>
      <c r="Q73" s="4" t="s">
        <v>291</v>
      </c>
      <c r="R73" s="35">
        <v>30900</v>
      </c>
      <c r="S73" s="4" t="s">
        <v>277</v>
      </c>
      <c r="T73" s="4" t="s">
        <v>74</v>
      </c>
      <c r="U73" s="4" t="s">
        <v>519</v>
      </c>
      <c r="V73" s="4" t="s">
        <v>292</v>
      </c>
      <c r="W73" s="4" t="s">
        <v>281</v>
      </c>
      <c r="X73" s="4" t="s">
        <v>282</v>
      </c>
      <c r="Y73" s="4" t="s">
        <v>279</v>
      </c>
      <c r="Z73" s="4" t="s">
        <v>282</v>
      </c>
      <c r="AA73" s="4" t="s">
        <v>279</v>
      </c>
      <c r="AB73" s="4"/>
      <c r="AC73" s="4"/>
      <c r="AD73" s="4"/>
      <c r="AE73"/>
      <c r="AF73"/>
      <c r="AG73"/>
      <c r="AH73"/>
    </row>
    <row r="74" spans="1:34" s="11" customFormat="1" ht="89.1" customHeight="1">
      <c r="A74" s="4" t="s">
        <v>109</v>
      </c>
      <c r="B74" s="30" t="s">
        <v>110</v>
      </c>
      <c r="C74" s="4" t="s">
        <v>111</v>
      </c>
      <c r="D74" s="4" t="s">
        <v>112</v>
      </c>
      <c r="E74" s="4" t="s">
        <v>525</v>
      </c>
      <c r="F74" s="4" t="s">
        <v>523</v>
      </c>
      <c r="G74" s="4" t="s">
        <v>14</v>
      </c>
      <c r="H74" s="4"/>
      <c r="I74" s="4"/>
      <c r="J74" s="4" t="s">
        <v>465</v>
      </c>
      <c r="K74" s="4"/>
      <c r="L74" s="4"/>
      <c r="M74" s="4"/>
      <c r="N74" s="4" t="s">
        <v>524</v>
      </c>
      <c r="O74" s="4" t="s">
        <v>30</v>
      </c>
      <c r="P74" s="35">
        <v>1600</v>
      </c>
      <c r="Q74" s="4" t="s">
        <v>291</v>
      </c>
      <c r="R74" s="35">
        <v>11700</v>
      </c>
      <c r="S74" s="4" t="s">
        <v>277</v>
      </c>
      <c r="T74" s="4" t="s">
        <v>74</v>
      </c>
      <c r="U74" s="4" t="s">
        <v>519</v>
      </c>
      <c r="V74" s="4" t="s">
        <v>292</v>
      </c>
      <c r="W74" s="4" t="s">
        <v>281</v>
      </c>
      <c r="X74" s="4" t="s">
        <v>282</v>
      </c>
      <c r="Y74" s="4" t="s">
        <v>279</v>
      </c>
      <c r="Z74" s="4" t="s">
        <v>282</v>
      </c>
      <c r="AA74" s="4" t="s">
        <v>279</v>
      </c>
      <c r="AB74" s="4"/>
      <c r="AC74" s="4"/>
      <c r="AD74" s="4"/>
      <c r="AE74"/>
      <c r="AF74"/>
      <c r="AG74"/>
      <c r="AH74"/>
    </row>
    <row r="75" spans="1:34" s="11" customFormat="1" ht="63.75">
      <c r="A75" s="4" t="s">
        <v>109</v>
      </c>
      <c r="B75" s="30" t="s">
        <v>110</v>
      </c>
      <c r="C75" s="4" t="s">
        <v>111</v>
      </c>
      <c r="D75" s="4" t="s">
        <v>112</v>
      </c>
      <c r="E75" s="4" t="s">
        <v>526</v>
      </c>
      <c r="F75" s="4" t="s">
        <v>523</v>
      </c>
      <c r="G75" s="4" t="s">
        <v>14</v>
      </c>
      <c r="H75" s="4"/>
      <c r="I75" s="4"/>
      <c r="J75" s="4" t="s">
        <v>465</v>
      </c>
      <c r="K75" s="4"/>
      <c r="L75" s="4"/>
      <c r="M75" s="4"/>
      <c r="N75" s="4" t="s">
        <v>524</v>
      </c>
      <c r="O75" s="4" t="s">
        <v>30</v>
      </c>
      <c r="P75" s="35">
        <v>200</v>
      </c>
      <c r="Q75" s="4" t="s">
        <v>291</v>
      </c>
      <c r="R75" s="35">
        <v>1500</v>
      </c>
      <c r="S75" s="4" t="s">
        <v>277</v>
      </c>
      <c r="T75" s="4" t="s">
        <v>74</v>
      </c>
      <c r="U75" s="4" t="s">
        <v>519</v>
      </c>
      <c r="V75" s="4" t="s">
        <v>292</v>
      </c>
      <c r="W75" s="4" t="s">
        <v>281</v>
      </c>
      <c r="X75" s="4" t="s">
        <v>282</v>
      </c>
      <c r="Y75" s="4" t="s">
        <v>279</v>
      </c>
      <c r="Z75" s="4" t="s">
        <v>282</v>
      </c>
      <c r="AA75" s="4" t="s">
        <v>279</v>
      </c>
      <c r="AB75" s="4"/>
      <c r="AC75" s="4"/>
      <c r="AD75" s="4"/>
      <c r="AE75"/>
      <c r="AF75"/>
      <c r="AG75"/>
      <c r="AH75"/>
    </row>
    <row r="76" spans="1:34" s="11" customFormat="1" ht="63.75">
      <c r="A76" s="4" t="s">
        <v>109</v>
      </c>
      <c r="B76" s="30" t="s">
        <v>110</v>
      </c>
      <c r="C76" s="4" t="s">
        <v>111</v>
      </c>
      <c r="D76" s="4" t="s">
        <v>112</v>
      </c>
      <c r="E76" s="4" t="s">
        <v>527</v>
      </c>
      <c r="F76" s="4" t="s">
        <v>528</v>
      </c>
      <c r="G76" s="4" t="s">
        <v>14</v>
      </c>
      <c r="H76" s="4"/>
      <c r="I76" s="4"/>
      <c r="J76" s="4" t="s">
        <v>466</v>
      </c>
      <c r="K76" s="4" t="s">
        <v>529</v>
      </c>
      <c r="L76" s="4" t="s">
        <v>465</v>
      </c>
      <c r="M76" s="4"/>
      <c r="N76" s="4" t="s">
        <v>530</v>
      </c>
      <c r="O76" s="4" t="s">
        <v>30</v>
      </c>
      <c r="P76" s="35">
        <v>126000</v>
      </c>
      <c r="Q76" s="4" t="s">
        <v>291</v>
      </c>
      <c r="R76" s="35">
        <v>330800</v>
      </c>
      <c r="S76" s="4" t="s">
        <v>277</v>
      </c>
      <c r="T76" s="4" t="s">
        <v>74</v>
      </c>
      <c r="U76" s="4" t="s">
        <v>519</v>
      </c>
      <c r="V76" s="4" t="s">
        <v>292</v>
      </c>
      <c r="W76" s="4" t="s">
        <v>281</v>
      </c>
      <c r="X76" s="4" t="s">
        <v>282</v>
      </c>
      <c r="Y76" s="4" t="s">
        <v>279</v>
      </c>
      <c r="Z76" s="4" t="s">
        <v>282</v>
      </c>
      <c r="AA76" s="4" t="s">
        <v>279</v>
      </c>
      <c r="AB76" s="4"/>
      <c r="AC76" s="4"/>
      <c r="AD76" s="4"/>
      <c r="AE76"/>
      <c r="AF76"/>
      <c r="AG76"/>
      <c r="AH76"/>
    </row>
    <row r="77" spans="1:34" s="11" customFormat="1" ht="93" customHeight="1">
      <c r="A77" s="4" t="s">
        <v>109</v>
      </c>
      <c r="B77" s="30" t="s">
        <v>110</v>
      </c>
      <c r="C77" s="4" t="s">
        <v>111</v>
      </c>
      <c r="D77" s="4" t="s">
        <v>112</v>
      </c>
      <c r="E77" s="4" t="s">
        <v>531</v>
      </c>
      <c r="F77" s="4" t="s">
        <v>528</v>
      </c>
      <c r="G77" s="4" t="s">
        <v>14</v>
      </c>
      <c r="H77" s="4"/>
      <c r="I77" s="4"/>
      <c r="J77" s="4" t="s">
        <v>466</v>
      </c>
      <c r="K77" s="4" t="s">
        <v>529</v>
      </c>
      <c r="L77" s="4" t="s">
        <v>465</v>
      </c>
      <c r="M77" s="4"/>
      <c r="N77" s="4" t="s">
        <v>530</v>
      </c>
      <c r="O77" s="4" t="s">
        <v>30</v>
      </c>
      <c r="P77" s="35">
        <v>49400</v>
      </c>
      <c r="Q77" s="4" t="s">
        <v>291</v>
      </c>
      <c r="R77" s="35">
        <v>123400</v>
      </c>
      <c r="S77" s="4" t="s">
        <v>277</v>
      </c>
      <c r="T77" s="4" t="s">
        <v>74</v>
      </c>
      <c r="U77" s="4" t="s">
        <v>519</v>
      </c>
      <c r="V77" s="4" t="s">
        <v>292</v>
      </c>
      <c r="W77" s="4" t="s">
        <v>281</v>
      </c>
      <c r="X77" s="4" t="s">
        <v>282</v>
      </c>
      <c r="Y77" s="4" t="s">
        <v>279</v>
      </c>
      <c r="Z77" s="4" t="s">
        <v>282</v>
      </c>
      <c r="AA77" s="4" t="s">
        <v>279</v>
      </c>
      <c r="AB77" s="4"/>
      <c r="AC77" s="4"/>
      <c r="AD77" s="4"/>
      <c r="AE77"/>
      <c r="AF77"/>
      <c r="AG77"/>
      <c r="AH77"/>
    </row>
    <row r="78" spans="1:34" s="11" customFormat="1" ht="80.849999999999994" customHeight="1">
      <c r="A78" s="4" t="s">
        <v>109</v>
      </c>
      <c r="B78" s="30" t="s">
        <v>110</v>
      </c>
      <c r="C78" s="4" t="s">
        <v>111</v>
      </c>
      <c r="D78" s="4" t="s">
        <v>112</v>
      </c>
      <c r="E78" s="4" t="s">
        <v>532</v>
      </c>
      <c r="F78" s="4" t="s">
        <v>528</v>
      </c>
      <c r="G78" s="4" t="s">
        <v>14</v>
      </c>
      <c r="H78" s="4"/>
      <c r="I78" s="4"/>
      <c r="J78" s="4" t="s">
        <v>466</v>
      </c>
      <c r="K78" s="4" t="s">
        <v>529</v>
      </c>
      <c r="L78" s="4" t="s">
        <v>465</v>
      </c>
      <c r="M78" s="4"/>
      <c r="N78" s="4" t="s">
        <v>530</v>
      </c>
      <c r="O78" s="4" t="s">
        <v>30</v>
      </c>
      <c r="P78" s="35">
        <v>6200</v>
      </c>
      <c r="Q78" s="4" t="s">
        <v>291</v>
      </c>
      <c r="R78" s="35">
        <v>15800</v>
      </c>
      <c r="S78" s="4" t="s">
        <v>277</v>
      </c>
      <c r="T78" s="4" t="s">
        <v>74</v>
      </c>
      <c r="U78" s="4" t="s">
        <v>519</v>
      </c>
      <c r="V78" s="4" t="s">
        <v>292</v>
      </c>
      <c r="W78" s="4" t="s">
        <v>281</v>
      </c>
      <c r="X78" s="4" t="s">
        <v>282</v>
      </c>
      <c r="Y78" s="4" t="s">
        <v>279</v>
      </c>
      <c r="Z78" s="4" t="s">
        <v>282</v>
      </c>
      <c r="AA78" s="4" t="s">
        <v>279</v>
      </c>
      <c r="AB78" s="4"/>
      <c r="AC78" s="4"/>
      <c r="AD78" s="4"/>
      <c r="AE78"/>
      <c r="AF78"/>
      <c r="AG78"/>
      <c r="AH78"/>
    </row>
    <row r="79" spans="1:34" s="11" customFormat="1" ht="63.75">
      <c r="A79" s="4" t="s">
        <v>109</v>
      </c>
      <c r="B79" s="30" t="s">
        <v>110</v>
      </c>
      <c r="C79" s="4" t="s">
        <v>111</v>
      </c>
      <c r="D79" s="4" t="s">
        <v>112</v>
      </c>
      <c r="E79" s="4" t="s">
        <v>533</v>
      </c>
      <c r="F79" s="4" t="s">
        <v>534</v>
      </c>
      <c r="G79" s="4" t="s">
        <v>14</v>
      </c>
      <c r="H79" s="4"/>
      <c r="I79" s="4"/>
      <c r="J79" s="4" t="s">
        <v>469</v>
      </c>
      <c r="K79" s="4" t="s">
        <v>535</v>
      </c>
      <c r="L79" s="4"/>
      <c r="M79" s="4"/>
      <c r="N79" s="4" t="s">
        <v>536</v>
      </c>
      <c r="O79" s="4" t="s">
        <v>30</v>
      </c>
      <c r="P79" s="35">
        <v>74100</v>
      </c>
      <c r="Q79" s="4" t="s">
        <v>291</v>
      </c>
      <c r="R79" s="35">
        <v>527600</v>
      </c>
      <c r="S79" s="4" t="s">
        <v>277</v>
      </c>
      <c r="T79" s="4" t="s">
        <v>74</v>
      </c>
      <c r="U79" s="4" t="s">
        <v>519</v>
      </c>
      <c r="V79" s="4" t="s">
        <v>292</v>
      </c>
      <c r="W79" s="4" t="s">
        <v>281</v>
      </c>
      <c r="X79" s="4" t="s">
        <v>282</v>
      </c>
      <c r="Y79" s="4" t="s">
        <v>279</v>
      </c>
      <c r="Z79" s="4" t="s">
        <v>282</v>
      </c>
      <c r="AA79" s="4" t="s">
        <v>279</v>
      </c>
      <c r="AB79" s="4"/>
      <c r="AC79" s="4"/>
      <c r="AD79" s="4"/>
      <c r="AE79"/>
      <c r="AF79"/>
      <c r="AG79"/>
      <c r="AH79"/>
    </row>
    <row r="80" spans="1:34" s="11" customFormat="1" ht="63.75">
      <c r="A80" s="4" t="s">
        <v>109</v>
      </c>
      <c r="B80" s="30" t="s">
        <v>110</v>
      </c>
      <c r="C80" s="4" t="s">
        <v>111</v>
      </c>
      <c r="D80" s="4" t="s">
        <v>112</v>
      </c>
      <c r="E80" s="4" t="s">
        <v>537</v>
      </c>
      <c r="F80" s="4" t="s">
        <v>534</v>
      </c>
      <c r="G80" s="4" t="s">
        <v>14</v>
      </c>
      <c r="H80" s="4"/>
      <c r="I80" s="4"/>
      <c r="J80" s="4" t="s">
        <v>469</v>
      </c>
      <c r="K80" s="4" t="s">
        <v>535</v>
      </c>
      <c r="L80" s="4"/>
      <c r="M80" s="4"/>
      <c r="N80" s="4" t="s">
        <v>536</v>
      </c>
      <c r="O80" s="4" t="s">
        <v>30</v>
      </c>
      <c r="P80" s="35">
        <v>28600</v>
      </c>
      <c r="Q80" s="4" t="s">
        <v>291</v>
      </c>
      <c r="R80" s="35">
        <v>191000</v>
      </c>
      <c r="S80" s="4" t="s">
        <v>277</v>
      </c>
      <c r="T80" s="4" t="s">
        <v>74</v>
      </c>
      <c r="U80" s="4" t="s">
        <v>519</v>
      </c>
      <c r="V80" s="4" t="s">
        <v>292</v>
      </c>
      <c r="W80" s="4" t="s">
        <v>281</v>
      </c>
      <c r="X80" s="4" t="s">
        <v>282</v>
      </c>
      <c r="Y80" s="4" t="s">
        <v>279</v>
      </c>
      <c r="Z80" s="4" t="s">
        <v>282</v>
      </c>
      <c r="AA80" s="4" t="s">
        <v>279</v>
      </c>
      <c r="AB80" s="4"/>
      <c r="AC80" s="4"/>
      <c r="AD80" s="4"/>
      <c r="AE80"/>
      <c r="AF80"/>
      <c r="AG80"/>
      <c r="AH80"/>
    </row>
    <row r="81" spans="1:34" s="11" customFormat="1" ht="63.75">
      <c r="A81" s="4" t="s">
        <v>109</v>
      </c>
      <c r="B81" s="30" t="s">
        <v>110</v>
      </c>
      <c r="C81" s="4" t="s">
        <v>111</v>
      </c>
      <c r="D81" s="4" t="s">
        <v>112</v>
      </c>
      <c r="E81" s="4" t="s">
        <v>538</v>
      </c>
      <c r="F81" s="4" t="s">
        <v>534</v>
      </c>
      <c r="G81" s="4" t="s">
        <v>14</v>
      </c>
      <c r="H81" s="4"/>
      <c r="I81" s="4"/>
      <c r="J81" s="4" t="s">
        <v>469</v>
      </c>
      <c r="K81" s="4" t="s">
        <v>535</v>
      </c>
      <c r="L81" s="4"/>
      <c r="M81" s="4"/>
      <c r="N81" s="4" t="s">
        <v>536</v>
      </c>
      <c r="O81" s="4" t="s">
        <v>30</v>
      </c>
      <c r="P81" s="35">
        <v>3600</v>
      </c>
      <c r="Q81" s="4" t="s">
        <v>291</v>
      </c>
      <c r="R81" s="35">
        <v>24800</v>
      </c>
      <c r="S81" s="4" t="s">
        <v>277</v>
      </c>
      <c r="T81" s="4" t="s">
        <v>74</v>
      </c>
      <c r="U81" s="4" t="s">
        <v>519</v>
      </c>
      <c r="V81" s="4" t="s">
        <v>292</v>
      </c>
      <c r="W81" s="4" t="s">
        <v>281</v>
      </c>
      <c r="X81" s="4" t="s">
        <v>282</v>
      </c>
      <c r="Y81" s="4" t="s">
        <v>279</v>
      </c>
      <c r="Z81" s="4" t="s">
        <v>282</v>
      </c>
      <c r="AA81" s="4" t="s">
        <v>279</v>
      </c>
      <c r="AB81" s="4"/>
      <c r="AC81" s="4"/>
      <c r="AD81" s="4"/>
      <c r="AE81"/>
      <c r="AF81"/>
      <c r="AG81"/>
      <c r="AH81"/>
    </row>
    <row r="82" spans="1:34" s="11" customFormat="1" ht="63.75">
      <c r="A82" s="4" t="s">
        <v>109</v>
      </c>
      <c r="B82" s="30" t="s">
        <v>110</v>
      </c>
      <c r="C82" s="4" t="s">
        <v>111</v>
      </c>
      <c r="D82" s="4" t="s">
        <v>112</v>
      </c>
      <c r="E82" s="4" t="s">
        <v>539</v>
      </c>
      <c r="F82" s="4" t="s">
        <v>540</v>
      </c>
      <c r="G82" s="4" t="s">
        <v>323</v>
      </c>
      <c r="H82" s="4"/>
      <c r="I82" s="4"/>
      <c r="J82" s="4" t="s">
        <v>325</v>
      </c>
      <c r="K82" s="4"/>
      <c r="L82" s="4"/>
      <c r="M82" s="4"/>
      <c r="N82" s="4" t="s">
        <v>485</v>
      </c>
      <c r="O82" s="4" t="s">
        <v>30</v>
      </c>
      <c r="P82" s="35">
        <v>105800</v>
      </c>
      <c r="Q82" s="4" t="s">
        <v>291</v>
      </c>
      <c r="R82" s="35">
        <v>196900</v>
      </c>
      <c r="S82" s="4" t="s">
        <v>277</v>
      </c>
      <c r="T82" s="4" t="s">
        <v>74</v>
      </c>
      <c r="U82" s="4" t="s">
        <v>519</v>
      </c>
      <c r="V82" s="4" t="s">
        <v>292</v>
      </c>
      <c r="W82" s="4" t="s">
        <v>281</v>
      </c>
      <c r="X82" s="4" t="s">
        <v>282</v>
      </c>
      <c r="Y82" s="4" t="s">
        <v>279</v>
      </c>
      <c r="Z82" s="4" t="s">
        <v>282</v>
      </c>
      <c r="AA82" s="4" t="s">
        <v>279</v>
      </c>
      <c r="AB82" s="4"/>
      <c r="AC82" s="4"/>
      <c r="AD82" s="4"/>
      <c r="AE82"/>
      <c r="AF82"/>
      <c r="AG82"/>
      <c r="AH82"/>
    </row>
    <row r="83" spans="1:34" s="11" customFormat="1" ht="63.75">
      <c r="A83" s="4" t="s">
        <v>109</v>
      </c>
      <c r="B83" s="30" t="s">
        <v>110</v>
      </c>
      <c r="C83" s="4" t="s">
        <v>111</v>
      </c>
      <c r="D83" s="4" t="s">
        <v>112</v>
      </c>
      <c r="E83" s="4" t="s">
        <v>541</v>
      </c>
      <c r="F83" s="4" t="s">
        <v>540</v>
      </c>
      <c r="G83" s="4" t="s">
        <v>323</v>
      </c>
      <c r="H83" s="4"/>
      <c r="I83" s="4"/>
      <c r="J83" s="4" t="s">
        <v>325</v>
      </c>
      <c r="K83" s="4"/>
      <c r="L83" s="4"/>
      <c r="M83" s="4"/>
      <c r="N83" s="4" t="s">
        <v>485</v>
      </c>
      <c r="O83" s="4" t="s">
        <v>30</v>
      </c>
      <c r="P83" s="35">
        <v>52200</v>
      </c>
      <c r="Q83" s="4" t="s">
        <v>291</v>
      </c>
      <c r="R83" s="35">
        <v>95100</v>
      </c>
      <c r="S83" s="4" t="s">
        <v>277</v>
      </c>
      <c r="T83" s="4" t="s">
        <v>74</v>
      </c>
      <c r="U83" s="4" t="s">
        <v>519</v>
      </c>
      <c r="V83" s="4" t="s">
        <v>292</v>
      </c>
      <c r="W83" s="4" t="s">
        <v>281</v>
      </c>
      <c r="X83" s="4" t="s">
        <v>282</v>
      </c>
      <c r="Y83" s="4" t="s">
        <v>279</v>
      </c>
      <c r="Z83" s="4" t="s">
        <v>282</v>
      </c>
      <c r="AA83" s="4" t="s">
        <v>279</v>
      </c>
      <c r="AB83" s="4"/>
      <c r="AC83" s="4"/>
      <c r="AD83" s="4"/>
      <c r="AE83"/>
      <c r="AF83"/>
      <c r="AG83"/>
      <c r="AH83"/>
    </row>
    <row r="84" spans="1:34" s="11" customFormat="1" ht="63.75">
      <c r="A84" s="4" t="s">
        <v>109</v>
      </c>
      <c r="B84" s="30" t="s">
        <v>110</v>
      </c>
      <c r="C84" s="4" t="s">
        <v>111</v>
      </c>
      <c r="D84" s="4" t="s">
        <v>112</v>
      </c>
      <c r="E84" s="4" t="s">
        <v>542</v>
      </c>
      <c r="F84" s="4" t="s">
        <v>540</v>
      </c>
      <c r="G84" s="4" t="s">
        <v>323</v>
      </c>
      <c r="H84" s="4"/>
      <c r="I84" s="4"/>
      <c r="J84" s="4" t="s">
        <v>325</v>
      </c>
      <c r="K84" s="4"/>
      <c r="L84" s="4"/>
      <c r="M84" s="4"/>
      <c r="N84" s="4" t="s">
        <v>485</v>
      </c>
      <c r="O84" s="4" t="s">
        <v>30</v>
      </c>
      <c r="P84" s="35">
        <v>3000</v>
      </c>
      <c r="Q84" s="4" t="s">
        <v>291</v>
      </c>
      <c r="R84" s="35">
        <v>5500</v>
      </c>
      <c r="S84" s="4" t="s">
        <v>277</v>
      </c>
      <c r="T84" s="4" t="s">
        <v>74</v>
      </c>
      <c r="U84" s="4" t="s">
        <v>519</v>
      </c>
      <c r="V84" s="4" t="s">
        <v>292</v>
      </c>
      <c r="W84" s="4" t="s">
        <v>281</v>
      </c>
      <c r="X84" s="4" t="s">
        <v>282</v>
      </c>
      <c r="Y84" s="4" t="s">
        <v>279</v>
      </c>
      <c r="Z84" s="4" t="s">
        <v>282</v>
      </c>
      <c r="AA84" s="4" t="s">
        <v>279</v>
      </c>
      <c r="AB84" s="4"/>
      <c r="AC84" s="4"/>
      <c r="AD84" s="4"/>
      <c r="AE84"/>
      <c r="AF84"/>
      <c r="AG84"/>
      <c r="AH84"/>
    </row>
    <row r="85" spans="1:34" s="11" customFormat="1" ht="87.6" customHeight="1">
      <c r="A85" s="4" t="s">
        <v>109</v>
      </c>
      <c r="B85" s="30" t="s">
        <v>110</v>
      </c>
      <c r="C85" s="4" t="s">
        <v>111</v>
      </c>
      <c r="D85" s="4" t="s">
        <v>112</v>
      </c>
      <c r="E85" s="4" t="s">
        <v>543</v>
      </c>
      <c r="F85" s="4" t="s">
        <v>544</v>
      </c>
      <c r="G85" s="4" t="s">
        <v>14</v>
      </c>
      <c r="H85" s="4"/>
      <c r="I85" s="4"/>
      <c r="J85" s="4" t="s">
        <v>545</v>
      </c>
      <c r="K85" s="4"/>
      <c r="L85" s="4"/>
      <c r="M85" s="4"/>
      <c r="N85" s="4" t="s">
        <v>546</v>
      </c>
      <c r="O85" s="4" t="s">
        <v>30</v>
      </c>
      <c r="P85" s="35">
        <v>112100</v>
      </c>
      <c r="Q85" s="4" t="s">
        <v>291</v>
      </c>
      <c r="R85" s="35">
        <v>812300</v>
      </c>
      <c r="S85" s="4" t="s">
        <v>277</v>
      </c>
      <c r="T85" s="4" t="s">
        <v>74</v>
      </c>
      <c r="U85" s="4" t="s">
        <v>519</v>
      </c>
      <c r="V85" s="4" t="s">
        <v>292</v>
      </c>
      <c r="W85" s="4" t="s">
        <v>281</v>
      </c>
      <c r="X85" s="4" t="s">
        <v>282</v>
      </c>
      <c r="Y85" s="4" t="s">
        <v>279</v>
      </c>
      <c r="Z85" s="4" t="s">
        <v>282</v>
      </c>
      <c r="AA85" s="4" t="s">
        <v>279</v>
      </c>
      <c r="AB85" s="4"/>
      <c r="AC85" s="4"/>
      <c r="AD85" s="4"/>
      <c r="AE85"/>
      <c r="AF85"/>
      <c r="AG85"/>
      <c r="AH85"/>
    </row>
    <row r="86" spans="1:34" s="11" customFormat="1" ht="97.5" customHeight="1">
      <c r="A86" s="4" t="s">
        <v>109</v>
      </c>
      <c r="B86" s="30" t="s">
        <v>110</v>
      </c>
      <c r="C86" s="4" t="s">
        <v>111</v>
      </c>
      <c r="D86" s="4" t="s">
        <v>112</v>
      </c>
      <c r="E86" s="4" t="s">
        <v>547</v>
      </c>
      <c r="F86" s="4" t="s">
        <v>544</v>
      </c>
      <c r="G86" s="4" t="s">
        <v>14</v>
      </c>
      <c r="H86" s="4"/>
      <c r="I86" s="4"/>
      <c r="J86" s="4" t="s">
        <v>545</v>
      </c>
      <c r="K86" s="4"/>
      <c r="L86" s="4"/>
      <c r="M86" s="4"/>
      <c r="N86" s="4" t="s">
        <v>546</v>
      </c>
      <c r="O86" s="4" t="s">
        <v>30</v>
      </c>
      <c r="P86" s="35">
        <v>63500</v>
      </c>
      <c r="Q86" s="4" t="s">
        <v>291</v>
      </c>
      <c r="R86" s="35">
        <v>386100</v>
      </c>
      <c r="S86" s="4" t="s">
        <v>277</v>
      </c>
      <c r="T86" s="4" t="s">
        <v>74</v>
      </c>
      <c r="U86" s="4" t="s">
        <v>519</v>
      </c>
      <c r="V86" s="4" t="s">
        <v>292</v>
      </c>
      <c r="W86" s="4" t="s">
        <v>281</v>
      </c>
      <c r="X86" s="4" t="s">
        <v>282</v>
      </c>
      <c r="Y86" s="4" t="s">
        <v>279</v>
      </c>
      <c r="Z86" s="4" t="s">
        <v>282</v>
      </c>
      <c r="AA86" s="4" t="s">
        <v>279</v>
      </c>
      <c r="AB86" s="4"/>
      <c r="AC86" s="4"/>
      <c r="AD86" s="4"/>
      <c r="AE86"/>
      <c r="AF86"/>
      <c r="AG86"/>
      <c r="AH86"/>
    </row>
    <row r="87" spans="1:34" s="11" customFormat="1" ht="88.35" customHeight="1">
      <c r="A87" s="4" t="s">
        <v>109</v>
      </c>
      <c r="B87" s="30" t="s">
        <v>110</v>
      </c>
      <c r="C87" s="4" t="s">
        <v>111</v>
      </c>
      <c r="D87" s="4" t="s">
        <v>112</v>
      </c>
      <c r="E87" s="4" t="s">
        <v>548</v>
      </c>
      <c r="F87" s="4" t="s">
        <v>544</v>
      </c>
      <c r="G87" s="4" t="s">
        <v>14</v>
      </c>
      <c r="H87" s="4"/>
      <c r="I87" s="4"/>
      <c r="J87" s="4" t="s">
        <v>545</v>
      </c>
      <c r="K87" s="4"/>
      <c r="L87" s="4"/>
      <c r="M87" s="4"/>
      <c r="N87" s="4" t="s">
        <v>546</v>
      </c>
      <c r="O87" s="4" t="s">
        <v>30</v>
      </c>
      <c r="P87" s="35">
        <v>9200</v>
      </c>
      <c r="Q87" s="4" t="s">
        <v>291</v>
      </c>
      <c r="R87" s="35">
        <v>66800</v>
      </c>
      <c r="S87" s="4" t="s">
        <v>277</v>
      </c>
      <c r="T87" s="4" t="s">
        <v>74</v>
      </c>
      <c r="U87" s="4" t="s">
        <v>519</v>
      </c>
      <c r="V87" s="4" t="s">
        <v>292</v>
      </c>
      <c r="W87" s="4" t="s">
        <v>281</v>
      </c>
      <c r="X87" s="4" t="s">
        <v>282</v>
      </c>
      <c r="Y87" s="4" t="s">
        <v>279</v>
      </c>
      <c r="Z87" s="4" t="s">
        <v>282</v>
      </c>
      <c r="AA87" s="4" t="s">
        <v>279</v>
      </c>
      <c r="AB87" s="4"/>
      <c r="AC87" s="4"/>
      <c r="AD87" s="4"/>
      <c r="AE87"/>
      <c r="AF87"/>
      <c r="AG87"/>
      <c r="AH87"/>
    </row>
    <row r="88" spans="1:34" s="11" customFormat="1" ht="106.35" customHeight="1">
      <c r="A88" s="4" t="s">
        <v>109</v>
      </c>
      <c r="B88" s="30" t="s">
        <v>110</v>
      </c>
      <c r="C88" s="4" t="s">
        <v>111</v>
      </c>
      <c r="D88" s="4" t="s">
        <v>112</v>
      </c>
      <c r="E88" s="4" t="s">
        <v>549</v>
      </c>
      <c r="F88" s="4" t="s">
        <v>550</v>
      </c>
      <c r="G88" s="4" t="s">
        <v>14</v>
      </c>
      <c r="H88" s="4"/>
      <c r="I88" s="4"/>
      <c r="J88" s="4" t="s">
        <v>551</v>
      </c>
      <c r="K88" s="4"/>
      <c r="L88" s="4"/>
      <c r="M88" s="4"/>
      <c r="N88" s="4" t="s">
        <v>546</v>
      </c>
      <c r="O88" s="4" t="s">
        <v>30</v>
      </c>
      <c r="P88" s="35">
        <v>82800</v>
      </c>
      <c r="Q88" s="4" t="s">
        <v>291</v>
      </c>
      <c r="R88" s="35">
        <v>599900</v>
      </c>
      <c r="S88" s="4" t="s">
        <v>277</v>
      </c>
      <c r="T88" s="4" t="s">
        <v>74</v>
      </c>
      <c r="U88" s="4" t="s">
        <v>519</v>
      </c>
      <c r="V88" s="4" t="s">
        <v>292</v>
      </c>
      <c r="W88" s="4" t="s">
        <v>281</v>
      </c>
      <c r="X88" s="4" t="s">
        <v>282</v>
      </c>
      <c r="Y88" s="4" t="s">
        <v>279</v>
      </c>
      <c r="Z88" s="4" t="s">
        <v>282</v>
      </c>
      <c r="AA88" s="4" t="s">
        <v>279</v>
      </c>
      <c r="AB88" s="4"/>
      <c r="AC88" s="4"/>
      <c r="AD88" s="4"/>
      <c r="AE88"/>
      <c r="AF88"/>
      <c r="AG88"/>
      <c r="AH88"/>
    </row>
    <row r="89" spans="1:34" s="11" customFormat="1" ht="83.85" customHeight="1">
      <c r="A89" s="4" t="s">
        <v>109</v>
      </c>
      <c r="B89" s="30" t="s">
        <v>110</v>
      </c>
      <c r="C89" s="4" t="s">
        <v>111</v>
      </c>
      <c r="D89" s="4" t="s">
        <v>112</v>
      </c>
      <c r="E89" s="4" t="s">
        <v>552</v>
      </c>
      <c r="F89" s="4" t="s">
        <v>550</v>
      </c>
      <c r="G89" s="4" t="s">
        <v>14</v>
      </c>
      <c r="H89" s="4"/>
      <c r="I89" s="4"/>
      <c r="J89" s="4" t="s">
        <v>551</v>
      </c>
      <c r="K89" s="4"/>
      <c r="L89" s="4"/>
      <c r="M89" s="4"/>
      <c r="N89" s="4" t="s">
        <v>546</v>
      </c>
      <c r="O89" s="4" t="s">
        <v>30</v>
      </c>
      <c r="P89" s="35">
        <v>23500</v>
      </c>
      <c r="Q89" s="4" t="s">
        <v>291</v>
      </c>
      <c r="R89" s="35">
        <v>142600</v>
      </c>
      <c r="S89" s="4" t="s">
        <v>277</v>
      </c>
      <c r="T89" s="4" t="s">
        <v>74</v>
      </c>
      <c r="U89" s="4" t="s">
        <v>519</v>
      </c>
      <c r="V89" s="4" t="s">
        <v>292</v>
      </c>
      <c r="W89" s="4" t="s">
        <v>281</v>
      </c>
      <c r="X89" s="4" t="s">
        <v>282</v>
      </c>
      <c r="Y89" s="4" t="s">
        <v>279</v>
      </c>
      <c r="Z89" s="4" t="s">
        <v>282</v>
      </c>
      <c r="AA89" s="4" t="s">
        <v>279</v>
      </c>
      <c r="AB89" s="4"/>
      <c r="AC89" s="4"/>
      <c r="AD89" s="4"/>
      <c r="AE89"/>
      <c r="AF89"/>
      <c r="AG89"/>
      <c r="AH89"/>
    </row>
    <row r="90" spans="1:34" s="11" customFormat="1" ht="79.349999999999994" customHeight="1">
      <c r="A90" s="4" t="s">
        <v>109</v>
      </c>
      <c r="B90" s="30" t="s">
        <v>110</v>
      </c>
      <c r="C90" s="4" t="s">
        <v>111</v>
      </c>
      <c r="D90" s="4" t="s">
        <v>112</v>
      </c>
      <c r="E90" s="4" t="s">
        <v>553</v>
      </c>
      <c r="F90" s="4" t="s">
        <v>550</v>
      </c>
      <c r="G90" s="4" t="s">
        <v>14</v>
      </c>
      <c r="H90" s="4"/>
      <c r="I90" s="4"/>
      <c r="J90" s="4" t="s">
        <v>551</v>
      </c>
      <c r="K90" s="4"/>
      <c r="L90" s="4"/>
      <c r="M90" s="4"/>
      <c r="N90" s="4" t="s">
        <v>546</v>
      </c>
      <c r="O90" s="4" t="s">
        <v>30</v>
      </c>
      <c r="P90" s="35">
        <v>3400</v>
      </c>
      <c r="Q90" s="4" t="s">
        <v>291</v>
      </c>
      <c r="R90" s="35">
        <v>24700</v>
      </c>
      <c r="S90" s="4" t="s">
        <v>277</v>
      </c>
      <c r="T90" s="4" t="s">
        <v>74</v>
      </c>
      <c r="U90" s="4" t="s">
        <v>519</v>
      </c>
      <c r="V90" s="4" t="s">
        <v>292</v>
      </c>
      <c r="W90" s="4" t="s">
        <v>281</v>
      </c>
      <c r="X90" s="4" t="s">
        <v>282</v>
      </c>
      <c r="Y90" s="4" t="s">
        <v>279</v>
      </c>
      <c r="Z90" s="4" t="s">
        <v>282</v>
      </c>
      <c r="AA90" s="4" t="s">
        <v>279</v>
      </c>
      <c r="AB90" s="4"/>
      <c r="AC90" s="4"/>
      <c r="AD90" s="4"/>
      <c r="AE90"/>
      <c r="AF90"/>
      <c r="AG90"/>
      <c r="AH90"/>
    </row>
    <row r="91" spans="1:34" s="11" customFormat="1" ht="99" customHeight="1">
      <c r="A91" s="4" t="s">
        <v>109</v>
      </c>
      <c r="B91" s="30" t="s">
        <v>110</v>
      </c>
      <c r="C91" s="4" t="s">
        <v>111</v>
      </c>
      <c r="D91" s="4" t="s">
        <v>112</v>
      </c>
      <c r="E91" s="4" t="s">
        <v>554</v>
      </c>
      <c r="F91" s="4" t="s">
        <v>380</v>
      </c>
      <c r="G91" s="4" t="s">
        <v>14</v>
      </c>
      <c r="H91" s="4"/>
      <c r="I91" s="4"/>
      <c r="J91" s="4" t="s">
        <v>466</v>
      </c>
      <c r="K91" s="4" t="s">
        <v>545</v>
      </c>
      <c r="L91" s="4"/>
      <c r="M91" s="4"/>
      <c r="N91" s="4" t="s">
        <v>546</v>
      </c>
      <c r="O91" s="4" t="s">
        <v>30</v>
      </c>
      <c r="P91" s="35">
        <v>42000</v>
      </c>
      <c r="Q91" s="4" t="s">
        <v>291</v>
      </c>
      <c r="R91" s="35">
        <v>281900</v>
      </c>
      <c r="S91" s="4" t="s">
        <v>277</v>
      </c>
      <c r="T91" s="4" t="s">
        <v>74</v>
      </c>
      <c r="U91" s="4" t="s">
        <v>519</v>
      </c>
      <c r="V91" s="4" t="s">
        <v>292</v>
      </c>
      <c r="W91" s="4" t="s">
        <v>281</v>
      </c>
      <c r="X91" s="4" t="s">
        <v>282</v>
      </c>
      <c r="Y91" s="4" t="s">
        <v>279</v>
      </c>
      <c r="Z91" s="4" t="s">
        <v>282</v>
      </c>
      <c r="AA91" s="4" t="s">
        <v>279</v>
      </c>
      <c r="AB91" s="4"/>
      <c r="AC91" s="4"/>
      <c r="AD91" s="4"/>
      <c r="AE91"/>
      <c r="AF91"/>
      <c r="AG91"/>
      <c r="AH91"/>
    </row>
    <row r="92" spans="1:34" s="11" customFormat="1" ht="110.85" customHeight="1">
      <c r="A92" s="4" t="s">
        <v>109</v>
      </c>
      <c r="B92" s="30" t="s">
        <v>110</v>
      </c>
      <c r="C92" s="4" t="s">
        <v>111</v>
      </c>
      <c r="D92" s="4" t="s">
        <v>112</v>
      </c>
      <c r="E92" s="4" t="s">
        <v>555</v>
      </c>
      <c r="F92" s="4" t="s">
        <v>380</v>
      </c>
      <c r="G92" s="4" t="s">
        <v>14</v>
      </c>
      <c r="H92" s="4"/>
      <c r="I92" s="4"/>
      <c r="J92" s="4" t="s">
        <v>466</v>
      </c>
      <c r="K92" s="4" t="s">
        <v>545</v>
      </c>
      <c r="L92" s="4"/>
      <c r="M92" s="4"/>
      <c r="N92" s="4" t="s">
        <v>546</v>
      </c>
      <c r="O92" s="4" t="s">
        <v>30</v>
      </c>
      <c r="P92" s="35">
        <v>14000</v>
      </c>
      <c r="Q92" s="4" t="s">
        <v>291</v>
      </c>
      <c r="R92" s="35">
        <v>81500</v>
      </c>
      <c r="S92" s="4" t="s">
        <v>277</v>
      </c>
      <c r="T92" s="4" t="s">
        <v>74</v>
      </c>
      <c r="U92" s="4" t="s">
        <v>519</v>
      </c>
      <c r="V92" s="4" t="s">
        <v>292</v>
      </c>
      <c r="W92" s="4" t="s">
        <v>281</v>
      </c>
      <c r="X92" s="4" t="s">
        <v>282</v>
      </c>
      <c r="Y92" s="4" t="s">
        <v>279</v>
      </c>
      <c r="Z92" s="4" t="s">
        <v>282</v>
      </c>
      <c r="AA92" s="4" t="s">
        <v>279</v>
      </c>
      <c r="AB92" s="4"/>
      <c r="AC92" s="4"/>
      <c r="AD92" s="4"/>
      <c r="AE92"/>
      <c r="AF92"/>
      <c r="AG92"/>
      <c r="AH92"/>
    </row>
    <row r="93" spans="1:34" s="11" customFormat="1" ht="63.75">
      <c r="A93" s="4" t="s">
        <v>109</v>
      </c>
      <c r="B93" s="30" t="s">
        <v>110</v>
      </c>
      <c r="C93" s="4" t="s">
        <v>111</v>
      </c>
      <c r="D93" s="4" t="s">
        <v>112</v>
      </c>
      <c r="E93" s="4" t="s">
        <v>556</v>
      </c>
      <c r="F93" s="4" t="s">
        <v>380</v>
      </c>
      <c r="G93" s="4" t="s">
        <v>14</v>
      </c>
      <c r="H93" s="4"/>
      <c r="I93" s="4"/>
      <c r="J93" s="4" t="s">
        <v>466</v>
      </c>
      <c r="K93" s="4" t="s">
        <v>545</v>
      </c>
      <c r="L93" s="4"/>
      <c r="M93" s="4"/>
      <c r="N93" s="4" t="s">
        <v>546</v>
      </c>
      <c r="O93" s="4" t="s">
        <v>30</v>
      </c>
      <c r="P93" s="35">
        <v>1000</v>
      </c>
      <c r="Q93" s="4" t="s">
        <v>291</v>
      </c>
      <c r="R93" s="35">
        <v>6800</v>
      </c>
      <c r="S93" s="4" t="s">
        <v>277</v>
      </c>
      <c r="T93" s="4" t="s">
        <v>74</v>
      </c>
      <c r="U93" s="4" t="s">
        <v>519</v>
      </c>
      <c r="V93" s="4" t="s">
        <v>292</v>
      </c>
      <c r="W93" s="4" t="s">
        <v>281</v>
      </c>
      <c r="X93" s="4" t="s">
        <v>282</v>
      </c>
      <c r="Y93" s="4" t="s">
        <v>279</v>
      </c>
      <c r="Z93" s="4" t="s">
        <v>282</v>
      </c>
      <c r="AA93" s="4" t="s">
        <v>279</v>
      </c>
      <c r="AB93" s="4"/>
      <c r="AC93" s="4"/>
      <c r="AD93" s="4"/>
      <c r="AE93"/>
      <c r="AF93"/>
      <c r="AG93"/>
      <c r="AH93"/>
    </row>
    <row r="94" spans="1:34" s="11" customFormat="1" ht="85.35" customHeight="1">
      <c r="A94" s="4" t="s">
        <v>109</v>
      </c>
      <c r="B94" s="30" t="s">
        <v>110</v>
      </c>
      <c r="C94" s="4" t="s">
        <v>111</v>
      </c>
      <c r="D94" s="4" t="s">
        <v>112</v>
      </c>
      <c r="E94" s="4" t="s">
        <v>557</v>
      </c>
      <c r="F94" s="4" t="s">
        <v>500</v>
      </c>
      <c r="G94" s="4" t="s">
        <v>15</v>
      </c>
      <c r="H94" s="4" t="s">
        <v>14</v>
      </c>
      <c r="I94" s="4"/>
      <c r="J94" s="4" t="s">
        <v>313</v>
      </c>
      <c r="K94" s="4" t="s">
        <v>377</v>
      </c>
      <c r="L94" s="4" t="s">
        <v>558</v>
      </c>
      <c r="M94" s="4"/>
      <c r="N94" s="4" t="s">
        <v>485</v>
      </c>
      <c r="O94" s="4" t="s">
        <v>30</v>
      </c>
      <c r="P94" s="35">
        <v>96600</v>
      </c>
      <c r="Q94" s="4" t="s">
        <v>291</v>
      </c>
      <c r="R94" s="35">
        <v>492000</v>
      </c>
      <c r="S94" s="4" t="s">
        <v>277</v>
      </c>
      <c r="T94" s="4" t="s">
        <v>74</v>
      </c>
      <c r="U94" s="4" t="s">
        <v>519</v>
      </c>
      <c r="V94" s="4" t="s">
        <v>292</v>
      </c>
      <c r="W94" s="4" t="s">
        <v>281</v>
      </c>
      <c r="X94" s="4" t="s">
        <v>282</v>
      </c>
      <c r="Y94" s="4" t="s">
        <v>279</v>
      </c>
      <c r="Z94" s="4" t="s">
        <v>282</v>
      </c>
      <c r="AA94" s="4" t="s">
        <v>279</v>
      </c>
      <c r="AB94" s="4"/>
      <c r="AC94" s="4"/>
      <c r="AD94" s="4"/>
      <c r="AE94"/>
      <c r="AF94"/>
      <c r="AG94"/>
      <c r="AH94"/>
    </row>
    <row r="95" spans="1:34" s="11" customFormat="1" ht="63.75">
      <c r="A95" s="4" t="s">
        <v>109</v>
      </c>
      <c r="B95" s="30" t="s">
        <v>110</v>
      </c>
      <c r="C95" s="4" t="s">
        <v>111</v>
      </c>
      <c r="D95" s="4" t="s">
        <v>112</v>
      </c>
      <c r="E95" s="4" t="s">
        <v>559</v>
      </c>
      <c r="F95" s="4" t="s">
        <v>500</v>
      </c>
      <c r="G95" s="4" t="s">
        <v>15</v>
      </c>
      <c r="H95" s="4" t="s">
        <v>14</v>
      </c>
      <c r="I95" s="4"/>
      <c r="J95" s="4" t="s">
        <v>313</v>
      </c>
      <c r="K95" s="4" t="s">
        <v>377</v>
      </c>
      <c r="L95" s="4" t="s">
        <v>558</v>
      </c>
      <c r="M95" s="4"/>
      <c r="N95" s="4" t="s">
        <v>485</v>
      </c>
      <c r="O95" s="4" t="s">
        <v>30</v>
      </c>
      <c r="P95" s="35">
        <v>46900</v>
      </c>
      <c r="Q95" s="4" t="s">
        <v>291</v>
      </c>
      <c r="R95" s="35">
        <v>222000</v>
      </c>
      <c r="S95" s="4" t="s">
        <v>277</v>
      </c>
      <c r="T95" s="4" t="s">
        <v>74</v>
      </c>
      <c r="U95" s="4" t="s">
        <v>519</v>
      </c>
      <c r="V95" s="4" t="s">
        <v>292</v>
      </c>
      <c r="W95" s="4" t="s">
        <v>281</v>
      </c>
      <c r="X95" s="4" t="s">
        <v>282</v>
      </c>
      <c r="Y95" s="4" t="s">
        <v>279</v>
      </c>
      <c r="Z95" s="4" t="s">
        <v>282</v>
      </c>
      <c r="AA95" s="4" t="s">
        <v>279</v>
      </c>
      <c r="AB95" s="4"/>
      <c r="AC95" s="4"/>
      <c r="AD95" s="4"/>
      <c r="AE95"/>
      <c r="AF95"/>
      <c r="AG95"/>
      <c r="AH95"/>
    </row>
    <row r="96" spans="1:34" s="11" customFormat="1" ht="63.75">
      <c r="A96" s="4" t="s">
        <v>109</v>
      </c>
      <c r="B96" s="30" t="s">
        <v>110</v>
      </c>
      <c r="C96" s="4" t="s">
        <v>111</v>
      </c>
      <c r="D96" s="4" t="s">
        <v>112</v>
      </c>
      <c r="E96" s="4" t="s">
        <v>560</v>
      </c>
      <c r="F96" s="4" t="s">
        <v>500</v>
      </c>
      <c r="G96" s="4" t="s">
        <v>15</v>
      </c>
      <c r="H96" s="4" t="s">
        <v>14</v>
      </c>
      <c r="I96" s="4"/>
      <c r="J96" s="4" t="s">
        <v>313</v>
      </c>
      <c r="K96" s="4" t="s">
        <v>377</v>
      </c>
      <c r="L96" s="4" t="s">
        <v>558</v>
      </c>
      <c r="M96" s="4"/>
      <c r="N96" s="4" t="s">
        <v>485</v>
      </c>
      <c r="O96" s="4" t="s">
        <v>30</v>
      </c>
      <c r="P96" s="35">
        <v>5900</v>
      </c>
      <c r="Q96" s="4" t="s">
        <v>291</v>
      </c>
      <c r="R96" s="35">
        <v>28900</v>
      </c>
      <c r="S96" s="4" t="s">
        <v>277</v>
      </c>
      <c r="T96" s="4" t="s">
        <v>74</v>
      </c>
      <c r="U96" s="4" t="s">
        <v>519</v>
      </c>
      <c r="V96" s="4" t="s">
        <v>292</v>
      </c>
      <c r="W96" s="4" t="s">
        <v>281</v>
      </c>
      <c r="X96" s="4" t="s">
        <v>282</v>
      </c>
      <c r="Y96" s="4" t="s">
        <v>279</v>
      </c>
      <c r="Z96" s="4" t="s">
        <v>282</v>
      </c>
      <c r="AA96" s="4" t="s">
        <v>279</v>
      </c>
      <c r="AB96" s="4"/>
      <c r="AC96" s="4"/>
      <c r="AD96" s="4"/>
      <c r="AE96"/>
      <c r="AF96"/>
      <c r="AG96"/>
      <c r="AH96"/>
    </row>
    <row r="97" spans="1:34" s="11" customFormat="1" ht="63.75">
      <c r="A97" s="4" t="s">
        <v>109</v>
      </c>
      <c r="B97" s="30" t="s">
        <v>110</v>
      </c>
      <c r="C97" s="4" t="s">
        <v>111</v>
      </c>
      <c r="D97" s="4" t="s">
        <v>112</v>
      </c>
      <c r="E97" s="4" t="s">
        <v>561</v>
      </c>
      <c r="F97" s="4" t="s">
        <v>562</v>
      </c>
      <c r="G97" s="4" t="s">
        <v>14</v>
      </c>
      <c r="H97" s="4"/>
      <c r="I97" s="4"/>
      <c r="J97" s="4" t="s">
        <v>414</v>
      </c>
      <c r="K97" s="4" t="s">
        <v>271</v>
      </c>
      <c r="L97" s="4"/>
      <c r="M97" s="4"/>
      <c r="N97" s="4" t="s">
        <v>485</v>
      </c>
      <c r="O97" s="4" t="s">
        <v>30</v>
      </c>
      <c r="P97" s="35">
        <v>9300</v>
      </c>
      <c r="Q97" s="4">
        <v>2030</v>
      </c>
      <c r="R97" s="35">
        <v>72700</v>
      </c>
      <c r="S97" s="4">
        <v>2050</v>
      </c>
      <c r="T97" s="4" t="s">
        <v>74</v>
      </c>
      <c r="U97" s="4" t="s">
        <v>519</v>
      </c>
      <c r="V97" s="4" t="s">
        <v>292</v>
      </c>
      <c r="W97" s="4" t="s">
        <v>281</v>
      </c>
      <c r="X97" s="4" t="s">
        <v>282</v>
      </c>
      <c r="Y97" s="4" t="s">
        <v>279</v>
      </c>
      <c r="Z97" s="4" t="s">
        <v>282</v>
      </c>
      <c r="AA97" s="4" t="s">
        <v>279</v>
      </c>
      <c r="AB97" s="4"/>
      <c r="AC97" s="4"/>
      <c r="AD97" s="4"/>
      <c r="AE97"/>
      <c r="AF97"/>
      <c r="AG97"/>
      <c r="AH97"/>
    </row>
    <row r="98" spans="1:34" s="11" customFormat="1" ht="63.75">
      <c r="A98" s="4" t="s">
        <v>109</v>
      </c>
      <c r="B98" s="30" t="s">
        <v>110</v>
      </c>
      <c r="C98" s="4" t="s">
        <v>111</v>
      </c>
      <c r="D98" s="4" t="s">
        <v>112</v>
      </c>
      <c r="E98" s="4" t="s">
        <v>563</v>
      </c>
      <c r="F98" s="4" t="s">
        <v>562</v>
      </c>
      <c r="G98" s="4" t="s">
        <v>14</v>
      </c>
      <c r="H98" s="4"/>
      <c r="I98" s="4"/>
      <c r="J98" s="4" t="s">
        <v>414</v>
      </c>
      <c r="K98" s="4" t="s">
        <v>271</v>
      </c>
      <c r="L98" s="4"/>
      <c r="M98" s="4"/>
      <c r="N98" s="4" t="s">
        <v>485</v>
      </c>
      <c r="O98" s="4" t="s">
        <v>30</v>
      </c>
      <c r="P98" s="35">
        <v>3600</v>
      </c>
      <c r="Q98" s="4">
        <v>2030</v>
      </c>
      <c r="R98" s="35">
        <v>26000</v>
      </c>
      <c r="S98" s="4">
        <v>2050</v>
      </c>
      <c r="T98" s="4" t="s">
        <v>74</v>
      </c>
      <c r="U98" s="4" t="s">
        <v>519</v>
      </c>
      <c r="V98" s="4" t="s">
        <v>292</v>
      </c>
      <c r="W98" s="4" t="s">
        <v>281</v>
      </c>
      <c r="X98" s="4" t="s">
        <v>282</v>
      </c>
      <c r="Y98" s="4" t="s">
        <v>279</v>
      </c>
      <c r="Z98" s="4" t="s">
        <v>282</v>
      </c>
      <c r="AA98" s="4" t="s">
        <v>279</v>
      </c>
      <c r="AB98" s="4"/>
      <c r="AC98" s="4"/>
      <c r="AD98" s="4"/>
      <c r="AE98"/>
      <c r="AF98"/>
      <c r="AG98"/>
      <c r="AH98"/>
    </row>
    <row r="99" spans="1:34" s="11" customFormat="1" ht="63.75">
      <c r="A99" s="4" t="s">
        <v>109</v>
      </c>
      <c r="B99" s="30" t="s">
        <v>110</v>
      </c>
      <c r="C99" s="4" t="s">
        <v>111</v>
      </c>
      <c r="D99" s="4" t="s">
        <v>112</v>
      </c>
      <c r="E99" s="4" t="s">
        <v>564</v>
      </c>
      <c r="F99" s="4" t="s">
        <v>562</v>
      </c>
      <c r="G99" s="4" t="s">
        <v>14</v>
      </c>
      <c r="H99" s="4"/>
      <c r="I99" s="4"/>
      <c r="J99" s="4" t="s">
        <v>414</v>
      </c>
      <c r="K99" s="4" t="s">
        <v>271</v>
      </c>
      <c r="L99" s="4"/>
      <c r="M99" s="4"/>
      <c r="N99" s="4" t="s">
        <v>485</v>
      </c>
      <c r="O99" s="4" t="s">
        <v>30</v>
      </c>
      <c r="P99" s="35">
        <v>400</v>
      </c>
      <c r="Q99" s="4">
        <v>2030</v>
      </c>
      <c r="R99" s="35">
        <v>3400</v>
      </c>
      <c r="S99" s="4">
        <v>2050</v>
      </c>
      <c r="T99" s="4" t="s">
        <v>74</v>
      </c>
      <c r="U99" s="4" t="s">
        <v>519</v>
      </c>
      <c r="V99" s="4" t="s">
        <v>292</v>
      </c>
      <c r="W99" s="4" t="s">
        <v>281</v>
      </c>
      <c r="X99" s="4" t="s">
        <v>282</v>
      </c>
      <c r="Y99" s="4" t="s">
        <v>279</v>
      </c>
      <c r="Z99" s="4" t="s">
        <v>282</v>
      </c>
      <c r="AA99" s="4" t="s">
        <v>279</v>
      </c>
      <c r="AB99" s="4"/>
      <c r="AC99" s="4"/>
      <c r="AD99" s="4"/>
      <c r="AE99"/>
      <c r="AF99"/>
      <c r="AG99"/>
      <c r="AH99"/>
    </row>
    <row r="100" spans="1:34" s="11" customFormat="1" ht="63.75">
      <c r="A100" s="4" t="s">
        <v>109</v>
      </c>
      <c r="B100" s="30" t="s">
        <v>110</v>
      </c>
      <c r="C100" s="4" t="s">
        <v>111</v>
      </c>
      <c r="D100" s="4" t="s">
        <v>112</v>
      </c>
      <c r="E100" s="4" t="s">
        <v>565</v>
      </c>
      <c r="F100" s="4" t="s">
        <v>566</v>
      </c>
      <c r="G100" s="4" t="s">
        <v>11</v>
      </c>
      <c r="H100" s="4"/>
      <c r="I100" s="4"/>
      <c r="J100" s="4" t="s">
        <v>567</v>
      </c>
      <c r="K100" s="4"/>
      <c r="L100" s="4"/>
      <c r="M100" s="4"/>
      <c r="N100" s="4" t="s">
        <v>568</v>
      </c>
      <c r="O100" s="4" t="s">
        <v>30</v>
      </c>
      <c r="P100" s="35">
        <v>4099</v>
      </c>
      <c r="Q100" s="4" t="s">
        <v>30</v>
      </c>
      <c r="R100" s="35" t="s">
        <v>30</v>
      </c>
      <c r="S100" s="4" t="s">
        <v>279</v>
      </c>
      <c r="T100" s="4" t="s">
        <v>74</v>
      </c>
      <c r="U100" s="4" t="s">
        <v>519</v>
      </c>
      <c r="V100" s="4" t="s">
        <v>292</v>
      </c>
      <c r="W100" s="4" t="s">
        <v>281</v>
      </c>
      <c r="X100" s="4" t="s">
        <v>282</v>
      </c>
      <c r="Y100" s="4" t="s">
        <v>279</v>
      </c>
      <c r="Z100" s="4" t="s">
        <v>282</v>
      </c>
      <c r="AA100" s="4" t="s">
        <v>279</v>
      </c>
      <c r="AB100" s="4"/>
      <c r="AC100" s="4"/>
      <c r="AD100" s="4"/>
      <c r="AE100"/>
      <c r="AF100"/>
      <c r="AG100"/>
      <c r="AH100"/>
    </row>
    <row r="101" spans="1:34" s="11" customFormat="1" ht="63.75">
      <c r="A101" s="4" t="s">
        <v>109</v>
      </c>
      <c r="B101" s="30" t="s">
        <v>110</v>
      </c>
      <c r="C101" s="4" t="s">
        <v>111</v>
      </c>
      <c r="D101" s="4" t="s">
        <v>112</v>
      </c>
      <c r="E101" s="4" t="s">
        <v>569</v>
      </c>
      <c r="F101" s="4" t="s">
        <v>570</v>
      </c>
      <c r="G101" s="4" t="s">
        <v>11</v>
      </c>
      <c r="H101" s="4"/>
      <c r="I101" s="4"/>
      <c r="J101" s="4" t="s">
        <v>299</v>
      </c>
      <c r="K101" s="4" t="s">
        <v>273</v>
      </c>
      <c r="L101" s="4"/>
      <c r="M101" s="4"/>
      <c r="N101" s="4" t="s">
        <v>568</v>
      </c>
      <c r="O101" s="4" t="s">
        <v>30</v>
      </c>
      <c r="P101" s="35">
        <v>2200000</v>
      </c>
      <c r="Q101" s="4" t="s">
        <v>30</v>
      </c>
      <c r="R101" s="35" t="s">
        <v>30</v>
      </c>
      <c r="S101" s="4" t="s">
        <v>279</v>
      </c>
      <c r="T101" s="4" t="s">
        <v>74</v>
      </c>
      <c r="U101" s="4" t="s">
        <v>519</v>
      </c>
      <c r="V101" s="4" t="s">
        <v>292</v>
      </c>
      <c r="W101" s="4" t="s">
        <v>281</v>
      </c>
      <c r="X101" s="4" t="s">
        <v>282</v>
      </c>
      <c r="Y101" s="4" t="s">
        <v>279</v>
      </c>
      <c r="Z101" s="4" t="s">
        <v>282</v>
      </c>
      <c r="AA101" s="4" t="s">
        <v>279</v>
      </c>
      <c r="AB101" s="4"/>
      <c r="AC101" s="4"/>
      <c r="AD101" s="4"/>
      <c r="AE101"/>
      <c r="AF101"/>
      <c r="AG101"/>
      <c r="AH101"/>
    </row>
    <row r="102" spans="1:34" s="11" customFormat="1" ht="63.75">
      <c r="A102" s="4" t="s">
        <v>109</v>
      </c>
      <c r="B102" s="30" t="s">
        <v>110</v>
      </c>
      <c r="C102" s="4" t="s">
        <v>111</v>
      </c>
      <c r="D102" s="4" t="s">
        <v>112</v>
      </c>
      <c r="E102" s="4" t="s">
        <v>571</v>
      </c>
      <c r="F102" s="4" t="s">
        <v>570</v>
      </c>
      <c r="G102" s="4" t="s">
        <v>11</v>
      </c>
      <c r="H102" s="4"/>
      <c r="I102" s="4"/>
      <c r="J102" s="4" t="s">
        <v>299</v>
      </c>
      <c r="K102" s="4"/>
      <c r="L102" s="4"/>
      <c r="M102" s="4"/>
      <c r="N102" s="4" t="s">
        <v>568</v>
      </c>
      <c r="O102" s="4" t="s">
        <v>30</v>
      </c>
      <c r="P102" s="35">
        <v>4389</v>
      </c>
      <c r="Q102" s="4" t="s">
        <v>30</v>
      </c>
      <c r="R102" s="35" t="s">
        <v>30</v>
      </c>
      <c r="S102" s="4" t="s">
        <v>279</v>
      </c>
      <c r="T102" s="4" t="s">
        <v>74</v>
      </c>
      <c r="U102" s="4" t="s">
        <v>519</v>
      </c>
      <c r="V102" s="4" t="s">
        <v>292</v>
      </c>
      <c r="W102" s="4" t="s">
        <v>281</v>
      </c>
      <c r="X102" s="4" t="s">
        <v>282</v>
      </c>
      <c r="Y102" s="4" t="s">
        <v>279</v>
      </c>
      <c r="Z102" s="4" t="s">
        <v>282</v>
      </c>
      <c r="AA102" s="4" t="s">
        <v>279</v>
      </c>
      <c r="AB102" s="4"/>
      <c r="AC102" s="4"/>
      <c r="AD102" s="4"/>
      <c r="AE102"/>
      <c r="AF102"/>
      <c r="AG102"/>
      <c r="AH102"/>
    </row>
    <row r="103" spans="1:34" s="11" customFormat="1" ht="63.75">
      <c r="A103" s="4" t="s">
        <v>109</v>
      </c>
      <c r="B103" s="30" t="s">
        <v>110</v>
      </c>
      <c r="C103" s="4" t="s">
        <v>111</v>
      </c>
      <c r="D103" s="4" t="s">
        <v>112</v>
      </c>
      <c r="E103" s="4" t="s">
        <v>572</v>
      </c>
      <c r="F103" s="4" t="s">
        <v>573</v>
      </c>
      <c r="G103" s="4" t="s">
        <v>14</v>
      </c>
      <c r="H103" s="4"/>
      <c r="I103" s="4"/>
      <c r="J103" s="4" t="s">
        <v>469</v>
      </c>
      <c r="K103" s="4" t="s">
        <v>414</v>
      </c>
      <c r="L103" s="4" t="s">
        <v>272</v>
      </c>
      <c r="M103" s="4"/>
      <c r="N103" s="4" t="s">
        <v>568</v>
      </c>
      <c r="O103" s="4" t="s">
        <v>30</v>
      </c>
      <c r="P103" s="35">
        <v>55.7</v>
      </c>
      <c r="Q103" s="4" t="s">
        <v>574</v>
      </c>
      <c r="R103" s="35">
        <v>333802</v>
      </c>
      <c r="S103" s="4" t="s">
        <v>575</v>
      </c>
      <c r="T103" s="4" t="s">
        <v>74</v>
      </c>
      <c r="U103" s="4" t="s">
        <v>519</v>
      </c>
      <c r="V103" s="4" t="s">
        <v>292</v>
      </c>
      <c r="W103" s="4" t="s">
        <v>281</v>
      </c>
      <c r="X103" s="4" t="s">
        <v>282</v>
      </c>
      <c r="Y103" s="4" t="s">
        <v>279</v>
      </c>
      <c r="Z103" s="4" t="s">
        <v>282</v>
      </c>
      <c r="AA103" s="4" t="s">
        <v>279</v>
      </c>
      <c r="AB103" s="4"/>
      <c r="AC103" s="4"/>
      <c r="AD103" s="4"/>
      <c r="AE103"/>
      <c r="AF103"/>
      <c r="AG103"/>
      <c r="AH103"/>
    </row>
    <row r="104" spans="1:34" s="11" customFormat="1" ht="63.75">
      <c r="A104" s="4" t="s">
        <v>109</v>
      </c>
      <c r="B104" s="30" t="s">
        <v>110</v>
      </c>
      <c r="C104" s="4" t="s">
        <v>111</v>
      </c>
      <c r="D104" s="4" t="s">
        <v>112</v>
      </c>
      <c r="E104" s="4" t="s">
        <v>576</v>
      </c>
      <c r="F104" s="4" t="s">
        <v>577</v>
      </c>
      <c r="G104" s="4" t="s">
        <v>323</v>
      </c>
      <c r="H104" s="4"/>
      <c r="I104" s="4"/>
      <c r="J104" s="4" t="s">
        <v>326</v>
      </c>
      <c r="K104" s="4"/>
      <c r="L104" s="4"/>
      <c r="M104" s="4"/>
      <c r="N104" s="4" t="s">
        <v>568</v>
      </c>
      <c r="O104" s="4" t="s">
        <v>30</v>
      </c>
      <c r="P104" s="35">
        <v>71.430000000000007</v>
      </c>
      <c r="Q104" s="4" t="s">
        <v>350</v>
      </c>
      <c r="R104" s="35" t="s">
        <v>30</v>
      </c>
      <c r="S104" s="4" t="s">
        <v>279</v>
      </c>
      <c r="T104" s="4" t="s">
        <v>74</v>
      </c>
      <c r="U104" s="4" t="s">
        <v>519</v>
      </c>
      <c r="V104" s="4" t="s">
        <v>292</v>
      </c>
      <c r="W104" s="4" t="s">
        <v>352</v>
      </c>
      <c r="X104" s="4" t="s">
        <v>282</v>
      </c>
      <c r="Y104" s="4" t="s">
        <v>279</v>
      </c>
      <c r="Z104" s="4" t="s">
        <v>282</v>
      </c>
      <c r="AA104" s="4" t="s">
        <v>279</v>
      </c>
      <c r="AB104" s="4"/>
      <c r="AC104" s="4"/>
      <c r="AD104" s="4"/>
      <c r="AE104"/>
      <c r="AF104"/>
      <c r="AG104"/>
      <c r="AH104"/>
    </row>
    <row r="105" spans="1:34" s="11" customFormat="1" ht="76.5">
      <c r="A105" s="4" t="s">
        <v>109</v>
      </c>
      <c r="B105" s="30" t="s">
        <v>110</v>
      </c>
      <c r="C105" s="4" t="s">
        <v>111</v>
      </c>
      <c r="D105" s="4" t="s">
        <v>112</v>
      </c>
      <c r="E105" s="4" t="s">
        <v>578</v>
      </c>
      <c r="F105" s="4" t="s">
        <v>579</v>
      </c>
      <c r="G105" s="4" t="s">
        <v>13</v>
      </c>
      <c r="H105" s="4" t="s">
        <v>15</v>
      </c>
      <c r="I105" s="4"/>
      <c r="J105" s="4" t="s">
        <v>580</v>
      </c>
      <c r="K105" s="4" t="s">
        <v>383</v>
      </c>
      <c r="L105" s="4"/>
      <c r="M105" s="4"/>
      <c r="N105" s="4" t="s">
        <v>581</v>
      </c>
      <c r="O105" s="4" t="s">
        <v>30</v>
      </c>
      <c r="P105" s="35">
        <v>13034700</v>
      </c>
      <c r="Q105" s="4">
        <v>2030</v>
      </c>
      <c r="R105" s="35">
        <v>52901100</v>
      </c>
      <c r="S105" s="4">
        <v>2050</v>
      </c>
      <c r="T105" s="4" t="s">
        <v>582</v>
      </c>
      <c r="U105" s="4" t="s">
        <v>279</v>
      </c>
      <c r="V105" s="4" t="s">
        <v>292</v>
      </c>
      <c r="W105" s="4" t="s">
        <v>281</v>
      </c>
      <c r="X105" s="4" t="s">
        <v>282</v>
      </c>
      <c r="Y105" s="4" t="s">
        <v>279</v>
      </c>
      <c r="Z105" s="4" t="s">
        <v>282</v>
      </c>
      <c r="AA105" s="4" t="s">
        <v>279</v>
      </c>
      <c r="AB105" s="4"/>
      <c r="AC105" s="4"/>
      <c r="AD105" s="4"/>
      <c r="AE105"/>
      <c r="AF105"/>
      <c r="AG105"/>
      <c r="AH105"/>
    </row>
    <row r="106" spans="1:34" s="11" customFormat="1" ht="76.5">
      <c r="A106" s="4" t="s">
        <v>109</v>
      </c>
      <c r="B106" s="30" t="s">
        <v>110</v>
      </c>
      <c r="C106" s="4" t="s">
        <v>111</v>
      </c>
      <c r="D106" s="4" t="s">
        <v>112</v>
      </c>
      <c r="E106" s="4" t="s">
        <v>583</v>
      </c>
      <c r="F106" s="4" t="s">
        <v>579</v>
      </c>
      <c r="G106" s="4" t="s">
        <v>13</v>
      </c>
      <c r="H106" s="4"/>
      <c r="I106" s="4"/>
      <c r="J106" s="4" t="s">
        <v>580</v>
      </c>
      <c r="K106" s="4"/>
      <c r="L106" s="4"/>
      <c r="M106" s="4"/>
      <c r="N106" s="4" t="s">
        <v>581</v>
      </c>
      <c r="O106" s="4" t="s">
        <v>30</v>
      </c>
      <c r="P106" s="35">
        <v>5770000</v>
      </c>
      <c r="Q106" s="4">
        <v>2030</v>
      </c>
      <c r="R106" s="35">
        <v>22710000</v>
      </c>
      <c r="S106" s="4">
        <v>2050</v>
      </c>
      <c r="T106" s="4" t="s">
        <v>582</v>
      </c>
      <c r="U106" s="4" t="s">
        <v>279</v>
      </c>
      <c r="V106" s="4" t="s">
        <v>292</v>
      </c>
      <c r="W106" s="4" t="s">
        <v>281</v>
      </c>
      <c r="X106" s="4" t="s">
        <v>282</v>
      </c>
      <c r="Y106" s="4" t="s">
        <v>279</v>
      </c>
      <c r="Z106" s="4" t="s">
        <v>282</v>
      </c>
      <c r="AA106" s="4" t="s">
        <v>279</v>
      </c>
      <c r="AB106" s="4"/>
      <c r="AC106" s="4"/>
      <c r="AD106" s="4"/>
      <c r="AE106"/>
      <c r="AF106"/>
      <c r="AG106"/>
      <c r="AH106"/>
    </row>
    <row r="107" spans="1:34" s="11" customFormat="1" ht="63.75">
      <c r="A107" s="4" t="s">
        <v>109</v>
      </c>
      <c r="B107" s="30" t="s">
        <v>110</v>
      </c>
      <c r="C107" s="4" t="s">
        <v>111</v>
      </c>
      <c r="D107" s="4" t="s">
        <v>112</v>
      </c>
      <c r="E107" s="4" t="s">
        <v>584</v>
      </c>
      <c r="F107" s="4" t="s">
        <v>585</v>
      </c>
      <c r="G107" s="4" t="s">
        <v>13</v>
      </c>
      <c r="H107" s="4"/>
      <c r="I107" s="4"/>
      <c r="J107" s="4" t="s">
        <v>361</v>
      </c>
      <c r="K107" s="4" t="s">
        <v>330</v>
      </c>
      <c r="L107" s="4"/>
      <c r="M107" s="4"/>
      <c r="N107" s="4" t="s">
        <v>111</v>
      </c>
      <c r="O107" s="4" t="s">
        <v>30</v>
      </c>
      <c r="P107" s="35">
        <v>83530000</v>
      </c>
      <c r="Q107" s="4">
        <v>2030</v>
      </c>
      <c r="R107" s="35">
        <v>290820000</v>
      </c>
      <c r="S107" s="4">
        <v>2050</v>
      </c>
      <c r="T107" s="4" t="s">
        <v>582</v>
      </c>
      <c r="U107" s="4" t="s">
        <v>279</v>
      </c>
      <c r="V107" s="4" t="s">
        <v>292</v>
      </c>
      <c r="W107" s="4" t="s">
        <v>281</v>
      </c>
      <c r="X107" s="4" t="s">
        <v>282</v>
      </c>
      <c r="Y107" s="4" t="s">
        <v>279</v>
      </c>
      <c r="Z107" s="4" t="s">
        <v>282</v>
      </c>
      <c r="AA107" s="4" t="s">
        <v>279</v>
      </c>
      <c r="AB107" s="4"/>
      <c r="AC107" s="4"/>
      <c r="AD107" s="4"/>
      <c r="AE107"/>
      <c r="AF107"/>
      <c r="AG107"/>
      <c r="AH107"/>
    </row>
    <row r="108" spans="1:34" s="11" customFormat="1" ht="63.75">
      <c r="A108" s="4" t="s">
        <v>109</v>
      </c>
      <c r="B108" s="30" t="s">
        <v>110</v>
      </c>
      <c r="C108" s="4" t="s">
        <v>111</v>
      </c>
      <c r="D108" s="4" t="s">
        <v>112</v>
      </c>
      <c r="E108" s="4" t="s">
        <v>586</v>
      </c>
      <c r="F108" s="4" t="s">
        <v>585</v>
      </c>
      <c r="G108" s="4" t="s">
        <v>13</v>
      </c>
      <c r="H108" s="4"/>
      <c r="I108" s="4"/>
      <c r="J108" s="4" t="s">
        <v>361</v>
      </c>
      <c r="K108" s="4" t="s">
        <v>330</v>
      </c>
      <c r="L108" s="4"/>
      <c r="M108" s="4"/>
      <c r="N108" s="4" t="s">
        <v>111</v>
      </c>
      <c r="O108" s="4" t="s">
        <v>30</v>
      </c>
      <c r="P108" s="35">
        <v>31860000</v>
      </c>
      <c r="Q108" s="4">
        <v>2030</v>
      </c>
      <c r="R108" s="35">
        <v>100750000</v>
      </c>
      <c r="S108" s="4">
        <v>2050</v>
      </c>
      <c r="T108" s="4" t="s">
        <v>582</v>
      </c>
      <c r="U108" s="4" t="s">
        <v>279</v>
      </c>
      <c r="V108" s="4" t="s">
        <v>292</v>
      </c>
      <c r="W108" s="4" t="s">
        <v>281</v>
      </c>
      <c r="X108" s="4" t="s">
        <v>282</v>
      </c>
      <c r="Y108" s="4" t="s">
        <v>279</v>
      </c>
      <c r="Z108" s="4" t="s">
        <v>282</v>
      </c>
      <c r="AA108" s="4" t="s">
        <v>279</v>
      </c>
      <c r="AB108" s="4"/>
      <c r="AC108" s="4"/>
      <c r="AD108" s="4"/>
      <c r="AE108"/>
      <c r="AF108"/>
      <c r="AG108"/>
      <c r="AH108"/>
    </row>
    <row r="109" spans="1:34" s="11" customFormat="1" ht="63.75">
      <c r="A109" s="4" t="s">
        <v>109</v>
      </c>
      <c r="B109" s="30" t="s">
        <v>110</v>
      </c>
      <c r="C109" s="4" t="s">
        <v>111</v>
      </c>
      <c r="D109" s="4" t="s">
        <v>112</v>
      </c>
      <c r="E109" s="4" t="s">
        <v>587</v>
      </c>
      <c r="F109" s="4" t="s">
        <v>588</v>
      </c>
      <c r="G109" s="4" t="s">
        <v>15</v>
      </c>
      <c r="H109" s="4"/>
      <c r="I109" s="4"/>
      <c r="J109" s="4" t="s">
        <v>589</v>
      </c>
      <c r="K109" s="4"/>
      <c r="L109" s="4"/>
      <c r="M109" s="4"/>
      <c r="N109" s="4" t="s">
        <v>590</v>
      </c>
      <c r="O109" s="4" t="s">
        <v>279</v>
      </c>
      <c r="P109" s="35" t="s">
        <v>30</v>
      </c>
      <c r="Q109" s="4" t="s">
        <v>279</v>
      </c>
      <c r="R109" s="35" t="s">
        <v>279</v>
      </c>
      <c r="S109" s="4" t="s">
        <v>279</v>
      </c>
      <c r="T109" s="4" t="s">
        <v>279</v>
      </c>
      <c r="U109" s="4" t="s">
        <v>279</v>
      </c>
      <c r="V109" s="4" t="s">
        <v>292</v>
      </c>
      <c r="W109" s="4" t="s">
        <v>281</v>
      </c>
      <c r="X109" s="4" t="s">
        <v>282</v>
      </c>
      <c r="Y109" s="4" t="s">
        <v>279</v>
      </c>
      <c r="Z109" s="4" t="s">
        <v>282</v>
      </c>
      <c r="AA109" s="4" t="s">
        <v>279</v>
      </c>
      <c r="AB109" s="4"/>
      <c r="AC109" s="4"/>
      <c r="AD109" s="4"/>
      <c r="AE109"/>
      <c r="AF109"/>
      <c r="AG109"/>
      <c r="AH109"/>
    </row>
    <row r="110" spans="1:34" s="4" customFormat="1" ht="72.599999999999994" customHeight="1">
      <c r="A110" s="4" t="s">
        <v>109</v>
      </c>
      <c r="B110" s="30" t="s">
        <v>110</v>
      </c>
      <c r="C110" s="4" t="s">
        <v>111</v>
      </c>
      <c r="D110" s="4" t="s">
        <v>112</v>
      </c>
      <c r="E110" s="4" t="s">
        <v>591</v>
      </c>
      <c r="F110" s="4" t="s">
        <v>592</v>
      </c>
      <c r="G110" s="4" t="s">
        <v>16</v>
      </c>
      <c r="H110" s="4" t="s">
        <v>15</v>
      </c>
      <c r="J110" s="4" t="s">
        <v>498</v>
      </c>
      <c r="K110" s="4" t="s">
        <v>346</v>
      </c>
      <c r="L110" s="4" t="s">
        <v>493</v>
      </c>
      <c r="N110" s="4" t="s">
        <v>593</v>
      </c>
      <c r="O110" s="4" t="s">
        <v>30</v>
      </c>
      <c r="P110" s="35">
        <v>117890000</v>
      </c>
      <c r="Q110" s="4">
        <v>2030</v>
      </c>
      <c r="R110" s="35">
        <v>476970000</v>
      </c>
      <c r="S110" s="4">
        <v>2050</v>
      </c>
      <c r="T110" s="4" t="s">
        <v>582</v>
      </c>
      <c r="U110" s="4" t="s">
        <v>279</v>
      </c>
      <c r="V110" s="4" t="s">
        <v>292</v>
      </c>
      <c r="W110" s="4" t="s">
        <v>281</v>
      </c>
      <c r="X110" s="4" t="s">
        <v>282</v>
      </c>
      <c r="Y110" s="4" t="s">
        <v>279</v>
      </c>
      <c r="Z110" s="4" t="s">
        <v>282</v>
      </c>
      <c r="AA110" s="4" t="s">
        <v>279</v>
      </c>
      <c r="AE110"/>
      <c r="AF110"/>
      <c r="AG110"/>
      <c r="AH110"/>
    </row>
    <row r="111" spans="1:34" s="4" customFormat="1" ht="54" customHeight="1">
      <c r="A111" s="4" t="s">
        <v>109</v>
      </c>
      <c r="B111" s="30" t="s">
        <v>110</v>
      </c>
      <c r="C111" s="4" t="s">
        <v>111</v>
      </c>
      <c r="D111" s="4" t="s">
        <v>112</v>
      </c>
      <c r="E111" s="4" t="s">
        <v>594</v>
      </c>
      <c r="F111" s="4" t="s">
        <v>595</v>
      </c>
      <c r="G111" s="4" t="s">
        <v>14</v>
      </c>
      <c r="H111" s="4" t="s">
        <v>431</v>
      </c>
      <c r="J111" s="4" t="s">
        <v>545</v>
      </c>
      <c r="K111" s="4" t="s">
        <v>596</v>
      </c>
      <c r="N111" s="4" t="s">
        <v>546</v>
      </c>
      <c r="O111" s="4" t="s">
        <v>279</v>
      </c>
      <c r="P111" s="35" t="s">
        <v>30</v>
      </c>
      <c r="Q111" s="4" t="s">
        <v>279</v>
      </c>
      <c r="R111" s="35" t="s">
        <v>279</v>
      </c>
      <c r="S111" s="4" t="s">
        <v>279</v>
      </c>
      <c r="T111" s="4" t="s">
        <v>279</v>
      </c>
      <c r="U111" s="4" t="s">
        <v>279</v>
      </c>
      <c r="V111" s="4" t="s">
        <v>292</v>
      </c>
      <c r="W111" s="4" t="s">
        <v>281</v>
      </c>
      <c r="X111" s="4" t="s">
        <v>282</v>
      </c>
      <c r="Y111" s="4" t="s">
        <v>279</v>
      </c>
      <c r="Z111" s="4" t="s">
        <v>282</v>
      </c>
      <c r="AA111" s="4" t="s">
        <v>279</v>
      </c>
      <c r="AE111"/>
      <c r="AF111"/>
      <c r="AG111"/>
      <c r="AH111"/>
    </row>
    <row r="112" spans="1:34" s="4" customFormat="1" ht="72.599999999999994" customHeight="1">
      <c r="A112" s="4" t="s">
        <v>109</v>
      </c>
      <c r="B112" s="30" t="s">
        <v>110</v>
      </c>
      <c r="C112" s="4" t="s">
        <v>111</v>
      </c>
      <c r="D112" s="4" t="s">
        <v>112</v>
      </c>
      <c r="E112" s="4" t="s">
        <v>597</v>
      </c>
      <c r="F112" s="4" t="s">
        <v>492</v>
      </c>
      <c r="G112" s="4" t="s">
        <v>14</v>
      </c>
      <c r="J112" s="4" t="s">
        <v>272</v>
      </c>
      <c r="N112" s="4" t="s">
        <v>485</v>
      </c>
      <c r="O112" s="4" t="s">
        <v>279</v>
      </c>
      <c r="P112" s="35" t="s">
        <v>30</v>
      </c>
      <c r="Q112" s="4" t="s">
        <v>279</v>
      </c>
      <c r="R112" s="35" t="s">
        <v>279</v>
      </c>
      <c r="S112" s="4" t="s">
        <v>279</v>
      </c>
      <c r="T112" s="4" t="s">
        <v>279</v>
      </c>
      <c r="U112" s="4" t="s">
        <v>279</v>
      </c>
      <c r="V112" s="4" t="s">
        <v>292</v>
      </c>
      <c r="W112" s="4" t="s">
        <v>281</v>
      </c>
      <c r="X112" s="4" t="s">
        <v>282</v>
      </c>
      <c r="Y112" s="4" t="s">
        <v>279</v>
      </c>
      <c r="Z112" s="4" t="s">
        <v>282</v>
      </c>
      <c r="AA112" s="4" t="s">
        <v>279</v>
      </c>
      <c r="AE112"/>
      <c r="AF112"/>
      <c r="AG112"/>
      <c r="AH112"/>
    </row>
    <row r="113" spans="1:34" s="4" customFormat="1" ht="72.599999999999994" customHeight="1">
      <c r="A113" s="4" t="s">
        <v>75</v>
      </c>
      <c r="B113" s="30" t="s">
        <v>76</v>
      </c>
      <c r="C113" s="4" t="s">
        <v>77</v>
      </c>
      <c r="D113" s="4" t="s">
        <v>78</v>
      </c>
      <c r="E113" s="4" t="s">
        <v>598</v>
      </c>
      <c r="F113" s="4" t="s">
        <v>599</v>
      </c>
      <c r="G113" s="4" t="s">
        <v>14</v>
      </c>
      <c r="J113" s="4" t="s">
        <v>285</v>
      </c>
      <c r="N113" s="4" t="s">
        <v>600</v>
      </c>
      <c r="O113" s="4" t="s">
        <v>30</v>
      </c>
      <c r="P113" s="35">
        <v>124951</v>
      </c>
      <c r="Q113" s="4" t="s">
        <v>291</v>
      </c>
      <c r="R113" s="35">
        <v>269636</v>
      </c>
      <c r="S113" s="4" t="s">
        <v>277</v>
      </c>
      <c r="T113" s="4" t="s">
        <v>601</v>
      </c>
      <c r="U113" s="4" t="s">
        <v>74</v>
      </c>
      <c r="V113" s="4" t="s">
        <v>602</v>
      </c>
      <c r="W113" s="4" t="s">
        <v>352</v>
      </c>
      <c r="X113" s="4" t="s">
        <v>282</v>
      </c>
      <c r="Y113" s="4" t="s">
        <v>279</v>
      </c>
      <c r="Z113" s="4" t="s">
        <v>292</v>
      </c>
      <c r="AA113" s="4" t="s">
        <v>30</v>
      </c>
      <c r="AE113"/>
      <c r="AF113"/>
      <c r="AG113"/>
      <c r="AH113"/>
    </row>
    <row r="114" spans="1:34" s="4" customFormat="1" ht="102">
      <c r="A114" s="4" t="s">
        <v>75</v>
      </c>
      <c r="B114" s="30" t="s">
        <v>76</v>
      </c>
      <c r="C114" s="4" t="s">
        <v>77</v>
      </c>
      <c r="D114" s="4" t="s">
        <v>78</v>
      </c>
      <c r="E114" s="4" t="s">
        <v>603</v>
      </c>
      <c r="F114" s="4" t="s">
        <v>604</v>
      </c>
      <c r="G114" s="4" t="s">
        <v>431</v>
      </c>
      <c r="J114" s="4" t="s">
        <v>504</v>
      </c>
      <c r="N114" s="4" t="s">
        <v>600</v>
      </c>
      <c r="O114" s="4" t="s">
        <v>30</v>
      </c>
      <c r="P114" s="35">
        <v>373</v>
      </c>
      <c r="Q114" s="4" t="s">
        <v>291</v>
      </c>
      <c r="R114" s="35">
        <v>2994</v>
      </c>
      <c r="S114" s="4" t="s">
        <v>277</v>
      </c>
      <c r="T114" s="4" t="s">
        <v>605</v>
      </c>
      <c r="U114" s="4" t="s">
        <v>279</v>
      </c>
      <c r="V114" s="4" t="s">
        <v>292</v>
      </c>
      <c r="W114" s="4" t="s">
        <v>352</v>
      </c>
      <c r="X114" s="4" t="s">
        <v>280</v>
      </c>
      <c r="Y114" s="4" t="s">
        <v>606</v>
      </c>
      <c r="Z114" s="4" t="s">
        <v>282</v>
      </c>
      <c r="AA114" s="4" t="s">
        <v>279</v>
      </c>
      <c r="AE114"/>
      <c r="AF114"/>
      <c r="AG114"/>
      <c r="AH114"/>
    </row>
    <row r="115" spans="1:34" s="4" customFormat="1" ht="138.6" customHeight="1">
      <c r="A115" s="4" t="s">
        <v>75</v>
      </c>
      <c r="B115" s="30" t="s">
        <v>76</v>
      </c>
      <c r="C115" s="4" t="s">
        <v>77</v>
      </c>
      <c r="D115" s="4" t="s">
        <v>78</v>
      </c>
      <c r="E115" s="4" t="s">
        <v>607</v>
      </c>
      <c r="F115" s="4" t="s">
        <v>608</v>
      </c>
      <c r="G115" s="4" t="s">
        <v>14</v>
      </c>
      <c r="J115" s="4" t="s">
        <v>272</v>
      </c>
      <c r="N115" s="4" t="s">
        <v>600</v>
      </c>
      <c r="O115" s="4" t="s">
        <v>30</v>
      </c>
      <c r="P115" s="35">
        <v>1840000</v>
      </c>
      <c r="Q115" s="4" t="s">
        <v>291</v>
      </c>
      <c r="R115" s="35">
        <v>11020000</v>
      </c>
      <c r="S115" s="4" t="s">
        <v>277</v>
      </c>
      <c r="T115" s="4" t="s">
        <v>609</v>
      </c>
      <c r="U115" s="4" t="s">
        <v>74</v>
      </c>
      <c r="V115" s="4" t="s">
        <v>602</v>
      </c>
      <c r="W115" s="4" t="s">
        <v>281</v>
      </c>
      <c r="X115" s="4" t="s">
        <v>280</v>
      </c>
      <c r="Y115" s="4" t="s">
        <v>609</v>
      </c>
      <c r="Z115" s="4" t="s">
        <v>292</v>
      </c>
      <c r="AA115" s="4" t="s">
        <v>30</v>
      </c>
      <c r="AE115"/>
      <c r="AF115"/>
      <c r="AG115"/>
      <c r="AH115"/>
    </row>
    <row r="116" spans="1:34" s="4" customFormat="1" ht="102">
      <c r="A116" s="4" t="s">
        <v>75</v>
      </c>
      <c r="B116" s="30" t="s">
        <v>76</v>
      </c>
      <c r="C116" s="4" t="s">
        <v>77</v>
      </c>
      <c r="D116" s="4" t="s">
        <v>78</v>
      </c>
      <c r="E116" s="4" t="s">
        <v>610</v>
      </c>
      <c r="F116" s="4" t="s">
        <v>611</v>
      </c>
      <c r="G116" s="4" t="s">
        <v>14</v>
      </c>
      <c r="J116" s="4" t="s">
        <v>469</v>
      </c>
      <c r="N116" s="4" t="s">
        <v>600</v>
      </c>
      <c r="O116" s="4" t="s">
        <v>30</v>
      </c>
      <c r="P116" s="35">
        <v>680000</v>
      </c>
      <c r="Q116" s="4" t="s">
        <v>291</v>
      </c>
      <c r="R116" s="35">
        <v>1480000</v>
      </c>
      <c r="S116" s="4" t="s">
        <v>277</v>
      </c>
      <c r="T116" s="4" t="s">
        <v>609</v>
      </c>
      <c r="U116" s="4" t="s">
        <v>74</v>
      </c>
      <c r="V116" s="4" t="s">
        <v>602</v>
      </c>
      <c r="W116" s="4" t="s">
        <v>281</v>
      </c>
      <c r="X116" s="4" t="s">
        <v>280</v>
      </c>
      <c r="Y116" s="4" t="s">
        <v>609</v>
      </c>
      <c r="Z116" s="4" t="s">
        <v>292</v>
      </c>
      <c r="AA116" s="4" t="s">
        <v>30</v>
      </c>
      <c r="AE116"/>
      <c r="AF116"/>
      <c r="AG116"/>
      <c r="AH116"/>
    </row>
    <row r="117" spans="1:34" s="4" customFormat="1" ht="216.6" customHeight="1">
      <c r="A117" s="4" t="s">
        <v>75</v>
      </c>
      <c r="B117" s="30" t="s">
        <v>76</v>
      </c>
      <c r="C117" s="4" t="s">
        <v>77</v>
      </c>
      <c r="D117" s="4" t="s">
        <v>78</v>
      </c>
      <c r="E117" s="4" t="s">
        <v>612</v>
      </c>
      <c r="F117" s="4" t="s">
        <v>613</v>
      </c>
      <c r="G117" s="4" t="s">
        <v>14</v>
      </c>
      <c r="J117" s="4" t="s">
        <v>285</v>
      </c>
      <c r="N117" s="4" t="s">
        <v>600</v>
      </c>
      <c r="O117" s="4" t="s">
        <v>30</v>
      </c>
      <c r="P117" s="35">
        <v>45103</v>
      </c>
      <c r="Q117" s="4" t="s">
        <v>291</v>
      </c>
      <c r="R117" s="35">
        <v>115227</v>
      </c>
      <c r="S117" s="4" t="s">
        <v>277</v>
      </c>
      <c r="T117" s="4" t="s">
        <v>609</v>
      </c>
      <c r="U117" s="4" t="s">
        <v>74</v>
      </c>
      <c r="V117" s="4" t="s">
        <v>292</v>
      </c>
      <c r="W117" s="4" t="s">
        <v>281</v>
      </c>
      <c r="X117" s="4" t="s">
        <v>282</v>
      </c>
      <c r="Y117" s="4" t="s">
        <v>279</v>
      </c>
      <c r="Z117" s="4" t="s">
        <v>292</v>
      </c>
      <c r="AA117" s="4" t="s">
        <v>30</v>
      </c>
      <c r="AE117"/>
      <c r="AF117"/>
      <c r="AG117"/>
      <c r="AH117"/>
    </row>
    <row r="118" spans="1:34" s="4" customFormat="1" ht="89.25">
      <c r="A118" s="4" t="s">
        <v>75</v>
      </c>
      <c r="B118" s="30" t="s">
        <v>76</v>
      </c>
      <c r="C118" s="4" t="s">
        <v>77</v>
      </c>
      <c r="D118" s="4" t="s">
        <v>78</v>
      </c>
      <c r="E118" s="4" t="s">
        <v>614</v>
      </c>
      <c r="F118" s="4" t="s">
        <v>615</v>
      </c>
      <c r="G118" s="4" t="s">
        <v>14</v>
      </c>
      <c r="J118" s="4" t="s">
        <v>616</v>
      </c>
      <c r="N118" s="4" t="s">
        <v>617</v>
      </c>
      <c r="O118" s="4" t="s">
        <v>30</v>
      </c>
      <c r="P118" s="35">
        <v>8106</v>
      </c>
      <c r="Q118" s="4" t="s">
        <v>291</v>
      </c>
      <c r="R118" s="35">
        <v>34740</v>
      </c>
      <c r="S118" s="4" t="s">
        <v>277</v>
      </c>
      <c r="T118" s="4" t="s">
        <v>609</v>
      </c>
      <c r="U118" s="4" t="s">
        <v>279</v>
      </c>
      <c r="V118" s="4" t="s">
        <v>292</v>
      </c>
      <c r="W118" s="4" t="s">
        <v>281</v>
      </c>
      <c r="X118" s="4" t="s">
        <v>280</v>
      </c>
      <c r="Y118" s="4" t="s">
        <v>609</v>
      </c>
      <c r="Z118" s="4" t="s">
        <v>292</v>
      </c>
      <c r="AA118" s="4" t="s">
        <v>30</v>
      </c>
      <c r="AE118"/>
      <c r="AF118"/>
      <c r="AG118"/>
      <c r="AH118"/>
    </row>
    <row r="119" spans="1:34" s="4" customFormat="1" ht="102">
      <c r="A119" s="4" t="s">
        <v>75</v>
      </c>
      <c r="B119" s="30" t="s">
        <v>76</v>
      </c>
      <c r="C119" s="4" t="s">
        <v>77</v>
      </c>
      <c r="D119" s="4" t="s">
        <v>78</v>
      </c>
      <c r="E119" s="4" t="s">
        <v>618</v>
      </c>
      <c r="F119" s="4" t="s">
        <v>619</v>
      </c>
      <c r="G119" s="4" t="s">
        <v>14</v>
      </c>
      <c r="J119" s="4" t="s">
        <v>465</v>
      </c>
      <c r="N119" s="4" t="s">
        <v>600</v>
      </c>
      <c r="O119" s="4" t="s">
        <v>30</v>
      </c>
      <c r="P119" s="35">
        <v>110</v>
      </c>
      <c r="Q119" s="4" t="s">
        <v>291</v>
      </c>
      <c r="R119" s="35">
        <v>284</v>
      </c>
      <c r="S119" s="4" t="s">
        <v>277</v>
      </c>
      <c r="T119" s="4" t="s">
        <v>609</v>
      </c>
      <c r="U119" s="4" t="s">
        <v>279</v>
      </c>
      <c r="V119" s="4" t="s">
        <v>602</v>
      </c>
      <c r="W119" s="4" t="s">
        <v>281</v>
      </c>
      <c r="X119" s="4" t="s">
        <v>280</v>
      </c>
      <c r="Y119" s="4" t="s">
        <v>609</v>
      </c>
      <c r="Z119" s="4" t="s">
        <v>292</v>
      </c>
      <c r="AA119" s="4" t="s">
        <v>30</v>
      </c>
      <c r="AE119"/>
      <c r="AF119"/>
      <c r="AG119"/>
      <c r="AH119"/>
    </row>
    <row r="120" spans="1:34" s="11" customFormat="1" ht="102">
      <c r="A120" s="4" t="s">
        <v>75</v>
      </c>
      <c r="B120" s="30" t="s">
        <v>76</v>
      </c>
      <c r="C120" s="4" t="s">
        <v>77</v>
      </c>
      <c r="D120" s="4" t="s">
        <v>78</v>
      </c>
      <c r="E120" s="4" t="s">
        <v>620</v>
      </c>
      <c r="F120" s="4" t="s">
        <v>621</v>
      </c>
      <c r="G120" s="4" t="s">
        <v>323</v>
      </c>
      <c r="H120" s="4"/>
      <c r="I120" s="4"/>
      <c r="J120" s="4" t="s">
        <v>355</v>
      </c>
      <c r="K120" s="4"/>
      <c r="L120" s="4"/>
      <c r="M120" s="4"/>
      <c r="N120" s="4" t="s">
        <v>600</v>
      </c>
      <c r="O120" s="4" t="s">
        <v>30</v>
      </c>
      <c r="P120" s="35">
        <v>235083</v>
      </c>
      <c r="Q120" s="4" t="s">
        <v>291</v>
      </c>
      <c r="R120" s="35">
        <v>1104134</v>
      </c>
      <c r="S120" s="4" t="s">
        <v>277</v>
      </c>
      <c r="T120" s="4" t="s">
        <v>278</v>
      </c>
      <c r="U120" s="4" t="s">
        <v>279</v>
      </c>
      <c r="V120" s="4" t="s">
        <v>292</v>
      </c>
      <c r="W120" s="4" t="s">
        <v>281</v>
      </c>
      <c r="X120" s="4" t="s">
        <v>280</v>
      </c>
      <c r="Y120" s="4" t="s">
        <v>278</v>
      </c>
      <c r="Z120" s="4" t="s">
        <v>280</v>
      </c>
      <c r="AA120" s="4" t="s">
        <v>278</v>
      </c>
      <c r="AB120" s="4"/>
      <c r="AC120" s="4"/>
      <c r="AD120" s="4"/>
      <c r="AE120"/>
      <c r="AF120"/>
      <c r="AG120"/>
      <c r="AH120"/>
    </row>
    <row r="121" spans="1:34" s="11" customFormat="1" ht="102">
      <c r="A121" s="4" t="s">
        <v>75</v>
      </c>
      <c r="B121" s="30" t="s">
        <v>76</v>
      </c>
      <c r="C121" s="4" t="s">
        <v>77</v>
      </c>
      <c r="D121" s="4" t="s">
        <v>78</v>
      </c>
      <c r="E121" s="4" t="s">
        <v>622</v>
      </c>
      <c r="F121" s="4" t="s">
        <v>623</v>
      </c>
      <c r="G121" s="4" t="s">
        <v>323</v>
      </c>
      <c r="H121" s="4" t="s">
        <v>13</v>
      </c>
      <c r="I121" s="4"/>
      <c r="J121" s="4" t="s">
        <v>324</v>
      </c>
      <c r="K121" s="4" t="s">
        <v>341</v>
      </c>
      <c r="L121" s="4"/>
      <c r="M121" s="4"/>
      <c r="N121" s="4" t="s">
        <v>600</v>
      </c>
      <c r="O121" s="4" t="s">
        <v>30</v>
      </c>
      <c r="P121" s="35">
        <v>33019</v>
      </c>
      <c r="Q121" s="4" t="s">
        <v>291</v>
      </c>
      <c r="R121" s="35">
        <v>127117</v>
      </c>
      <c r="S121" s="4" t="s">
        <v>277</v>
      </c>
      <c r="T121" s="4" t="s">
        <v>74</v>
      </c>
      <c r="U121" s="4" t="s">
        <v>279</v>
      </c>
      <c r="V121" s="4" t="s">
        <v>292</v>
      </c>
      <c r="W121" s="4" t="s">
        <v>352</v>
      </c>
      <c r="X121" s="4" t="s">
        <v>280</v>
      </c>
      <c r="Y121" s="4" t="s">
        <v>278</v>
      </c>
      <c r="Z121" s="4" t="s">
        <v>280</v>
      </c>
      <c r="AA121" s="4" t="s">
        <v>278</v>
      </c>
      <c r="AB121" s="4"/>
      <c r="AC121" s="4"/>
      <c r="AD121" s="4"/>
      <c r="AE121"/>
      <c r="AF121"/>
      <c r="AG121"/>
      <c r="AH121"/>
    </row>
    <row r="122" spans="1:34" s="11" customFormat="1" ht="102">
      <c r="A122" s="4" t="s">
        <v>75</v>
      </c>
      <c r="B122" s="30" t="s">
        <v>76</v>
      </c>
      <c r="C122" s="4" t="s">
        <v>77</v>
      </c>
      <c r="D122" s="4" t="s">
        <v>78</v>
      </c>
      <c r="E122" s="4" t="s">
        <v>624</v>
      </c>
      <c r="F122" s="4" t="s">
        <v>625</v>
      </c>
      <c r="G122" s="4" t="s">
        <v>323</v>
      </c>
      <c r="H122" s="4"/>
      <c r="I122" s="4"/>
      <c r="J122" s="4" t="s">
        <v>324</v>
      </c>
      <c r="K122" s="4" t="s">
        <v>341</v>
      </c>
      <c r="L122" s="4"/>
      <c r="M122" s="4"/>
      <c r="N122" s="4" t="s">
        <v>600</v>
      </c>
      <c r="O122" s="4" t="s">
        <v>30</v>
      </c>
      <c r="P122" s="35">
        <v>8875</v>
      </c>
      <c r="Q122" s="4" t="s">
        <v>291</v>
      </c>
      <c r="R122" s="35">
        <v>44877</v>
      </c>
      <c r="S122" s="4" t="s">
        <v>277</v>
      </c>
      <c r="T122" s="4" t="s">
        <v>74</v>
      </c>
      <c r="U122" s="4" t="s">
        <v>278</v>
      </c>
      <c r="V122" s="4" t="s">
        <v>292</v>
      </c>
      <c r="W122" s="4" t="s">
        <v>352</v>
      </c>
      <c r="X122" s="4" t="s">
        <v>280</v>
      </c>
      <c r="Y122" s="4" t="s">
        <v>30</v>
      </c>
      <c r="Z122" s="4" t="s">
        <v>280</v>
      </c>
      <c r="AA122" s="4" t="s">
        <v>30</v>
      </c>
      <c r="AB122" s="4"/>
      <c r="AC122" s="4"/>
      <c r="AD122" s="4"/>
      <c r="AE122"/>
      <c r="AF122"/>
      <c r="AG122"/>
      <c r="AH122"/>
    </row>
    <row r="123" spans="1:34" s="11" customFormat="1" ht="102">
      <c r="A123" s="4" t="s">
        <v>75</v>
      </c>
      <c r="B123" s="30" t="s">
        <v>76</v>
      </c>
      <c r="C123" s="4" t="s">
        <v>77</v>
      </c>
      <c r="D123" s="4" t="s">
        <v>78</v>
      </c>
      <c r="E123" s="4" t="s">
        <v>626</v>
      </c>
      <c r="F123" s="4" t="s">
        <v>627</v>
      </c>
      <c r="G123" s="4" t="s">
        <v>11</v>
      </c>
      <c r="H123" s="4"/>
      <c r="I123" s="4"/>
      <c r="J123" s="4" t="s">
        <v>384</v>
      </c>
      <c r="K123" s="4"/>
      <c r="L123" s="4"/>
      <c r="M123" s="4"/>
      <c r="N123" s="4" t="s">
        <v>600</v>
      </c>
      <c r="O123" s="4" t="s">
        <v>30</v>
      </c>
      <c r="P123" s="35" t="s">
        <v>628</v>
      </c>
      <c r="Q123" s="4" t="s">
        <v>291</v>
      </c>
      <c r="R123" s="35" t="s">
        <v>629</v>
      </c>
      <c r="S123" s="4" t="s">
        <v>277</v>
      </c>
      <c r="T123" s="4" t="s">
        <v>74</v>
      </c>
      <c r="U123" s="4" t="s">
        <v>279</v>
      </c>
      <c r="V123" s="4" t="s">
        <v>292</v>
      </c>
      <c r="W123" s="4" t="s">
        <v>281</v>
      </c>
      <c r="X123" s="4" t="s">
        <v>280</v>
      </c>
      <c r="Y123" s="4" t="s">
        <v>278</v>
      </c>
      <c r="Z123" s="4" t="s">
        <v>280</v>
      </c>
      <c r="AA123" s="4" t="s">
        <v>278</v>
      </c>
      <c r="AB123" s="4"/>
      <c r="AC123" s="4"/>
      <c r="AD123" s="4"/>
      <c r="AE123"/>
      <c r="AF123"/>
      <c r="AG123"/>
      <c r="AH123"/>
    </row>
    <row r="124" spans="1:34" s="11" customFormat="1" ht="102">
      <c r="A124" s="4" t="s">
        <v>75</v>
      </c>
      <c r="B124" s="30" t="s">
        <v>76</v>
      </c>
      <c r="C124" s="4" t="s">
        <v>77</v>
      </c>
      <c r="D124" s="4" t="s">
        <v>78</v>
      </c>
      <c r="E124" s="4" t="s">
        <v>630</v>
      </c>
      <c r="F124" s="4" t="s">
        <v>631</v>
      </c>
      <c r="G124" s="4" t="s">
        <v>11</v>
      </c>
      <c r="H124" s="4"/>
      <c r="I124" s="4"/>
      <c r="J124" s="4" t="s">
        <v>273</v>
      </c>
      <c r="K124" s="4"/>
      <c r="L124" s="4"/>
      <c r="M124" s="4"/>
      <c r="N124" s="4" t="s">
        <v>600</v>
      </c>
      <c r="O124" s="4" t="s">
        <v>30</v>
      </c>
      <c r="P124" s="35">
        <v>3784402</v>
      </c>
      <c r="Q124" s="4" t="s">
        <v>291</v>
      </c>
      <c r="R124" s="35">
        <v>14593479</v>
      </c>
      <c r="S124" s="4" t="s">
        <v>277</v>
      </c>
      <c r="T124" s="4" t="s">
        <v>74</v>
      </c>
      <c r="U124" s="4" t="s">
        <v>279</v>
      </c>
      <c r="V124" s="4" t="s">
        <v>292</v>
      </c>
      <c r="W124" s="4" t="s">
        <v>281</v>
      </c>
      <c r="X124" s="4" t="s">
        <v>280</v>
      </c>
      <c r="Y124" s="4" t="s">
        <v>74</v>
      </c>
      <c r="Z124" s="4" t="s">
        <v>282</v>
      </c>
      <c r="AA124" s="4" t="s">
        <v>279</v>
      </c>
      <c r="AB124" s="4"/>
      <c r="AC124" s="4"/>
      <c r="AD124" s="4"/>
      <c r="AE124"/>
      <c r="AF124"/>
      <c r="AG124"/>
      <c r="AH124"/>
    </row>
    <row r="125" spans="1:34" s="11" customFormat="1" ht="130.35" customHeight="1">
      <c r="A125" s="4" t="s">
        <v>75</v>
      </c>
      <c r="B125" s="30" t="s">
        <v>76</v>
      </c>
      <c r="C125" s="4" t="s">
        <v>77</v>
      </c>
      <c r="D125" s="4" t="s">
        <v>78</v>
      </c>
      <c r="E125" s="4" t="s">
        <v>632</v>
      </c>
      <c r="F125" s="4" t="s">
        <v>633</v>
      </c>
      <c r="G125" s="4" t="s">
        <v>14</v>
      </c>
      <c r="H125" s="35"/>
      <c r="I125" s="4"/>
      <c r="J125" s="4" t="s">
        <v>459</v>
      </c>
      <c r="K125" s="4"/>
      <c r="L125" s="4"/>
      <c r="M125" s="4"/>
      <c r="N125" s="4" t="s">
        <v>600</v>
      </c>
      <c r="O125" s="4" t="s">
        <v>30</v>
      </c>
      <c r="P125" s="35">
        <v>849</v>
      </c>
      <c r="Q125" s="4" t="s">
        <v>291</v>
      </c>
      <c r="R125" s="35">
        <v>6347</v>
      </c>
      <c r="S125" s="4" t="s">
        <v>277</v>
      </c>
      <c r="T125" s="4" t="s">
        <v>74</v>
      </c>
      <c r="U125" s="4" t="s">
        <v>279</v>
      </c>
      <c r="V125" s="4" t="s">
        <v>292</v>
      </c>
      <c r="W125" s="4" t="s">
        <v>281</v>
      </c>
      <c r="X125" s="4" t="s">
        <v>280</v>
      </c>
      <c r="Y125" s="4" t="s">
        <v>74</v>
      </c>
      <c r="Z125" s="4" t="s">
        <v>282</v>
      </c>
      <c r="AA125" s="4" t="s">
        <v>279</v>
      </c>
      <c r="AB125" s="4"/>
      <c r="AC125" s="4"/>
      <c r="AD125" s="4"/>
      <c r="AE125"/>
      <c r="AF125"/>
      <c r="AG125"/>
      <c r="AH125"/>
    </row>
    <row r="126" spans="1:34" s="11" customFormat="1" ht="102">
      <c r="A126" s="4" t="s">
        <v>75</v>
      </c>
      <c r="B126" s="30" t="s">
        <v>76</v>
      </c>
      <c r="C126" s="4" t="s">
        <v>77</v>
      </c>
      <c r="D126" s="4" t="s">
        <v>78</v>
      </c>
      <c r="E126" s="4" t="s">
        <v>634</v>
      </c>
      <c r="F126" s="4" t="s">
        <v>635</v>
      </c>
      <c r="G126" s="35" t="s">
        <v>15</v>
      </c>
      <c r="H126" s="35"/>
      <c r="I126" s="4"/>
      <c r="J126" s="4" t="s">
        <v>377</v>
      </c>
      <c r="K126" s="4" t="s">
        <v>346</v>
      </c>
      <c r="L126" s="4"/>
      <c r="M126" s="4"/>
      <c r="N126" s="4" t="s">
        <v>600</v>
      </c>
      <c r="O126" s="4" t="s">
        <v>30</v>
      </c>
      <c r="P126" s="35">
        <v>118853</v>
      </c>
      <c r="Q126" s="4" t="s">
        <v>291</v>
      </c>
      <c r="R126" s="35">
        <v>1045604</v>
      </c>
      <c r="S126" s="4" t="s">
        <v>277</v>
      </c>
      <c r="T126" s="4" t="s">
        <v>605</v>
      </c>
      <c r="U126" s="4" t="s">
        <v>279</v>
      </c>
      <c r="V126" s="4" t="s">
        <v>602</v>
      </c>
      <c r="W126" s="4" t="s">
        <v>281</v>
      </c>
      <c r="X126" s="4" t="s">
        <v>292</v>
      </c>
      <c r="Y126" s="4" t="s">
        <v>605</v>
      </c>
      <c r="Z126" s="4" t="s">
        <v>292</v>
      </c>
      <c r="AA126" s="4" t="s">
        <v>30</v>
      </c>
      <c r="AB126" s="4"/>
      <c r="AC126" s="4"/>
      <c r="AD126" s="4"/>
      <c r="AE126"/>
      <c r="AF126"/>
      <c r="AG126"/>
      <c r="AH126"/>
    </row>
    <row r="127" spans="1:34" s="11" customFormat="1" ht="76.5">
      <c r="A127" s="4" t="s">
        <v>154</v>
      </c>
      <c r="B127" s="30" t="s">
        <v>155</v>
      </c>
      <c r="C127" s="4" t="s">
        <v>156</v>
      </c>
      <c r="D127" s="4" t="s">
        <v>157</v>
      </c>
      <c r="E127" s="4" t="s">
        <v>636</v>
      </c>
      <c r="F127" s="4" t="s">
        <v>637</v>
      </c>
      <c r="G127" s="4" t="s">
        <v>11</v>
      </c>
      <c r="H127" s="4" t="s">
        <v>323</v>
      </c>
      <c r="I127" s="4"/>
      <c r="J127" s="4" t="s">
        <v>274</v>
      </c>
      <c r="K127" s="4" t="s">
        <v>299</v>
      </c>
      <c r="L127" s="4"/>
      <c r="M127" s="4"/>
      <c r="N127" s="4" t="s">
        <v>638</v>
      </c>
      <c r="O127" s="4" t="s">
        <v>49</v>
      </c>
      <c r="P127" s="35">
        <v>1050000</v>
      </c>
      <c r="Q127" s="4" t="s">
        <v>291</v>
      </c>
      <c r="R127" s="35">
        <v>39010000</v>
      </c>
      <c r="S127" s="4" t="s">
        <v>277</v>
      </c>
      <c r="T127" s="4" t="s">
        <v>74</v>
      </c>
      <c r="U127" s="4" t="s">
        <v>279</v>
      </c>
      <c r="V127" s="4" t="s">
        <v>292</v>
      </c>
      <c r="W127" s="4" t="s">
        <v>281</v>
      </c>
      <c r="X127" s="4" t="s">
        <v>282</v>
      </c>
      <c r="Y127" s="4" t="s">
        <v>279</v>
      </c>
      <c r="Z127" s="4" t="s">
        <v>282</v>
      </c>
      <c r="AA127" s="4" t="s">
        <v>279</v>
      </c>
      <c r="AB127" s="4"/>
      <c r="AC127" s="4"/>
      <c r="AD127" s="4"/>
      <c r="AE127"/>
      <c r="AF127"/>
      <c r="AG127"/>
      <c r="AH127"/>
    </row>
    <row r="128" spans="1:34" s="11" customFormat="1" ht="76.5">
      <c r="A128" s="4" t="s">
        <v>154</v>
      </c>
      <c r="B128" s="30" t="s">
        <v>155</v>
      </c>
      <c r="C128" s="4" t="s">
        <v>156</v>
      </c>
      <c r="D128" s="4" t="s">
        <v>157</v>
      </c>
      <c r="E128" s="4" t="s">
        <v>639</v>
      </c>
      <c r="F128" s="4" t="s">
        <v>640</v>
      </c>
      <c r="G128" s="4" t="s">
        <v>323</v>
      </c>
      <c r="H128" s="4"/>
      <c r="I128" s="4"/>
      <c r="J128" s="4" t="s">
        <v>341</v>
      </c>
      <c r="K128" s="4" t="s">
        <v>410</v>
      </c>
      <c r="L128" s="4"/>
      <c r="M128" s="4"/>
      <c r="N128" s="4" t="s">
        <v>638</v>
      </c>
      <c r="O128" s="4" t="s">
        <v>49</v>
      </c>
      <c r="P128" s="35">
        <v>3100000</v>
      </c>
      <c r="Q128" s="4" t="s">
        <v>291</v>
      </c>
      <c r="R128" s="35">
        <v>26500000</v>
      </c>
      <c r="S128" s="4" t="s">
        <v>277</v>
      </c>
      <c r="T128" s="4" t="s">
        <v>74</v>
      </c>
      <c r="U128" s="4" t="s">
        <v>279</v>
      </c>
      <c r="V128" s="4" t="s">
        <v>292</v>
      </c>
      <c r="W128" s="4" t="s">
        <v>352</v>
      </c>
      <c r="X128" s="4" t="s">
        <v>282</v>
      </c>
      <c r="Y128" s="4" t="s">
        <v>279</v>
      </c>
      <c r="Z128" s="4" t="s">
        <v>282</v>
      </c>
      <c r="AA128" s="4" t="s">
        <v>279</v>
      </c>
      <c r="AB128" s="4"/>
      <c r="AC128" s="4"/>
      <c r="AD128" s="4"/>
      <c r="AE128"/>
      <c r="AF128"/>
      <c r="AG128"/>
      <c r="AH128"/>
    </row>
    <row r="129" spans="1:34" s="11" customFormat="1" ht="63.75">
      <c r="A129" s="4" t="s">
        <v>154</v>
      </c>
      <c r="B129" s="38" t="s">
        <v>155</v>
      </c>
      <c r="C129" s="4" t="s">
        <v>156</v>
      </c>
      <c r="D129" s="4" t="s">
        <v>157</v>
      </c>
      <c r="E129" s="4" t="s">
        <v>641</v>
      </c>
      <c r="F129" s="4" t="s">
        <v>642</v>
      </c>
      <c r="G129" s="4" t="s">
        <v>15</v>
      </c>
      <c r="H129" s="4" t="s">
        <v>13</v>
      </c>
      <c r="I129" s="4"/>
      <c r="J129" s="4" t="s">
        <v>643</v>
      </c>
      <c r="K129" s="4" t="s">
        <v>437</v>
      </c>
      <c r="L129" s="4" t="s">
        <v>383</v>
      </c>
      <c r="M129" s="4" t="s">
        <v>580</v>
      </c>
      <c r="N129" s="4" t="s">
        <v>644</v>
      </c>
      <c r="O129" s="4" t="s">
        <v>49</v>
      </c>
      <c r="P129" s="35">
        <v>2660000</v>
      </c>
      <c r="Q129" s="4" t="s">
        <v>291</v>
      </c>
      <c r="R129" s="35">
        <v>16170000</v>
      </c>
      <c r="S129" s="4" t="s">
        <v>277</v>
      </c>
      <c r="T129" s="4" t="s">
        <v>74</v>
      </c>
      <c r="U129" s="4" t="s">
        <v>279</v>
      </c>
      <c r="V129" s="4" t="s">
        <v>292</v>
      </c>
      <c r="W129" s="4" t="s">
        <v>281</v>
      </c>
      <c r="X129" s="4" t="s">
        <v>282</v>
      </c>
      <c r="Y129" s="4" t="s">
        <v>279</v>
      </c>
      <c r="Z129" s="4" t="s">
        <v>282</v>
      </c>
      <c r="AA129" s="4" t="s">
        <v>279</v>
      </c>
      <c r="AB129" s="4"/>
      <c r="AC129" s="4"/>
      <c r="AD129" s="4"/>
      <c r="AE129"/>
      <c r="AF129"/>
      <c r="AG129"/>
      <c r="AH129"/>
    </row>
    <row r="130" spans="1:34" s="11" customFormat="1" ht="130.35" customHeight="1">
      <c r="A130" s="4" t="s">
        <v>154</v>
      </c>
      <c r="B130" s="30" t="s">
        <v>155</v>
      </c>
      <c r="C130" s="4" t="s">
        <v>156</v>
      </c>
      <c r="D130" s="4" t="s">
        <v>157</v>
      </c>
      <c r="E130" s="4" t="s">
        <v>645</v>
      </c>
      <c r="F130" s="4" t="s">
        <v>646</v>
      </c>
      <c r="G130" s="4" t="s">
        <v>14</v>
      </c>
      <c r="H130" s="4"/>
      <c r="I130" s="4"/>
      <c r="J130" s="4" t="s">
        <v>545</v>
      </c>
      <c r="K130" s="4" t="s">
        <v>466</v>
      </c>
      <c r="L130" s="4"/>
      <c r="M130" s="4"/>
      <c r="N130" s="4" t="s">
        <v>647</v>
      </c>
      <c r="O130" s="4" t="s">
        <v>49</v>
      </c>
      <c r="P130" s="35">
        <v>590000</v>
      </c>
      <c r="Q130" s="4" t="s">
        <v>291</v>
      </c>
      <c r="R130" s="35">
        <v>5100000</v>
      </c>
      <c r="S130" s="4" t="s">
        <v>277</v>
      </c>
      <c r="T130" s="4" t="s">
        <v>74</v>
      </c>
      <c r="U130" s="4" t="s">
        <v>279</v>
      </c>
      <c r="V130" s="4" t="s">
        <v>292</v>
      </c>
      <c r="W130" s="4" t="s">
        <v>281</v>
      </c>
      <c r="X130" s="4" t="s">
        <v>282</v>
      </c>
      <c r="Y130" s="4" t="s">
        <v>279</v>
      </c>
      <c r="Z130" s="4" t="s">
        <v>282</v>
      </c>
      <c r="AA130" s="4" t="s">
        <v>279</v>
      </c>
      <c r="AB130" s="4"/>
      <c r="AC130" s="4"/>
      <c r="AD130" s="4"/>
      <c r="AE130"/>
      <c r="AF130"/>
      <c r="AG130"/>
      <c r="AH130"/>
    </row>
    <row r="131" spans="1:34" s="11" customFormat="1" ht="104.1" customHeight="1">
      <c r="A131" s="4" t="s">
        <v>154</v>
      </c>
      <c r="B131" s="30" t="s">
        <v>155</v>
      </c>
      <c r="C131" s="4" t="s">
        <v>156</v>
      </c>
      <c r="D131" s="4" t="s">
        <v>157</v>
      </c>
      <c r="E131" s="4" t="s">
        <v>648</v>
      </c>
      <c r="F131" s="4" t="s">
        <v>649</v>
      </c>
      <c r="G131" s="4" t="s">
        <v>14</v>
      </c>
      <c r="H131" s="4"/>
      <c r="I131" s="4"/>
      <c r="J131" s="4" t="s">
        <v>414</v>
      </c>
      <c r="K131" s="4" t="s">
        <v>272</v>
      </c>
      <c r="L131" s="4" t="s">
        <v>650</v>
      </c>
      <c r="M131" s="4" t="s">
        <v>427</v>
      </c>
      <c r="N131" s="4" t="s">
        <v>651</v>
      </c>
      <c r="O131" s="4" t="s">
        <v>49</v>
      </c>
      <c r="P131" s="35">
        <v>320000</v>
      </c>
      <c r="Q131" s="4" t="s">
        <v>291</v>
      </c>
      <c r="R131" s="35">
        <v>3570000</v>
      </c>
      <c r="S131" s="4" t="s">
        <v>277</v>
      </c>
      <c r="T131" s="4" t="s">
        <v>74</v>
      </c>
      <c r="U131" s="4" t="s">
        <v>279</v>
      </c>
      <c r="V131" s="4" t="s">
        <v>292</v>
      </c>
      <c r="W131" s="4" t="s">
        <v>281</v>
      </c>
      <c r="X131" s="4" t="s">
        <v>282</v>
      </c>
      <c r="Y131" s="4" t="s">
        <v>279</v>
      </c>
      <c r="Z131" s="4" t="s">
        <v>282</v>
      </c>
      <c r="AA131" s="4" t="s">
        <v>279</v>
      </c>
      <c r="AB131" s="4"/>
      <c r="AC131" s="4"/>
      <c r="AD131" s="4"/>
      <c r="AE131"/>
      <c r="AF131"/>
      <c r="AG131"/>
      <c r="AH131"/>
    </row>
    <row r="132" spans="1:34" s="11" customFormat="1" ht="169.35" customHeight="1">
      <c r="A132" s="4" t="s">
        <v>154</v>
      </c>
      <c r="B132" s="30" t="s">
        <v>155</v>
      </c>
      <c r="C132" s="4" t="s">
        <v>156</v>
      </c>
      <c r="D132" s="4" t="s">
        <v>157</v>
      </c>
      <c r="E132" s="4" t="s">
        <v>652</v>
      </c>
      <c r="F132" s="4" t="s">
        <v>653</v>
      </c>
      <c r="G132" s="4" t="s">
        <v>14</v>
      </c>
      <c r="H132" s="4"/>
      <c r="I132" s="4"/>
      <c r="J132" s="4" t="s">
        <v>469</v>
      </c>
      <c r="K132" s="4" t="s">
        <v>272</v>
      </c>
      <c r="L132" s="4"/>
      <c r="M132" s="4"/>
      <c r="N132" s="4" t="s">
        <v>654</v>
      </c>
      <c r="O132" s="4" t="s">
        <v>49</v>
      </c>
      <c r="P132" s="35">
        <v>1590000</v>
      </c>
      <c r="Q132" s="4" t="s">
        <v>291</v>
      </c>
      <c r="R132" s="35">
        <v>16800000</v>
      </c>
      <c r="S132" s="4" t="s">
        <v>277</v>
      </c>
      <c r="T132" s="4" t="s">
        <v>74</v>
      </c>
      <c r="U132" s="4" t="s">
        <v>279</v>
      </c>
      <c r="V132" s="4" t="s">
        <v>292</v>
      </c>
      <c r="W132" s="4" t="s">
        <v>281</v>
      </c>
      <c r="X132" s="4" t="s">
        <v>282</v>
      </c>
      <c r="Y132" s="4" t="s">
        <v>279</v>
      </c>
      <c r="Z132" s="4" t="s">
        <v>282</v>
      </c>
      <c r="AA132" s="4" t="s">
        <v>279</v>
      </c>
      <c r="AB132" s="4"/>
      <c r="AC132" s="4"/>
      <c r="AD132" s="4"/>
      <c r="AE132"/>
      <c r="AF132"/>
      <c r="AG132"/>
      <c r="AH132"/>
    </row>
    <row r="133" spans="1:34" s="11" customFormat="1" ht="130.35" customHeight="1">
      <c r="A133" s="4" t="s">
        <v>154</v>
      </c>
      <c r="B133" s="30" t="s">
        <v>155</v>
      </c>
      <c r="C133" s="4" t="s">
        <v>156</v>
      </c>
      <c r="D133" s="4" t="s">
        <v>157</v>
      </c>
      <c r="E133" s="4" t="s">
        <v>655</v>
      </c>
      <c r="F133" s="4" t="s">
        <v>656</v>
      </c>
      <c r="G133" s="4" t="s">
        <v>14</v>
      </c>
      <c r="H133" s="4"/>
      <c r="I133" s="4"/>
      <c r="J133" s="4" t="s">
        <v>271</v>
      </c>
      <c r="K133" s="4"/>
      <c r="L133" s="4"/>
      <c r="M133" s="4"/>
      <c r="N133" s="4" t="s">
        <v>657</v>
      </c>
      <c r="O133" s="4" t="s">
        <v>49</v>
      </c>
      <c r="P133" s="35">
        <v>10000</v>
      </c>
      <c r="Q133" s="4" t="s">
        <v>291</v>
      </c>
      <c r="R133" s="35">
        <v>120000</v>
      </c>
      <c r="S133" s="4" t="s">
        <v>277</v>
      </c>
      <c r="T133" s="4" t="s">
        <v>74</v>
      </c>
      <c r="U133" s="4" t="s">
        <v>279</v>
      </c>
      <c r="V133" s="4" t="s">
        <v>292</v>
      </c>
      <c r="W133" s="4" t="s">
        <v>281</v>
      </c>
      <c r="X133" s="4" t="s">
        <v>282</v>
      </c>
      <c r="Y133" s="4" t="s">
        <v>279</v>
      </c>
      <c r="Z133" s="4" t="s">
        <v>282</v>
      </c>
      <c r="AA133" s="4" t="s">
        <v>279</v>
      </c>
      <c r="AB133" s="4"/>
      <c r="AC133" s="4"/>
      <c r="AD133" s="4"/>
      <c r="AE133"/>
      <c r="AF133"/>
      <c r="AG133"/>
      <c r="AH133"/>
    </row>
    <row r="134" spans="1:34" s="11" customFormat="1" ht="117" customHeight="1">
      <c r="A134" s="4" t="s">
        <v>194</v>
      </c>
      <c r="B134" s="30" t="s">
        <v>195</v>
      </c>
      <c r="C134" s="4" t="s">
        <v>196</v>
      </c>
      <c r="D134" s="4" t="s">
        <v>197</v>
      </c>
      <c r="E134" s="4" t="s">
        <v>658</v>
      </c>
      <c r="F134" s="4" t="s">
        <v>659</v>
      </c>
      <c r="G134" s="4" t="s">
        <v>323</v>
      </c>
      <c r="H134" s="4"/>
      <c r="I134" s="4"/>
      <c r="J134" s="4" t="s">
        <v>326</v>
      </c>
      <c r="K134" s="4" t="s">
        <v>660</v>
      </c>
      <c r="L134" s="4"/>
      <c r="M134" s="4"/>
      <c r="N134" s="4" t="s">
        <v>661</v>
      </c>
      <c r="O134" s="4" t="s">
        <v>30</v>
      </c>
      <c r="P134" s="35">
        <v>990000</v>
      </c>
      <c r="Q134" s="4" t="s">
        <v>291</v>
      </c>
      <c r="R134" s="35">
        <v>5400000</v>
      </c>
      <c r="S134" s="4" t="s">
        <v>662</v>
      </c>
      <c r="T134" s="4" t="s">
        <v>663</v>
      </c>
      <c r="U134" s="4" t="s">
        <v>279</v>
      </c>
      <c r="V134" s="4" t="s">
        <v>292</v>
      </c>
      <c r="W134" s="4" t="s">
        <v>352</v>
      </c>
      <c r="X134" s="4" t="s">
        <v>282</v>
      </c>
      <c r="Y134" s="4" t="s">
        <v>279</v>
      </c>
      <c r="Z134" s="4" t="s">
        <v>282</v>
      </c>
      <c r="AA134" s="4" t="s">
        <v>279</v>
      </c>
      <c r="AB134" s="4"/>
      <c r="AC134" s="4"/>
      <c r="AD134" s="4"/>
      <c r="AE134"/>
      <c r="AF134"/>
      <c r="AG134"/>
      <c r="AH134"/>
    </row>
    <row r="135" spans="1:34" s="11" customFormat="1" ht="143.1" customHeight="1">
      <c r="A135" s="4" t="s">
        <v>194</v>
      </c>
      <c r="B135" s="30" t="s">
        <v>195</v>
      </c>
      <c r="C135" s="4" t="s">
        <v>196</v>
      </c>
      <c r="D135" s="4" t="s">
        <v>197</v>
      </c>
      <c r="E135" s="4" t="s">
        <v>664</v>
      </c>
      <c r="F135" s="4" t="s">
        <v>665</v>
      </c>
      <c r="G135" s="4" t="s">
        <v>11</v>
      </c>
      <c r="H135" s="4"/>
      <c r="I135" s="4"/>
      <c r="J135" s="4" t="s">
        <v>384</v>
      </c>
      <c r="K135" s="4" t="s">
        <v>299</v>
      </c>
      <c r="L135" s="4" t="s">
        <v>273</v>
      </c>
      <c r="M135" s="4"/>
      <c r="N135" s="4" t="s">
        <v>666</v>
      </c>
      <c r="O135" s="4" t="s">
        <v>30</v>
      </c>
      <c r="P135" s="35">
        <v>1200000</v>
      </c>
      <c r="Q135" s="4" t="s">
        <v>291</v>
      </c>
      <c r="R135" s="35">
        <v>5500000</v>
      </c>
      <c r="S135" s="4" t="s">
        <v>662</v>
      </c>
      <c r="T135" s="4" t="s">
        <v>663</v>
      </c>
      <c r="U135" s="4" t="s">
        <v>279</v>
      </c>
      <c r="V135" s="4" t="s">
        <v>292</v>
      </c>
      <c r="W135" s="4" t="s">
        <v>281</v>
      </c>
      <c r="X135" s="4" t="s">
        <v>282</v>
      </c>
      <c r="Y135" s="4" t="s">
        <v>279</v>
      </c>
      <c r="Z135" s="4" t="s">
        <v>282</v>
      </c>
      <c r="AA135" s="4" t="s">
        <v>279</v>
      </c>
      <c r="AB135" s="4"/>
      <c r="AC135" s="4"/>
      <c r="AD135" s="4"/>
      <c r="AE135"/>
      <c r="AF135"/>
      <c r="AG135"/>
      <c r="AH135"/>
    </row>
    <row r="136" spans="1:34" s="11" customFormat="1" ht="117" customHeight="1">
      <c r="A136" s="4" t="s">
        <v>194</v>
      </c>
      <c r="B136" s="30" t="s">
        <v>195</v>
      </c>
      <c r="C136" s="4" t="s">
        <v>196</v>
      </c>
      <c r="D136" s="4" t="s">
        <v>197</v>
      </c>
      <c r="E136" s="4" t="s">
        <v>667</v>
      </c>
      <c r="F136" s="4" t="s">
        <v>668</v>
      </c>
      <c r="G136" s="4" t="s">
        <v>14</v>
      </c>
      <c r="H136" s="4"/>
      <c r="I136" s="4"/>
      <c r="J136" s="4" t="s">
        <v>465</v>
      </c>
      <c r="K136" s="4" t="s">
        <v>466</v>
      </c>
      <c r="L136" s="4" t="s">
        <v>545</v>
      </c>
      <c r="M136" s="4"/>
      <c r="N136" s="4" t="s">
        <v>669</v>
      </c>
      <c r="O136" s="4" t="s">
        <v>30</v>
      </c>
      <c r="P136" s="35">
        <v>200000</v>
      </c>
      <c r="Q136" s="4" t="s">
        <v>291</v>
      </c>
      <c r="R136" s="35">
        <v>6200000</v>
      </c>
      <c r="S136" s="4" t="s">
        <v>662</v>
      </c>
      <c r="T136" s="4" t="s">
        <v>663</v>
      </c>
      <c r="U136" s="4" t="s">
        <v>279</v>
      </c>
      <c r="V136" s="4" t="s">
        <v>280</v>
      </c>
      <c r="W136" s="4" t="s">
        <v>281</v>
      </c>
      <c r="X136" s="4" t="s">
        <v>282</v>
      </c>
      <c r="Y136" s="4" t="s">
        <v>279</v>
      </c>
      <c r="Z136" s="4" t="s">
        <v>282</v>
      </c>
      <c r="AA136" s="4" t="s">
        <v>279</v>
      </c>
      <c r="AB136" s="4"/>
      <c r="AC136" s="4"/>
      <c r="AD136" s="4"/>
      <c r="AE136"/>
      <c r="AF136"/>
      <c r="AG136"/>
      <c r="AH136"/>
    </row>
    <row r="137" spans="1:34" s="11" customFormat="1" ht="91.35" customHeight="1">
      <c r="A137" s="4" t="s">
        <v>194</v>
      </c>
      <c r="B137" s="30" t="s">
        <v>195</v>
      </c>
      <c r="C137" s="4" t="s">
        <v>196</v>
      </c>
      <c r="D137" s="4" t="s">
        <v>197</v>
      </c>
      <c r="E137" s="4" t="s">
        <v>670</v>
      </c>
      <c r="F137" s="4" t="s">
        <v>671</v>
      </c>
      <c r="G137" s="4" t="s">
        <v>14</v>
      </c>
      <c r="H137" s="4"/>
      <c r="I137" s="4"/>
      <c r="J137" s="4" t="s">
        <v>285</v>
      </c>
      <c r="K137" s="4" t="s">
        <v>271</v>
      </c>
      <c r="L137" s="4" t="s">
        <v>414</v>
      </c>
      <c r="M137" s="4" t="s">
        <v>272</v>
      </c>
      <c r="N137" s="4" t="s">
        <v>672</v>
      </c>
      <c r="O137" s="4" t="s">
        <v>30</v>
      </c>
      <c r="P137" s="35">
        <v>820000</v>
      </c>
      <c r="Q137" s="4" t="s">
        <v>291</v>
      </c>
      <c r="R137" s="35">
        <v>10000000</v>
      </c>
      <c r="S137" s="4" t="s">
        <v>662</v>
      </c>
      <c r="T137" s="4" t="s">
        <v>663</v>
      </c>
      <c r="U137" s="4" t="s">
        <v>279</v>
      </c>
      <c r="V137" s="4" t="s">
        <v>292</v>
      </c>
      <c r="W137" s="4" t="s">
        <v>281</v>
      </c>
      <c r="X137" s="4" t="s">
        <v>282</v>
      </c>
      <c r="Y137" s="4" t="s">
        <v>279</v>
      </c>
      <c r="Z137" s="4" t="s">
        <v>282</v>
      </c>
      <c r="AA137" s="4" t="s">
        <v>279</v>
      </c>
      <c r="AB137" s="4"/>
      <c r="AC137" s="4"/>
      <c r="AD137" s="4"/>
      <c r="AE137"/>
      <c r="AF137"/>
      <c r="AG137"/>
      <c r="AH137"/>
    </row>
    <row r="138" spans="1:34" s="11" customFormat="1" ht="104.1" customHeight="1">
      <c r="A138" s="4" t="s">
        <v>194</v>
      </c>
      <c r="B138" s="30" t="s">
        <v>195</v>
      </c>
      <c r="C138" s="4" t="s">
        <v>196</v>
      </c>
      <c r="D138" s="4" t="s">
        <v>197</v>
      </c>
      <c r="E138" s="4" t="s">
        <v>673</v>
      </c>
      <c r="F138" s="4" t="s">
        <v>674</v>
      </c>
      <c r="G138" s="4" t="s">
        <v>15</v>
      </c>
      <c r="H138" s="4"/>
      <c r="I138" s="4"/>
      <c r="J138" s="4" t="s">
        <v>512</v>
      </c>
      <c r="K138" s="4" t="s">
        <v>313</v>
      </c>
      <c r="L138" s="4" t="s">
        <v>675</v>
      </c>
      <c r="M138" s="4" t="s">
        <v>451</v>
      </c>
      <c r="N138" s="4" t="s">
        <v>676</v>
      </c>
      <c r="O138" s="4" t="s">
        <v>30</v>
      </c>
      <c r="P138" s="35">
        <v>240000</v>
      </c>
      <c r="Q138" s="4" t="s">
        <v>291</v>
      </c>
      <c r="R138" s="35">
        <v>1360000</v>
      </c>
      <c r="S138" s="35" t="s">
        <v>662</v>
      </c>
      <c r="T138" s="4" t="s">
        <v>663</v>
      </c>
      <c r="U138" s="4" t="s">
        <v>279</v>
      </c>
      <c r="V138" s="4" t="s">
        <v>292</v>
      </c>
      <c r="W138" s="4" t="s">
        <v>281</v>
      </c>
      <c r="X138" s="4" t="s">
        <v>282</v>
      </c>
      <c r="Y138" s="4" t="s">
        <v>279</v>
      </c>
      <c r="Z138" s="4" t="s">
        <v>282</v>
      </c>
      <c r="AA138" s="4" t="s">
        <v>279</v>
      </c>
      <c r="AB138" s="4"/>
      <c r="AC138" s="4"/>
      <c r="AD138" s="4"/>
      <c r="AE138"/>
      <c r="AF138"/>
      <c r="AG138"/>
      <c r="AH138"/>
    </row>
    <row r="139" spans="1:34" s="11" customFormat="1" ht="65.099999999999994" customHeight="1">
      <c r="A139" s="4" t="s">
        <v>242</v>
      </c>
      <c r="B139" s="4" t="s">
        <v>243</v>
      </c>
      <c r="C139" s="4" t="s">
        <v>244</v>
      </c>
      <c r="D139" s="4" t="s">
        <v>245</v>
      </c>
      <c r="E139" s="4" t="s">
        <v>677</v>
      </c>
      <c r="F139" s="4" t="s">
        <v>678</v>
      </c>
      <c r="G139" s="4" t="s">
        <v>14</v>
      </c>
      <c r="H139" s="4"/>
      <c r="I139" s="4"/>
      <c r="J139" s="4" t="s">
        <v>285</v>
      </c>
      <c r="K139" s="4"/>
      <c r="L139" s="4"/>
      <c r="M139" s="4"/>
      <c r="N139" s="4" t="s">
        <v>679</v>
      </c>
      <c r="O139" s="4" t="s">
        <v>30</v>
      </c>
      <c r="P139" s="35">
        <v>1000</v>
      </c>
      <c r="Q139" s="4" t="s">
        <v>291</v>
      </c>
      <c r="R139" s="35">
        <v>20000</v>
      </c>
      <c r="S139" s="4" t="s">
        <v>277</v>
      </c>
      <c r="T139" s="4" t="s">
        <v>519</v>
      </c>
      <c r="U139" s="4" t="s">
        <v>279</v>
      </c>
      <c r="V139" s="4" t="s">
        <v>292</v>
      </c>
      <c r="W139" s="4" t="s">
        <v>281</v>
      </c>
      <c r="X139" s="4" t="s">
        <v>280</v>
      </c>
      <c r="Y139" s="4" t="s">
        <v>519</v>
      </c>
      <c r="Z139" s="4" t="s">
        <v>282</v>
      </c>
      <c r="AA139" s="4" t="s">
        <v>279</v>
      </c>
      <c r="AB139" s="4"/>
      <c r="AC139" s="4"/>
      <c r="AD139" s="4"/>
      <c r="AE139"/>
      <c r="AF139"/>
      <c r="AG139"/>
      <c r="AH139"/>
    </row>
    <row r="140" spans="1:34" s="11" customFormat="1" ht="130.35" customHeight="1">
      <c r="A140" s="4" t="s">
        <v>242</v>
      </c>
      <c r="B140" s="30" t="s">
        <v>243</v>
      </c>
      <c r="C140" s="4" t="s">
        <v>244</v>
      </c>
      <c r="D140" s="4" t="s">
        <v>245</v>
      </c>
      <c r="E140" s="4" t="s">
        <v>680</v>
      </c>
      <c r="F140" s="4" t="s">
        <v>678</v>
      </c>
      <c r="G140" s="4" t="s">
        <v>14</v>
      </c>
      <c r="H140" s="4"/>
      <c r="I140" s="4"/>
      <c r="J140" s="4" t="s">
        <v>272</v>
      </c>
      <c r="K140" s="4"/>
      <c r="L140" s="4"/>
      <c r="M140" s="4"/>
      <c r="N140" s="4" t="s">
        <v>679</v>
      </c>
      <c r="O140" s="4" t="s">
        <v>30</v>
      </c>
      <c r="P140" s="35">
        <v>0</v>
      </c>
      <c r="Q140" s="4" t="s">
        <v>291</v>
      </c>
      <c r="R140" s="35">
        <v>-5000</v>
      </c>
      <c r="S140" s="4" t="s">
        <v>277</v>
      </c>
      <c r="T140" s="4" t="s">
        <v>519</v>
      </c>
      <c r="U140" s="4" t="s">
        <v>279</v>
      </c>
      <c r="V140" s="4" t="s">
        <v>292</v>
      </c>
      <c r="W140" s="4" t="s">
        <v>281</v>
      </c>
      <c r="X140" s="4" t="s">
        <v>280</v>
      </c>
      <c r="Y140" s="4" t="s">
        <v>519</v>
      </c>
      <c r="Z140" s="4" t="s">
        <v>282</v>
      </c>
      <c r="AA140" s="4" t="s">
        <v>279</v>
      </c>
      <c r="AB140" s="4"/>
      <c r="AC140" s="4"/>
      <c r="AD140" s="4"/>
      <c r="AE140"/>
      <c r="AF140"/>
      <c r="AG140"/>
      <c r="AH140"/>
    </row>
    <row r="141" spans="1:34" s="11" customFormat="1" ht="76.5">
      <c r="A141" s="4" t="s">
        <v>242</v>
      </c>
      <c r="B141" s="4" t="s">
        <v>243</v>
      </c>
      <c r="C141" s="4" t="s">
        <v>244</v>
      </c>
      <c r="D141" s="4" t="s">
        <v>245</v>
      </c>
      <c r="E141" s="4" t="s">
        <v>681</v>
      </c>
      <c r="F141" s="4" t="s">
        <v>682</v>
      </c>
      <c r="G141" s="4" t="s">
        <v>14</v>
      </c>
      <c r="H141" s="4"/>
      <c r="I141" s="4"/>
      <c r="J141" s="4" t="s">
        <v>466</v>
      </c>
      <c r="K141" s="4"/>
      <c r="L141" s="4"/>
      <c r="M141" s="4"/>
      <c r="N141" s="4" t="s">
        <v>679</v>
      </c>
      <c r="O141" s="4" t="s">
        <v>30</v>
      </c>
      <c r="P141" s="35">
        <v>34000</v>
      </c>
      <c r="Q141" s="4" t="s">
        <v>291</v>
      </c>
      <c r="R141" s="35">
        <v>283000</v>
      </c>
      <c r="S141" s="4" t="s">
        <v>277</v>
      </c>
      <c r="T141" s="4" t="s">
        <v>519</v>
      </c>
      <c r="U141" s="4" t="s">
        <v>279</v>
      </c>
      <c r="V141" s="4" t="s">
        <v>292</v>
      </c>
      <c r="W141" s="4" t="s">
        <v>281</v>
      </c>
      <c r="X141" s="4" t="s">
        <v>280</v>
      </c>
      <c r="Y141" s="4" t="s">
        <v>519</v>
      </c>
      <c r="Z141" s="4" t="s">
        <v>282</v>
      </c>
      <c r="AA141" s="4" t="s">
        <v>279</v>
      </c>
      <c r="AB141" s="4"/>
      <c r="AC141" s="4"/>
      <c r="AD141" s="4"/>
      <c r="AE141"/>
      <c r="AF141"/>
      <c r="AG141"/>
      <c r="AH141"/>
    </row>
    <row r="142" spans="1:34" s="11" customFormat="1" ht="76.5">
      <c r="A142" s="4" t="s">
        <v>242</v>
      </c>
      <c r="B142" s="4" t="s">
        <v>243</v>
      </c>
      <c r="C142" s="4" t="s">
        <v>244</v>
      </c>
      <c r="D142" s="4" t="s">
        <v>245</v>
      </c>
      <c r="E142" s="4" t="s">
        <v>683</v>
      </c>
      <c r="F142" s="4" t="s">
        <v>684</v>
      </c>
      <c r="G142" s="4" t="s">
        <v>14</v>
      </c>
      <c r="H142" s="4"/>
      <c r="I142" s="4"/>
      <c r="J142" s="4" t="s">
        <v>271</v>
      </c>
      <c r="K142" s="4"/>
      <c r="L142" s="4"/>
      <c r="M142" s="4"/>
      <c r="N142" s="4" t="s">
        <v>679</v>
      </c>
      <c r="O142" s="4" t="s">
        <v>30</v>
      </c>
      <c r="P142" s="35">
        <v>-333000</v>
      </c>
      <c r="Q142" s="4" t="s">
        <v>291</v>
      </c>
      <c r="R142" s="35">
        <v>2954000</v>
      </c>
      <c r="S142" s="4" t="s">
        <v>277</v>
      </c>
      <c r="T142" s="4" t="s">
        <v>519</v>
      </c>
      <c r="U142" s="4" t="s">
        <v>279</v>
      </c>
      <c r="V142" s="4" t="s">
        <v>292</v>
      </c>
      <c r="W142" s="4" t="s">
        <v>281</v>
      </c>
      <c r="X142" s="4" t="s">
        <v>280</v>
      </c>
      <c r="Y142" s="4" t="s">
        <v>519</v>
      </c>
      <c r="Z142" s="4" t="s">
        <v>282</v>
      </c>
      <c r="AA142" s="4" t="s">
        <v>279</v>
      </c>
      <c r="AB142" s="4"/>
      <c r="AC142" s="4"/>
      <c r="AD142" s="4"/>
      <c r="AE142"/>
      <c r="AF142"/>
      <c r="AG142"/>
      <c r="AH142"/>
    </row>
    <row r="143" spans="1:34" s="11" customFormat="1" ht="76.5">
      <c r="A143" s="4" t="s">
        <v>242</v>
      </c>
      <c r="B143" s="4" t="s">
        <v>243</v>
      </c>
      <c r="C143" s="4" t="s">
        <v>244</v>
      </c>
      <c r="D143" s="4" t="s">
        <v>245</v>
      </c>
      <c r="E143" s="4" t="s">
        <v>685</v>
      </c>
      <c r="F143" s="4" t="s">
        <v>684</v>
      </c>
      <c r="G143" s="4" t="s">
        <v>14</v>
      </c>
      <c r="H143" s="4"/>
      <c r="I143" s="4"/>
      <c r="J143" s="4" t="s">
        <v>469</v>
      </c>
      <c r="K143" s="4"/>
      <c r="L143" s="4"/>
      <c r="M143" s="4"/>
      <c r="N143" s="4" t="s">
        <v>679</v>
      </c>
      <c r="O143" s="4" t="s">
        <v>30</v>
      </c>
      <c r="P143" s="35">
        <v>-115000</v>
      </c>
      <c r="Q143" s="4" t="s">
        <v>291</v>
      </c>
      <c r="R143" s="35">
        <v>160048000</v>
      </c>
      <c r="S143" s="4" t="s">
        <v>277</v>
      </c>
      <c r="T143" s="4" t="s">
        <v>519</v>
      </c>
      <c r="U143" s="4" t="s">
        <v>279</v>
      </c>
      <c r="V143" s="4" t="s">
        <v>292</v>
      </c>
      <c r="W143" s="4" t="s">
        <v>281</v>
      </c>
      <c r="X143" s="4" t="s">
        <v>280</v>
      </c>
      <c r="Y143" s="4" t="s">
        <v>519</v>
      </c>
      <c r="Z143" s="4" t="s">
        <v>282</v>
      </c>
      <c r="AA143" s="4" t="s">
        <v>279</v>
      </c>
      <c r="AB143" s="4"/>
      <c r="AC143" s="4"/>
      <c r="AD143" s="4"/>
      <c r="AE143"/>
      <c r="AF143"/>
      <c r="AG143"/>
      <c r="AH143"/>
    </row>
    <row r="144" spans="1:34" s="11" customFormat="1" ht="76.5">
      <c r="A144" s="4" t="s">
        <v>242</v>
      </c>
      <c r="B144" s="4" t="s">
        <v>243</v>
      </c>
      <c r="C144" s="4" t="s">
        <v>244</v>
      </c>
      <c r="D144" s="4" t="s">
        <v>245</v>
      </c>
      <c r="E144" s="4" t="s">
        <v>686</v>
      </c>
      <c r="F144" s="4" t="s">
        <v>687</v>
      </c>
      <c r="G144" s="4" t="s">
        <v>323</v>
      </c>
      <c r="H144" s="4"/>
      <c r="I144" s="4"/>
      <c r="J144" s="4" t="s">
        <v>324</v>
      </c>
      <c r="K144" s="4" t="s">
        <v>341</v>
      </c>
      <c r="L144" s="4"/>
      <c r="M144" s="4"/>
      <c r="N144" s="4" t="s">
        <v>679</v>
      </c>
      <c r="O144" s="4" t="s">
        <v>30</v>
      </c>
      <c r="P144" s="35" t="s">
        <v>688</v>
      </c>
      <c r="Q144" s="4" t="s">
        <v>291</v>
      </c>
      <c r="R144" s="35" t="s">
        <v>689</v>
      </c>
      <c r="S144" s="4" t="s">
        <v>277</v>
      </c>
      <c r="T144" s="4" t="s">
        <v>519</v>
      </c>
      <c r="U144" s="4" t="s">
        <v>279</v>
      </c>
      <c r="V144" s="4" t="s">
        <v>292</v>
      </c>
      <c r="W144" s="4" t="s">
        <v>281</v>
      </c>
      <c r="X144" s="4" t="s">
        <v>280</v>
      </c>
      <c r="Y144" s="4" t="s">
        <v>519</v>
      </c>
      <c r="Z144" s="4" t="s">
        <v>282</v>
      </c>
      <c r="AA144" s="4" t="s">
        <v>279</v>
      </c>
      <c r="AB144" s="4"/>
      <c r="AC144" s="4"/>
      <c r="AD144" s="4"/>
      <c r="AE144"/>
      <c r="AF144"/>
      <c r="AG144"/>
      <c r="AH144"/>
    </row>
    <row r="145" spans="1:34" s="11" customFormat="1" ht="76.5">
      <c r="A145" s="4" t="s">
        <v>242</v>
      </c>
      <c r="B145" s="4" t="s">
        <v>243</v>
      </c>
      <c r="C145" s="4" t="s">
        <v>244</v>
      </c>
      <c r="D145" s="4" t="s">
        <v>245</v>
      </c>
      <c r="E145" s="4" t="s">
        <v>690</v>
      </c>
      <c r="F145" s="4" t="s">
        <v>691</v>
      </c>
      <c r="G145" s="4" t="s">
        <v>323</v>
      </c>
      <c r="H145" s="4"/>
      <c r="I145" s="4"/>
      <c r="J145" s="4" t="s">
        <v>324</v>
      </c>
      <c r="K145" s="4" t="s">
        <v>692</v>
      </c>
      <c r="L145" s="4"/>
      <c r="M145" s="4"/>
      <c r="N145" s="4" t="s">
        <v>679</v>
      </c>
      <c r="O145" s="4" t="s">
        <v>30</v>
      </c>
      <c r="P145" s="35" t="s">
        <v>693</v>
      </c>
      <c r="Q145" s="4" t="s">
        <v>291</v>
      </c>
      <c r="R145" s="35" t="s">
        <v>694</v>
      </c>
      <c r="S145" s="4" t="s">
        <v>277</v>
      </c>
      <c r="T145" s="4" t="s">
        <v>519</v>
      </c>
      <c r="U145" s="4" t="s">
        <v>279</v>
      </c>
      <c r="V145" s="4" t="s">
        <v>292</v>
      </c>
      <c r="W145" s="4" t="s">
        <v>281</v>
      </c>
      <c r="X145" s="4" t="s">
        <v>280</v>
      </c>
      <c r="Y145" s="4" t="s">
        <v>519</v>
      </c>
      <c r="Z145" s="4" t="s">
        <v>282</v>
      </c>
      <c r="AA145" s="4" t="s">
        <v>279</v>
      </c>
      <c r="AB145" s="4"/>
      <c r="AC145" s="4"/>
      <c r="AD145" s="4"/>
      <c r="AE145"/>
      <c r="AF145"/>
      <c r="AG145"/>
      <c r="AH145"/>
    </row>
    <row r="146" spans="1:34" s="11" customFormat="1" ht="76.5">
      <c r="A146" s="4" t="s">
        <v>242</v>
      </c>
      <c r="B146" s="4" t="s">
        <v>243</v>
      </c>
      <c r="C146" s="4" t="s">
        <v>244</v>
      </c>
      <c r="D146" s="4" t="s">
        <v>245</v>
      </c>
      <c r="E146" s="4" t="s">
        <v>695</v>
      </c>
      <c r="F146" s="4" t="s">
        <v>691</v>
      </c>
      <c r="G146" s="4" t="s">
        <v>323</v>
      </c>
      <c r="H146" s="4"/>
      <c r="I146" s="4"/>
      <c r="J146" s="4" t="s">
        <v>324</v>
      </c>
      <c r="K146" s="4" t="s">
        <v>327</v>
      </c>
      <c r="L146" s="4"/>
      <c r="M146" s="4"/>
      <c r="N146" s="4" t="s">
        <v>679</v>
      </c>
      <c r="O146" s="4" t="s">
        <v>30</v>
      </c>
      <c r="P146" s="35" t="s">
        <v>696</v>
      </c>
      <c r="Q146" s="4" t="s">
        <v>291</v>
      </c>
      <c r="R146" s="35" t="s">
        <v>697</v>
      </c>
      <c r="S146" s="4" t="s">
        <v>277</v>
      </c>
      <c r="T146" s="4" t="s">
        <v>519</v>
      </c>
      <c r="U146" s="4" t="s">
        <v>279</v>
      </c>
      <c r="V146" s="4" t="s">
        <v>292</v>
      </c>
      <c r="W146" s="4" t="s">
        <v>281</v>
      </c>
      <c r="X146" s="4" t="s">
        <v>280</v>
      </c>
      <c r="Y146" s="4" t="s">
        <v>519</v>
      </c>
      <c r="Z146" s="4" t="s">
        <v>282</v>
      </c>
      <c r="AA146" s="4" t="s">
        <v>279</v>
      </c>
      <c r="AB146" s="4"/>
      <c r="AC146" s="4"/>
      <c r="AD146" s="4"/>
      <c r="AE146"/>
      <c r="AF146"/>
      <c r="AG146"/>
      <c r="AH146"/>
    </row>
    <row r="147" spans="1:34" s="11" customFormat="1" ht="76.5">
      <c r="A147" s="4" t="s">
        <v>242</v>
      </c>
      <c r="B147" s="38" t="s">
        <v>243</v>
      </c>
      <c r="C147" s="4" t="s">
        <v>244</v>
      </c>
      <c r="D147" s="4" t="s">
        <v>245</v>
      </c>
      <c r="E147" s="4" t="s">
        <v>698</v>
      </c>
      <c r="F147" s="4" t="s">
        <v>699</v>
      </c>
      <c r="G147" s="4" t="s">
        <v>323</v>
      </c>
      <c r="H147" s="4" t="s">
        <v>13</v>
      </c>
      <c r="I147" s="4"/>
      <c r="J147" s="4" t="s">
        <v>327</v>
      </c>
      <c r="K147" s="4" t="s">
        <v>338</v>
      </c>
      <c r="L147" s="4"/>
      <c r="M147" s="4"/>
      <c r="N147" s="4" t="s">
        <v>679</v>
      </c>
      <c r="O147" s="4" t="s">
        <v>30</v>
      </c>
      <c r="P147" s="35">
        <f>200000+72000</f>
        <v>272000</v>
      </c>
      <c r="Q147" s="4" t="s">
        <v>291</v>
      </c>
      <c r="R147" s="35">
        <f>14000000+1222000</f>
        <v>15222000</v>
      </c>
      <c r="S147" s="4" t="s">
        <v>277</v>
      </c>
      <c r="T147" s="4" t="s">
        <v>519</v>
      </c>
      <c r="U147" s="4" t="s">
        <v>279</v>
      </c>
      <c r="V147" s="4" t="s">
        <v>292</v>
      </c>
      <c r="W147" s="4" t="s">
        <v>281</v>
      </c>
      <c r="X147" s="4" t="s">
        <v>280</v>
      </c>
      <c r="Y147" s="4" t="s">
        <v>519</v>
      </c>
      <c r="Z147" s="4" t="s">
        <v>282</v>
      </c>
      <c r="AA147" s="4" t="s">
        <v>279</v>
      </c>
      <c r="AB147" s="4"/>
      <c r="AC147" s="4"/>
      <c r="AD147" s="4"/>
      <c r="AE147"/>
      <c r="AF147"/>
      <c r="AG147"/>
      <c r="AH147"/>
    </row>
    <row r="148" spans="1:34" s="11" customFormat="1" ht="76.5">
      <c r="A148" s="4" t="s">
        <v>242</v>
      </c>
      <c r="B148" s="4" t="s">
        <v>243</v>
      </c>
      <c r="C148" s="4" t="s">
        <v>244</v>
      </c>
      <c r="D148" s="4" t="s">
        <v>245</v>
      </c>
      <c r="E148" s="4" t="s">
        <v>700</v>
      </c>
      <c r="F148" s="4" t="s">
        <v>699</v>
      </c>
      <c r="G148" s="4" t="s">
        <v>11</v>
      </c>
      <c r="H148" s="4"/>
      <c r="I148" s="4"/>
      <c r="J148" s="4" t="s">
        <v>344</v>
      </c>
      <c r="K148" s="4"/>
      <c r="L148" s="4"/>
      <c r="M148" s="4"/>
      <c r="N148" s="4" t="s">
        <v>679</v>
      </c>
      <c r="O148" s="4" t="s">
        <v>30</v>
      </c>
      <c r="P148" s="35" t="s">
        <v>701</v>
      </c>
      <c r="Q148" s="4" t="s">
        <v>291</v>
      </c>
      <c r="R148" s="35" t="s">
        <v>702</v>
      </c>
      <c r="S148" s="4" t="s">
        <v>277</v>
      </c>
      <c r="T148" s="4" t="s">
        <v>29</v>
      </c>
      <c r="U148" s="4" t="s">
        <v>279</v>
      </c>
      <c r="V148" s="4" t="s">
        <v>292</v>
      </c>
      <c r="W148" s="4" t="s">
        <v>281</v>
      </c>
      <c r="X148" s="4" t="s">
        <v>280</v>
      </c>
      <c r="Y148" s="4" t="s">
        <v>519</v>
      </c>
      <c r="Z148" s="4" t="s">
        <v>282</v>
      </c>
      <c r="AA148" s="4" t="s">
        <v>279</v>
      </c>
      <c r="AB148" s="4"/>
      <c r="AC148" s="4"/>
      <c r="AD148" s="4"/>
      <c r="AE148"/>
      <c r="AF148"/>
      <c r="AG148"/>
      <c r="AH148"/>
    </row>
    <row r="149" spans="1:34" s="11" customFormat="1" ht="76.5">
      <c r="A149" s="4" t="s">
        <v>242</v>
      </c>
      <c r="B149" s="4" t="s">
        <v>243</v>
      </c>
      <c r="C149" s="4" t="s">
        <v>244</v>
      </c>
      <c r="D149" s="4" t="s">
        <v>245</v>
      </c>
      <c r="E149" s="4" t="s">
        <v>703</v>
      </c>
      <c r="F149" s="4" t="s">
        <v>704</v>
      </c>
      <c r="G149" s="4" t="s">
        <v>11</v>
      </c>
      <c r="H149" s="4" t="s">
        <v>323</v>
      </c>
      <c r="I149" s="4" t="s">
        <v>13</v>
      </c>
      <c r="J149" s="4" t="s">
        <v>274</v>
      </c>
      <c r="K149" s="4" t="s">
        <v>567</v>
      </c>
      <c r="L149" s="4"/>
      <c r="M149" s="4"/>
      <c r="N149" s="4" t="s">
        <v>679</v>
      </c>
      <c r="O149" s="4" t="s">
        <v>30</v>
      </c>
      <c r="P149" s="35">
        <v>1923000</v>
      </c>
      <c r="Q149" s="4" t="s">
        <v>291</v>
      </c>
      <c r="R149" s="35">
        <v>7397000</v>
      </c>
      <c r="S149" s="4" t="s">
        <v>277</v>
      </c>
      <c r="T149" s="4" t="s">
        <v>519</v>
      </c>
      <c r="U149" s="4" t="s">
        <v>279</v>
      </c>
      <c r="V149" s="4" t="s">
        <v>292</v>
      </c>
      <c r="W149" s="4" t="s">
        <v>281</v>
      </c>
      <c r="X149" s="4" t="s">
        <v>280</v>
      </c>
      <c r="Y149" s="4" t="s">
        <v>519</v>
      </c>
      <c r="Z149" s="4" t="s">
        <v>282</v>
      </c>
      <c r="AA149" s="4" t="s">
        <v>279</v>
      </c>
      <c r="AB149" s="4"/>
      <c r="AC149" s="4"/>
      <c r="AD149" s="4"/>
      <c r="AE149"/>
      <c r="AF149"/>
      <c r="AG149"/>
      <c r="AH149"/>
    </row>
    <row r="150" spans="1:34" s="11" customFormat="1" ht="76.5">
      <c r="A150" s="4" t="s">
        <v>242</v>
      </c>
      <c r="B150" s="38" t="s">
        <v>705</v>
      </c>
      <c r="C150" s="4" t="s">
        <v>244</v>
      </c>
      <c r="D150" s="4" t="s">
        <v>245</v>
      </c>
      <c r="E150" s="4" t="s">
        <v>706</v>
      </c>
      <c r="F150" s="4" t="s">
        <v>707</v>
      </c>
      <c r="G150" s="4" t="s">
        <v>15</v>
      </c>
      <c r="H150" s="4"/>
      <c r="I150" s="4"/>
      <c r="J150" s="4" t="s">
        <v>383</v>
      </c>
      <c r="K150" s="4"/>
      <c r="L150" s="4"/>
      <c r="M150" s="4"/>
      <c r="N150" s="4" t="s">
        <v>679</v>
      </c>
      <c r="O150" s="4" t="s">
        <v>30</v>
      </c>
      <c r="P150" s="35">
        <v>314000</v>
      </c>
      <c r="Q150" s="4" t="s">
        <v>291</v>
      </c>
      <c r="R150" s="35">
        <v>17541000</v>
      </c>
      <c r="S150" s="4" t="s">
        <v>277</v>
      </c>
      <c r="T150" s="4" t="s">
        <v>519</v>
      </c>
      <c r="U150" s="4" t="s">
        <v>279</v>
      </c>
      <c r="V150" s="4" t="s">
        <v>292</v>
      </c>
      <c r="W150" s="4" t="s">
        <v>281</v>
      </c>
      <c r="X150" s="4" t="s">
        <v>280</v>
      </c>
      <c r="Y150" s="4" t="s">
        <v>519</v>
      </c>
      <c r="Z150" s="4" t="s">
        <v>282</v>
      </c>
      <c r="AA150" s="4" t="s">
        <v>279</v>
      </c>
      <c r="AB150" s="4"/>
      <c r="AC150" s="4"/>
      <c r="AD150" s="4"/>
      <c r="AE150"/>
      <c r="AF150"/>
      <c r="AG150"/>
      <c r="AH150"/>
    </row>
    <row r="151" spans="1:34" s="11" customFormat="1" ht="76.5">
      <c r="A151" s="4" t="s">
        <v>242</v>
      </c>
      <c r="B151" s="4" t="s">
        <v>243</v>
      </c>
      <c r="C151" s="4" t="s">
        <v>244</v>
      </c>
      <c r="D151" s="4" t="s">
        <v>245</v>
      </c>
      <c r="E151" s="4" t="s">
        <v>708</v>
      </c>
      <c r="F151" s="4" t="s">
        <v>707</v>
      </c>
      <c r="G151" s="4" t="s">
        <v>15</v>
      </c>
      <c r="H151" s="4"/>
      <c r="I151" s="4"/>
      <c r="J151" s="4" t="s">
        <v>377</v>
      </c>
      <c r="K151" s="4"/>
      <c r="L151" s="4"/>
      <c r="M151" s="4"/>
      <c r="N151" s="4" t="s">
        <v>679</v>
      </c>
      <c r="O151" s="4" t="s">
        <v>30</v>
      </c>
      <c r="P151" s="35">
        <v>706000</v>
      </c>
      <c r="Q151" s="4" t="s">
        <v>291</v>
      </c>
      <c r="R151" s="35">
        <v>13566000</v>
      </c>
      <c r="S151" s="4" t="s">
        <v>277</v>
      </c>
      <c r="T151" s="4" t="s">
        <v>519</v>
      </c>
      <c r="U151" s="4" t="s">
        <v>279</v>
      </c>
      <c r="V151" s="4" t="s">
        <v>292</v>
      </c>
      <c r="W151" s="4" t="s">
        <v>281</v>
      </c>
      <c r="X151" s="4" t="s">
        <v>280</v>
      </c>
      <c r="Y151" s="4" t="s">
        <v>519</v>
      </c>
      <c r="Z151" s="4" t="s">
        <v>282</v>
      </c>
      <c r="AA151" s="4" t="s">
        <v>279</v>
      </c>
      <c r="AB151" s="4"/>
      <c r="AC151" s="4"/>
      <c r="AD151" s="4"/>
      <c r="AE151"/>
      <c r="AF151"/>
      <c r="AG151"/>
      <c r="AH151"/>
    </row>
    <row r="152" spans="1:34" s="11" customFormat="1" ht="76.5">
      <c r="A152" s="4" t="s">
        <v>242</v>
      </c>
      <c r="B152" s="4" t="s">
        <v>243</v>
      </c>
      <c r="C152" s="4" t="s">
        <v>244</v>
      </c>
      <c r="D152" s="4" t="s">
        <v>245</v>
      </c>
      <c r="E152" s="4" t="s">
        <v>709</v>
      </c>
      <c r="F152" s="4" t="s">
        <v>710</v>
      </c>
      <c r="G152" s="4" t="s">
        <v>15</v>
      </c>
      <c r="H152" s="4"/>
      <c r="I152" s="4"/>
      <c r="J152" s="4" t="s">
        <v>313</v>
      </c>
      <c r="K152" s="4"/>
      <c r="L152" s="4"/>
      <c r="M152" s="4"/>
      <c r="N152" s="4" t="s">
        <v>679</v>
      </c>
      <c r="O152" s="4" t="s">
        <v>30</v>
      </c>
      <c r="P152" s="35">
        <v>5546000</v>
      </c>
      <c r="Q152" s="4" t="s">
        <v>291</v>
      </c>
      <c r="R152" s="35">
        <v>126607000</v>
      </c>
      <c r="S152" s="4" t="s">
        <v>277</v>
      </c>
      <c r="T152" s="4" t="s">
        <v>519</v>
      </c>
      <c r="U152" s="4" t="s">
        <v>279</v>
      </c>
      <c r="V152" s="4" t="s">
        <v>292</v>
      </c>
      <c r="W152" s="4" t="s">
        <v>281</v>
      </c>
      <c r="X152" s="4" t="s">
        <v>280</v>
      </c>
      <c r="Y152" s="4" t="s">
        <v>519</v>
      </c>
      <c r="Z152" s="4" t="s">
        <v>282</v>
      </c>
      <c r="AA152" s="4" t="s">
        <v>279</v>
      </c>
      <c r="AB152" s="4"/>
      <c r="AC152" s="4"/>
      <c r="AD152" s="4"/>
      <c r="AE152"/>
      <c r="AF152"/>
      <c r="AG152"/>
      <c r="AH152"/>
    </row>
    <row r="153" spans="1:34" s="11" customFormat="1" ht="76.5">
      <c r="A153" s="4" t="s">
        <v>242</v>
      </c>
      <c r="B153" s="4" t="s">
        <v>243</v>
      </c>
      <c r="C153" s="4" t="s">
        <v>244</v>
      </c>
      <c r="D153" s="4" t="s">
        <v>245</v>
      </c>
      <c r="E153" s="4" t="s">
        <v>711</v>
      </c>
      <c r="F153" s="4" t="s">
        <v>710</v>
      </c>
      <c r="G153" s="4" t="s">
        <v>14</v>
      </c>
      <c r="H153" s="4"/>
      <c r="I153" s="4"/>
      <c r="J153" s="4" t="s">
        <v>427</v>
      </c>
      <c r="K153" s="4"/>
      <c r="L153" s="4"/>
      <c r="M153" s="4"/>
      <c r="N153" s="4" t="s">
        <v>679</v>
      </c>
      <c r="O153" s="4" t="s">
        <v>30</v>
      </c>
      <c r="P153" s="35">
        <v>768000</v>
      </c>
      <c r="Q153" s="4" t="s">
        <v>291</v>
      </c>
      <c r="R153" s="35">
        <v>140443000</v>
      </c>
      <c r="S153" s="4" t="s">
        <v>277</v>
      </c>
      <c r="T153" s="4" t="s">
        <v>519</v>
      </c>
      <c r="U153" s="4" t="s">
        <v>279</v>
      </c>
      <c r="V153" s="4" t="s">
        <v>292</v>
      </c>
      <c r="W153" s="4" t="s">
        <v>281</v>
      </c>
      <c r="X153" s="4" t="s">
        <v>280</v>
      </c>
      <c r="Y153" s="4" t="s">
        <v>519</v>
      </c>
      <c r="Z153" s="4" t="s">
        <v>282</v>
      </c>
      <c r="AA153" s="4" t="s">
        <v>279</v>
      </c>
      <c r="AB153" s="4"/>
      <c r="AC153" s="4"/>
      <c r="AD153" s="4"/>
      <c r="AE153"/>
      <c r="AF153"/>
      <c r="AG153"/>
      <c r="AH153"/>
    </row>
    <row r="154" spans="1:34" s="11" customFormat="1" ht="76.5">
      <c r="A154" s="4" t="s">
        <v>242</v>
      </c>
      <c r="B154" s="30" t="s">
        <v>243</v>
      </c>
      <c r="C154" s="4" t="s">
        <v>244</v>
      </c>
      <c r="D154" s="4" t="s">
        <v>245</v>
      </c>
      <c r="E154" s="4" t="s">
        <v>712</v>
      </c>
      <c r="F154" s="4" t="s">
        <v>713</v>
      </c>
      <c r="G154" s="4" t="s">
        <v>13</v>
      </c>
      <c r="H154" s="4"/>
      <c r="I154" s="4"/>
      <c r="J154" s="4" t="s">
        <v>714</v>
      </c>
      <c r="K154" s="4"/>
      <c r="L154" s="4"/>
      <c r="M154" s="4"/>
      <c r="N154" s="4" t="s">
        <v>679</v>
      </c>
      <c r="O154" s="4" t="s">
        <v>30</v>
      </c>
      <c r="P154" s="35">
        <v>1220000</v>
      </c>
      <c r="Q154" s="4" t="s">
        <v>291</v>
      </c>
      <c r="R154" s="35">
        <v>146244000</v>
      </c>
      <c r="S154" s="4" t="s">
        <v>277</v>
      </c>
      <c r="T154" s="4" t="s">
        <v>519</v>
      </c>
      <c r="U154" s="4" t="s">
        <v>279</v>
      </c>
      <c r="V154" s="4" t="s">
        <v>292</v>
      </c>
      <c r="W154" s="4" t="s">
        <v>281</v>
      </c>
      <c r="X154" s="4" t="s">
        <v>280</v>
      </c>
      <c r="Y154" s="4" t="s">
        <v>519</v>
      </c>
      <c r="Z154" s="4" t="s">
        <v>282</v>
      </c>
      <c r="AA154" s="4" t="s">
        <v>279</v>
      </c>
      <c r="AB154" s="4"/>
      <c r="AC154" s="4"/>
      <c r="AD154" s="4"/>
      <c r="AE154"/>
      <c r="AF154"/>
      <c r="AG154"/>
      <c r="AH154"/>
    </row>
    <row r="155" spans="1:34" s="11" customFormat="1" ht="76.5">
      <c r="A155" s="4" t="s">
        <v>242</v>
      </c>
      <c r="B155" s="4" t="s">
        <v>243</v>
      </c>
      <c r="C155" s="4" t="s">
        <v>244</v>
      </c>
      <c r="D155" s="4" t="s">
        <v>245</v>
      </c>
      <c r="E155" s="4" t="s">
        <v>715</v>
      </c>
      <c r="F155" s="4" t="s">
        <v>716</v>
      </c>
      <c r="G155" s="4" t="s">
        <v>15</v>
      </c>
      <c r="H155" s="4"/>
      <c r="I155" s="4"/>
      <c r="J155" s="4" t="s">
        <v>346</v>
      </c>
      <c r="K155" s="4" t="s">
        <v>437</v>
      </c>
      <c r="L155" s="4"/>
      <c r="M155" s="4"/>
      <c r="N155" s="4" t="s">
        <v>679</v>
      </c>
      <c r="O155" s="4" t="s">
        <v>30</v>
      </c>
      <c r="P155" s="35">
        <v>1000</v>
      </c>
      <c r="Q155" s="4" t="s">
        <v>291</v>
      </c>
      <c r="R155" s="35">
        <v>53000</v>
      </c>
      <c r="S155" s="4" t="s">
        <v>277</v>
      </c>
      <c r="T155" s="4" t="s">
        <v>519</v>
      </c>
      <c r="U155" s="4" t="s">
        <v>279</v>
      </c>
      <c r="V155" s="4" t="s">
        <v>292</v>
      </c>
      <c r="W155" s="4" t="s">
        <v>281</v>
      </c>
      <c r="X155" s="4" t="s">
        <v>280</v>
      </c>
      <c r="Y155" s="4" t="s">
        <v>519</v>
      </c>
      <c r="Z155" s="4" t="s">
        <v>282</v>
      </c>
      <c r="AA155" s="4" t="s">
        <v>279</v>
      </c>
      <c r="AB155" s="4"/>
      <c r="AC155" s="4"/>
      <c r="AD155" s="4"/>
      <c r="AE155"/>
      <c r="AF155"/>
      <c r="AG155"/>
      <c r="AH155"/>
    </row>
    <row r="156" spans="1:34" s="11" customFormat="1" ht="76.5">
      <c r="A156" s="4" t="s">
        <v>242</v>
      </c>
      <c r="B156" s="4" t="s">
        <v>243</v>
      </c>
      <c r="C156" s="4" t="s">
        <v>244</v>
      </c>
      <c r="D156" s="4" t="s">
        <v>245</v>
      </c>
      <c r="E156" s="4" t="s">
        <v>717</v>
      </c>
      <c r="F156" s="4" t="s">
        <v>716</v>
      </c>
      <c r="G156" s="4" t="s">
        <v>13</v>
      </c>
      <c r="H156" s="4"/>
      <c r="I156" s="4"/>
      <c r="J156" s="4" t="s">
        <v>580</v>
      </c>
      <c r="K156" s="4" t="s">
        <v>490</v>
      </c>
      <c r="L156" s="4"/>
      <c r="M156" s="4"/>
      <c r="N156" s="4" t="s">
        <v>679</v>
      </c>
      <c r="O156" s="4" t="s">
        <v>30</v>
      </c>
      <c r="P156" s="35">
        <v>496000</v>
      </c>
      <c r="Q156" s="4" t="s">
        <v>291</v>
      </c>
      <c r="R156" s="35">
        <v>2138000</v>
      </c>
      <c r="S156" s="4" t="s">
        <v>277</v>
      </c>
      <c r="T156" s="4" t="s">
        <v>519</v>
      </c>
      <c r="U156" s="4" t="s">
        <v>279</v>
      </c>
      <c r="V156" s="4" t="s">
        <v>292</v>
      </c>
      <c r="W156" s="4" t="s">
        <v>281</v>
      </c>
      <c r="X156" s="4" t="s">
        <v>280</v>
      </c>
      <c r="Y156" s="4" t="s">
        <v>519</v>
      </c>
      <c r="Z156" s="4" t="s">
        <v>282</v>
      </c>
      <c r="AA156" s="4" t="s">
        <v>279</v>
      </c>
      <c r="AB156" s="4"/>
      <c r="AC156" s="4"/>
      <c r="AD156" s="4"/>
      <c r="AE156"/>
      <c r="AF156"/>
      <c r="AG156"/>
      <c r="AH156"/>
    </row>
    <row r="157" spans="1:34" s="11" customFormat="1" ht="76.5">
      <c r="A157" s="4" t="s">
        <v>242</v>
      </c>
      <c r="B157" s="4" t="s">
        <v>243</v>
      </c>
      <c r="C157" s="4" t="s">
        <v>244</v>
      </c>
      <c r="D157" s="4" t="s">
        <v>245</v>
      </c>
      <c r="E157" s="4" t="s">
        <v>718</v>
      </c>
      <c r="F157" s="4" t="s">
        <v>719</v>
      </c>
      <c r="G157" s="4" t="s">
        <v>431</v>
      </c>
      <c r="H157" s="4"/>
      <c r="I157" s="4"/>
      <c r="J157" s="4" t="s">
        <v>504</v>
      </c>
      <c r="K157" s="4" t="s">
        <v>501</v>
      </c>
      <c r="L157" s="4"/>
      <c r="M157" s="4"/>
      <c r="N157" s="4" t="s">
        <v>679</v>
      </c>
      <c r="O157" s="4" t="s">
        <v>30</v>
      </c>
      <c r="P157" s="35">
        <v>2348000</v>
      </c>
      <c r="Q157" s="4" t="s">
        <v>291</v>
      </c>
      <c r="R157" s="35">
        <v>57232000</v>
      </c>
      <c r="S157" s="4" t="s">
        <v>277</v>
      </c>
      <c r="T157" s="4" t="s">
        <v>519</v>
      </c>
      <c r="U157" s="4" t="s">
        <v>279</v>
      </c>
      <c r="V157" s="4" t="s">
        <v>292</v>
      </c>
      <c r="W157" s="4" t="s">
        <v>281</v>
      </c>
      <c r="X157" s="4" t="s">
        <v>280</v>
      </c>
      <c r="Y157" s="4" t="s">
        <v>519</v>
      </c>
      <c r="Z157" s="4" t="s">
        <v>282</v>
      </c>
      <c r="AA157" s="4" t="s">
        <v>279</v>
      </c>
      <c r="AB157" s="4"/>
      <c r="AC157" s="4"/>
      <c r="AD157" s="4"/>
      <c r="AE157"/>
      <c r="AF157"/>
      <c r="AG157"/>
      <c r="AH157"/>
    </row>
    <row r="158" spans="1:34" s="11" customFormat="1" ht="76.5">
      <c r="A158" s="4" t="s">
        <v>242</v>
      </c>
      <c r="B158" s="4" t="s">
        <v>243</v>
      </c>
      <c r="C158" s="4" t="s">
        <v>244</v>
      </c>
      <c r="D158" s="4" t="s">
        <v>245</v>
      </c>
      <c r="E158" s="4" t="s">
        <v>720</v>
      </c>
      <c r="F158" s="4" t="s">
        <v>721</v>
      </c>
      <c r="G158" s="4" t="s">
        <v>16</v>
      </c>
      <c r="H158" s="4"/>
      <c r="I158" s="4"/>
      <c r="J158" s="4" t="s">
        <v>494</v>
      </c>
      <c r="K158" s="4" t="s">
        <v>493</v>
      </c>
      <c r="L158" s="4"/>
      <c r="M158" s="4"/>
      <c r="N158" s="4" t="s">
        <v>679</v>
      </c>
      <c r="O158" s="4" t="s">
        <v>30</v>
      </c>
      <c r="P158" s="35">
        <v>395000</v>
      </c>
      <c r="Q158" s="4" t="s">
        <v>291</v>
      </c>
      <c r="R158" s="35">
        <v>12271000</v>
      </c>
      <c r="S158" s="4" t="s">
        <v>277</v>
      </c>
      <c r="T158" s="4" t="s">
        <v>519</v>
      </c>
      <c r="U158" s="4" t="s">
        <v>279</v>
      </c>
      <c r="V158" s="4" t="s">
        <v>292</v>
      </c>
      <c r="W158" s="4" t="s">
        <v>281</v>
      </c>
      <c r="X158" s="4" t="s">
        <v>280</v>
      </c>
      <c r="Y158" s="4" t="s">
        <v>519</v>
      </c>
      <c r="Z158" s="4" t="s">
        <v>282</v>
      </c>
      <c r="AA158" s="4" t="s">
        <v>279</v>
      </c>
      <c r="AB158" s="4"/>
      <c r="AC158" s="4"/>
      <c r="AD158" s="4"/>
      <c r="AE158"/>
      <c r="AF158"/>
      <c r="AG158"/>
      <c r="AH158"/>
    </row>
    <row r="159" spans="1:34" s="11" customFormat="1" ht="76.5">
      <c r="A159" s="4" t="s">
        <v>242</v>
      </c>
      <c r="B159" s="30" t="s">
        <v>705</v>
      </c>
      <c r="C159" s="4" t="s">
        <v>244</v>
      </c>
      <c r="D159" s="4" t="s">
        <v>245</v>
      </c>
      <c r="E159" s="4" t="s">
        <v>722</v>
      </c>
      <c r="F159" s="4" t="s">
        <v>723</v>
      </c>
      <c r="G159" s="4" t="s">
        <v>431</v>
      </c>
      <c r="H159" s="4"/>
      <c r="I159" s="4"/>
      <c r="J159" s="4" t="s">
        <v>508</v>
      </c>
      <c r="K159" s="4"/>
      <c r="L159" s="4"/>
      <c r="M159" s="4"/>
      <c r="N159" s="4" t="s">
        <v>679</v>
      </c>
      <c r="O159" s="4" t="s">
        <v>30</v>
      </c>
      <c r="P159" s="35">
        <v>36000</v>
      </c>
      <c r="Q159" s="4" t="s">
        <v>291</v>
      </c>
      <c r="R159" s="35">
        <v>657000</v>
      </c>
      <c r="S159" s="4" t="s">
        <v>277</v>
      </c>
      <c r="T159" s="4" t="s">
        <v>519</v>
      </c>
      <c r="U159" s="4" t="s">
        <v>279</v>
      </c>
      <c r="V159" s="4" t="s">
        <v>292</v>
      </c>
      <c r="W159" s="4" t="s">
        <v>281</v>
      </c>
      <c r="X159" s="4" t="s">
        <v>280</v>
      </c>
      <c r="Y159" s="4" t="s">
        <v>519</v>
      </c>
      <c r="Z159" s="4" t="s">
        <v>282</v>
      </c>
      <c r="AA159" s="4" t="s">
        <v>279</v>
      </c>
      <c r="AB159" s="4"/>
      <c r="AC159" s="4"/>
      <c r="AD159" s="4"/>
      <c r="AE159"/>
      <c r="AF159"/>
      <c r="AG159"/>
      <c r="AH159"/>
    </row>
    <row r="160" spans="1:34" s="11" customFormat="1" ht="51">
      <c r="A160" s="4" t="s">
        <v>127</v>
      </c>
      <c r="B160" s="30" t="s">
        <v>128</v>
      </c>
      <c r="C160" s="4" t="s">
        <v>129</v>
      </c>
      <c r="D160" s="4" t="s">
        <v>130</v>
      </c>
      <c r="E160" s="4" t="s">
        <v>724</v>
      </c>
      <c r="F160" s="4" t="s">
        <v>725</v>
      </c>
      <c r="G160" s="4" t="s">
        <v>14</v>
      </c>
      <c r="H160" s="4"/>
      <c r="I160" s="4"/>
      <c r="J160" s="4" t="s">
        <v>465</v>
      </c>
      <c r="K160" s="4"/>
      <c r="L160" s="4"/>
      <c r="M160" s="4"/>
      <c r="N160" s="4" t="s">
        <v>726</v>
      </c>
      <c r="O160" s="4" t="s">
        <v>49</v>
      </c>
      <c r="P160" s="35">
        <v>3771</v>
      </c>
      <c r="Q160" s="4" t="s">
        <v>291</v>
      </c>
      <c r="R160" s="35">
        <v>41485</v>
      </c>
      <c r="S160" s="4" t="s">
        <v>277</v>
      </c>
      <c r="T160" s="4" t="s">
        <v>74</v>
      </c>
      <c r="U160" s="4" t="s">
        <v>279</v>
      </c>
      <c r="V160" s="4" t="s">
        <v>292</v>
      </c>
      <c r="W160" s="4" t="s">
        <v>281</v>
      </c>
      <c r="X160" s="4" t="s">
        <v>280</v>
      </c>
      <c r="Y160" s="4" t="s">
        <v>74</v>
      </c>
      <c r="Z160" s="4" t="s">
        <v>282</v>
      </c>
      <c r="AA160" s="4" t="s">
        <v>279</v>
      </c>
      <c r="AB160" s="4"/>
      <c r="AC160" s="4"/>
      <c r="AD160" s="4"/>
      <c r="AE160"/>
      <c r="AF160"/>
      <c r="AG160"/>
      <c r="AH160"/>
    </row>
    <row r="161" spans="1:34" s="11" customFormat="1" ht="51">
      <c r="A161" s="4" t="s">
        <v>127</v>
      </c>
      <c r="B161" s="30" t="s">
        <v>128</v>
      </c>
      <c r="C161" s="4" t="s">
        <v>129</v>
      </c>
      <c r="D161" s="4" t="s">
        <v>130</v>
      </c>
      <c r="E161" s="4" t="s">
        <v>727</v>
      </c>
      <c r="F161" s="4" t="s">
        <v>725</v>
      </c>
      <c r="G161" s="4" t="s">
        <v>14</v>
      </c>
      <c r="H161" s="4"/>
      <c r="I161" s="4"/>
      <c r="J161" s="4" t="s">
        <v>271</v>
      </c>
      <c r="K161" s="4"/>
      <c r="L161" s="4"/>
      <c r="M161" s="4"/>
      <c r="N161" s="4" t="s">
        <v>728</v>
      </c>
      <c r="O161" s="4" t="s">
        <v>49</v>
      </c>
      <c r="P161" s="35">
        <v>2138</v>
      </c>
      <c r="Q161" s="4" t="s">
        <v>291</v>
      </c>
      <c r="R161" s="35">
        <v>12826</v>
      </c>
      <c r="S161" s="4" t="s">
        <v>277</v>
      </c>
      <c r="T161" s="4" t="s">
        <v>74</v>
      </c>
      <c r="U161" s="4" t="s">
        <v>279</v>
      </c>
      <c r="V161" s="4" t="s">
        <v>292</v>
      </c>
      <c r="W161" s="4" t="s">
        <v>281</v>
      </c>
      <c r="X161" s="4" t="s">
        <v>280</v>
      </c>
      <c r="Y161" s="4" t="s">
        <v>74</v>
      </c>
      <c r="Z161" s="4" t="s">
        <v>282</v>
      </c>
      <c r="AA161" s="4" t="s">
        <v>279</v>
      </c>
      <c r="AB161" s="4"/>
      <c r="AC161" s="4"/>
      <c r="AD161" s="4"/>
      <c r="AE161"/>
      <c r="AF161"/>
      <c r="AG161"/>
      <c r="AH161"/>
    </row>
    <row r="162" spans="1:34" s="11" customFormat="1" ht="51">
      <c r="A162" s="4" t="s">
        <v>127</v>
      </c>
      <c r="B162" s="30" t="s">
        <v>128</v>
      </c>
      <c r="C162" s="4" t="s">
        <v>129</v>
      </c>
      <c r="D162" s="4" t="s">
        <v>130</v>
      </c>
      <c r="E162" s="4" t="s">
        <v>729</v>
      </c>
      <c r="F162" s="4" t="s">
        <v>730</v>
      </c>
      <c r="G162" s="4" t="s">
        <v>14</v>
      </c>
      <c r="H162" s="4"/>
      <c r="I162" s="4"/>
      <c r="J162" s="4" t="s">
        <v>466</v>
      </c>
      <c r="K162" s="4"/>
      <c r="L162" s="4"/>
      <c r="M162" s="4"/>
      <c r="N162" s="4" t="s">
        <v>726</v>
      </c>
      <c r="O162" s="4" t="s">
        <v>49</v>
      </c>
      <c r="P162" s="35">
        <v>1550</v>
      </c>
      <c r="Q162" s="4" t="s">
        <v>291</v>
      </c>
      <c r="R162" s="35">
        <v>3101</v>
      </c>
      <c r="S162" s="4" t="s">
        <v>277</v>
      </c>
      <c r="T162" s="4" t="s">
        <v>74</v>
      </c>
      <c r="U162" s="4" t="s">
        <v>279</v>
      </c>
      <c r="V162" s="4" t="s">
        <v>292</v>
      </c>
      <c r="W162" s="4" t="s">
        <v>352</v>
      </c>
      <c r="X162" s="4" t="s">
        <v>280</v>
      </c>
      <c r="Y162" s="4" t="s">
        <v>74</v>
      </c>
      <c r="Z162" s="4" t="s">
        <v>282</v>
      </c>
      <c r="AA162" s="4" t="s">
        <v>279</v>
      </c>
      <c r="AB162" s="4"/>
      <c r="AC162" s="4"/>
      <c r="AD162" s="4"/>
      <c r="AE162"/>
      <c r="AF162"/>
      <c r="AG162"/>
      <c r="AH162"/>
    </row>
    <row r="163" spans="1:34" s="11" customFormat="1" ht="76.5">
      <c r="A163" s="4" t="s">
        <v>127</v>
      </c>
      <c r="B163" s="30" t="s">
        <v>128</v>
      </c>
      <c r="C163" s="4" t="s">
        <v>129</v>
      </c>
      <c r="D163" s="4" t="s">
        <v>130</v>
      </c>
      <c r="E163" s="4" t="s">
        <v>731</v>
      </c>
      <c r="F163" s="4" t="s">
        <v>730</v>
      </c>
      <c r="G163" s="4" t="s">
        <v>14</v>
      </c>
      <c r="H163" s="4"/>
      <c r="I163" s="4"/>
      <c r="J163" s="4" t="s">
        <v>466</v>
      </c>
      <c r="K163" s="4" t="s">
        <v>465</v>
      </c>
      <c r="L163" s="4"/>
      <c r="M163" s="4"/>
      <c r="N163" s="4" t="s">
        <v>732</v>
      </c>
      <c r="O163" s="4" t="s">
        <v>49</v>
      </c>
      <c r="P163" s="35">
        <v>115</v>
      </c>
      <c r="Q163" s="4" t="s">
        <v>291</v>
      </c>
      <c r="R163" s="35">
        <v>879</v>
      </c>
      <c r="S163" s="4" t="s">
        <v>277</v>
      </c>
      <c r="T163" s="4" t="s">
        <v>74</v>
      </c>
      <c r="U163" s="4" t="s">
        <v>279</v>
      </c>
      <c r="V163" s="4" t="s">
        <v>292</v>
      </c>
      <c r="W163" s="4" t="s">
        <v>281</v>
      </c>
      <c r="X163" s="4" t="s">
        <v>280</v>
      </c>
      <c r="Y163" s="4" t="s">
        <v>74</v>
      </c>
      <c r="Z163" s="4" t="s">
        <v>282</v>
      </c>
      <c r="AA163" s="4" t="s">
        <v>279</v>
      </c>
      <c r="AB163" s="4"/>
      <c r="AC163" s="4"/>
      <c r="AD163" s="4"/>
      <c r="AE163"/>
      <c r="AF163"/>
      <c r="AG163"/>
      <c r="AH163"/>
    </row>
    <row r="164" spans="1:34" s="11" customFormat="1" ht="51">
      <c r="A164" s="4" t="s">
        <v>127</v>
      </c>
      <c r="B164" s="30" t="s">
        <v>128</v>
      </c>
      <c r="C164" s="4" t="s">
        <v>129</v>
      </c>
      <c r="D164" s="4" t="s">
        <v>130</v>
      </c>
      <c r="E164" s="4" t="s">
        <v>733</v>
      </c>
      <c r="F164" s="4" t="s">
        <v>734</v>
      </c>
      <c r="G164" s="4" t="s">
        <v>323</v>
      </c>
      <c r="H164" s="4"/>
      <c r="I164" s="4"/>
      <c r="J164" s="4" t="s">
        <v>476</v>
      </c>
      <c r="K164" s="4"/>
      <c r="L164" s="4"/>
      <c r="M164" s="4"/>
      <c r="N164" s="4" t="s">
        <v>735</v>
      </c>
      <c r="O164" s="4" t="s">
        <v>49</v>
      </c>
      <c r="P164" s="35">
        <v>5178</v>
      </c>
      <c r="Q164" s="4" t="s">
        <v>291</v>
      </c>
      <c r="R164" s="35">
        <v>34945</v>
      </c>
      <c r="S164" s="4" t="s">
        <v>277</v>
      </c>
      <c r="T164" s="4" t="s">
        <v>74</v>
      </c>
      <c r="U164" s="4" t="s">
        <v>279</v>
      </c>
      <c r="V164" s="4" t="s">
        <v>292</v>
      </c>
      <c r="W164" s="4" t="s">
        <v>352</v>
      </c>
      <c r="X164" s="4" t="s">
        <v>280</v>
      </c>
      <c r="Y164" s="4" t="s">
        <v>74</v>
      </c>
      <c r="Z164" s="4" t="s">
        <v>282</v>
      </c>
      <c r="AA164" s="4" t="s">
        <v>279</v>
      </c>
      <c r="AB164" s="4"/>
      <c r="AC164" s="4"/>
      <c r="AD164" s="4"/>
      <c r="AE164"/>
      <c r="AF164"/>
      <c r="AG164"/>
      <c r="AH164"/>
    </row>
    <row r="165" spans="1:34" s="11" customFormat="1" ht="51">
      <c r="A165" s="4" t="s">
        <v>127</v>
      </c>
      <c r="B165" s="30" t="s">
        <v>128</v>
      </c>
      <c r="C165" s="4" t="s">
        <v>129</v>
      </c>
      <c r="D165" s="4" t="s">
        <v>130</v>
      </c>
      <c r="E165" s="4" t="s">
        <v>736</v>
      </c>
      <c r="F165" s="4" t="s">
        <v>734</v>
      </c>
      <c r="G165" s="4" t="s">
        <v>323</v>
      </c>
      <c r="H165" s="4"/>
      <c r="I165" s="4"/>
      <c r="J165" s="4" t="s">
        <v>324</v>
      </c>
      <c r="K165" s="4" t="s">
        <v>326</v>
      </c>
      <c r="L165" s="4"/>
      <c r="M165" s="4"/>
      <c r="N165" s="4" t="s">
        <v>737</v>
      </c>
      <c r="O165" s="4" t="s">
        <v>49</v>
      </c>
      <c r="P165" s="35">
        <v>231</v>
      </c>
      <c r="Q165" s="4" t="s">
        <v>291</v>
      </c>
      <c r="R165" s="35">
        <v>1386</v>
      </c>
      <c r="S165" s="4" t="s">
        <v>277</v>
      </c>
      <c r="T165" s="4" t="s">
        <v>74</v>
      </c>
      <c r="U165" s="4" t="s">
        <v>279</v>
      </c>
      <c r="V165" s="4" t="s">
        <v>292</v>
      </c>
      <c r="W165" s="4" t="s">
        <v>281</v>
      </c>
      <c r="X165" s="4" t="s">
        <v>280</v>
      </c>
      <c r="Y165" s="4" t="s">
        <v>74</v>
      </c>
      <c r="Z165" s="4" t="s">
        <v>282</v>
      </c>
      <c r="AA165" s="4" t="s">
        <v>279</v>
      </c>
      <c r="AB165" s="4"/>
      <c r="AC165" s="4"/>
      <c r="AD165" s="4"/>
      <c r="AE165"/>
      <c r="AF165"/>
      <c r="AG165"/>
      <c r="AH165"/>
    </row>
    <row r="166" spans="1:34" s="11" customFormat="1" ht="63.75">
      <c r="A166" s="4" t="s">
        <v>127</v>
      </c>
      <c r="B166" s="30" t="s">
        <v>128</v>
      </c>
      <c r="C166" s="4" t="s">
        <v>129</v>
      </c>
      <c r="D166" s="4" t="s">
        <v>130</v>
      </c>
      <c r="E166" s="4" t="s">
        <v>738</v>
      </c>
      <c r="F166" s="4" t="s">
        <v>739</v>
      </c>
      <c r="G166" s="4" t="s">
        <v>323</v>
      </c>
      <c r="H166" s="4"/>
      <c r="I166" s="4"/>
      <c r="J166" s="4" t="s">
        <v>324</v>
      </c>
      <c r="K166" s="4" t="s">
        <v>327</v>
      </c>
      <c r="L166" s="4" t="s">
        <v>326</v>
      </c>
      <c r="M166" s="4"/>
      <c r="N166" s="4" t="s">
        <v>740</v>
      </c>
      <c r="O166" s="4" t="s">
        <v>49</v>
      </c>
      <c r="P166" s="35">
        <v>1044</v>
      </c>
      <c r="Q166" s="4" t="s">
        <v>291</v>
      </c>
      <c r="R166" s="35">
        <v>9392</v>
      </c>
      <c r="S166" s="4" t="s">
        <v>277</v>
      </c>
      <c r="T166" s="4" t="s">
        <v>74</v>
      </c>
      <c r="U166" s="4" t="s">
        <v>279</v>
      </c>
      <c r="V166" s="4" t="s">
        <v>292</v>
      </c>
      <c r="W166" s="4" t="s">
        <v>281</v>
      </c>
      <c r="X166" s="4" t="s">
        <v>280</v>
      </c>
      <c r="Y166" s="4" t="s">
        <v>74</v>
      </c>
      <c r="Z166" s="4" t="s">
        <v>282</v>
      </c>
      <c r="AA166" s="4" t="s">
        <v>279</v>
      </c>
      <c r="AB166" s="4"/>
      <c r="AC166" s="4"/>
      <c r="AD166" s="4"/>
      <c r="AE166"/>
      <c r="AF166"/>
      <c r="AG166"/>
      <c r="AH166"/>
    </row>
    <row r="167" spans="1:34" s="11" customFormat="1" ht="51">
      <c r="A167" s="4" t="s">
        <v>127</v>
      </c>
      <c r="B167" s="30" t="s">
        <v>128</v>
      </c>
      <c r="C167" s="4" t="s">
        <v>129</v>
      </c>
      <c r="D167" s="4" t="s">
        <v>130</v>
      </c>
      <c r="E167" s="4" t="s">
        <v>741</v>
      </c>
      <c r="F167" s="4" t="s">
        <v>739</v>
      </c>
      <c r="G167" s="4" t="s">
        <v>15</v>
      </c>
      <c r="H167" s="4"/>
      <c r="I167" s="4"/>
      <c r="J167" s="4" t="s">
        <v>377</v>
      </c>
      <c r="K167" s="4"/>
      <c r="L167" s="4"/>
      <c r="M167" s="4"/>
      <c r="N167" s="4" t="s">
        <v>742</v>
      </c>
      <c r="O167" s="4" t="s">
        <v>49</v>
      </c>
      <c r="P167" s="35">
        <v>11718</v>
      </c>
      <c r="Q167" s="4" t="s">
        <v>291</v>
      </c>
      <c r="R167" s="35">
        <v>58588</v>
      </c>
      <c r="S167" s="4" t="s">
        <v>277</v>
      </c>
      <c r="T167" s="4" t="s">
        <v>74</v>
      </c>
      <c r="U167" s="4" t="s">
        <v>279</v>
      </c>
      <c r="V167" s="4" t="s">
        <v>292</v>
      </c>
      <c r="W167" s="4" t="s">
        <v>281</v>
      </c>
      <c r="X167" s="4" t="s">
        <v>282</v>
      </c>
      <c r="Y167" s="4" t="s">
        <v>279</v>
      </c>
      <c r="Z167" s="4" t="s">
        <v>282</v>
      </c>
      <c r="AA167" s="4" t="s">
        <v>279</v>
      </c>
      <c r="AB167" s="4"/>
      <c r="AC167" s="4"/>
      <c r="AD167" s="4"/>
      <c r="AE167"/>
      <c r="AF167"/>
      <c r="AG167"/>
      <c r="AH167"/>
    </row>
    <row r="168" spans="1:34" s="11" customFormat="1" ht="51">
      <c r="A168" s="4" t="s">
        <v>127</v>
      </c>
      <c r="B168" s="30" t="s">
        <v>128</v>
      </c>
      <c r="C168" s="4" t="s">
        <v>129</v>
      </c>
      <c r="D168" s="4" t="s">
        <v>130</v>
      </c>
      <c r="E168" s="4" t="s">
        <v>743</v>
      </c>
      <c r="F168" s="4" t="s">
        <v>739</v>
      </c>
      <c r="G168" s="4" t="s">
        <v>15</v>
      </c>
      <c r="H168" s="4"/>
      <c r="I168" s="4"/>
      <c r="J168" s="4" t="s">
        <v>313</v>
      </c>
      <c r="K168" s="4" t="s">
        <v>377</v>
      </c>
      <c r="L168" s="4"/>
      <c r="M168" s="4"/>
      <c r="N168" s="4" t="s">
        <v>744</v>
      </c>
      <c r="O168" s="4" t="s">
        <v>49</v>
      </c>
      <c r="P168" s="35">
        <v>6075</v>
      </c>
      <c r="Q168" s="4" t="s">
        <v>291</v>
      </c>
      <c r="R168" s="35">
        <v>6075</v>
      </c>
      <c r="S168" s="4" t="s">
        <v>277</v>
      </c>
      <c r="T168" s="4" t="s">
        <v>74</v>
      </c>
      <c r="U168" s="4" t="s">
        <v>279</v>
      </c>
      <c r="V168" s="4" t="s">
        <v>292</v>
      </c>
      <c r="W168" s="4" t="s">
        <v>281</v>
      </c>
      <c r="X168" s="4" t="s">
        <v>282</v>
      </c>
      <c r="Y168" s="4" t="s">
        <v>279</v>
      </c>
      <c r="Z168" s="4" t="s">
        <v>282</v>
      </c>
      <c r="AA168" s="4" t="s">
        <v>279</v>
      </c>
      <c r="AB168" s="4"/>
      <c r="AC168" s="4"/>
      <c r="AD168" s="4"/>
      <c r="AE168"/>
      <c r="AF168"/>
      <c r="AG168"/>
      <c r="AH168"/>
    </row>
    <row r="169" spans="1:34" s="11" customFormat="1" ht="89.25">
      <c r="A169" s="4" t="s">
        <v>127</v>
      </c>
      <c r="B169" s="30" t="s">
        <v>128</v>
      </c>
      <c r="C169" s="4" t="s">
        <v>129</v>
      </c>
      <c r="D169" s="4" t="s">
        <v>130</v>
      </c>
      <c r="E169" s="4" t="s">
        <v>745</v>
      </c>
      <c r="F169" s="4" t="s">
        <v>746</v>
      </c>
      <c r="G169" s="4" t="s">
        <v>15</v>
      </c>
      <c r="H169" s="4"/>
      <c r="I169" s="4"/>
      <c r="J169" s="4" t="s">
        <v>451</v>
      </c>
      <c r="K169" s="4"/>
      <c r="L169" s="4"/>
      <c r="M169" s="4"/>
      <c r="N169" s="4" t="s">
        <v>747</v>
      </c>
      <c r="O169" s="4" t="s">
        <v>49</v>
      </c>
      <c r="P169" s="35" t="s">
        <v>748</v>
      </c>
      <c r="Q169" s="4" t="s">
        <v>291</v>
      </c>
      <c r="R169" s="35">
        <v>30802</v>
      </c>
      <c r="S169" s="4" t="s">
        <v>277</v>
      </c>
      <c r="T169" s="4" t="s">
        <v>74</v>
      </c>
      <c r="U169" s="4" t="s">
        <v>279</v>
      </c>
      <c r="V169" s="4" t="s">
        <v>292</v>
      </c>
      <c r="W169" s="4" t="s">
        <v>281</v>
      </c>
      <c r="X169" s="4" t="s">
        <v>282</v>
      </c>
      <c r="Y169" s="4" t="s">
        <v>279</v>
      </c>
      <c r="Z169" s="4" t="s">
        <v>282</v>
      </c>
      <c r="AA169" s="4" t="s">
        <v>279</v>
      </c>
      <c r="AB169" s="4"/>
      <c r="AC169" s="4"/>
      <c r="AD169" s="4"/>
      <c r="AE169"/>
      <c r="AF169"/>
      <c r="AG169"/>
      <c r="AH169"/>
    </row>
    <row r="170" spans="1:34" s="11" customFormat="1" ht="51">
      <c r="A170" s="4" t="s">
        <v>127</v>
      </c>
      <c r="B170" s="30" t="s">
        <v>128</v>
      </c>
      <c r="C170" s="4" t="s">
        <v>129</v>
      </c>
      <c r="D170" s="4" t="s">
        <v>130</v>
      </c>
      <c r="E170" s="4" t="s">
        <v>749</v>
      </c>
      <c r="F170" s="4" t="s">
        <v>746</v>
      </c>
      <c r="G170" s="4" t="s">
        <v>15</v>
      </c>
      <c r="H170" s="4"/>
      <c r="I170" s="4"/>
      <c r="J170" s="4" t="s">
        <v>451</v>
      </c>
      <c r="K170" s="4" t="s">
        <v>377</v>
      </c>
      <c r="L170" s="4"/>
      <c r="M170" s="4"/>
      <c r="N170" s="4" t="s">
        <v>750</v>
      </c>
      <c r="O170" s="4" t="s">
        <v>49</v>
      </c>
      <c r="P170" s="35">
        <v>422</v>
      </c>
      <c r="Q170" s="4" t="s">
        <v>291</v>
      </c>
      <c r="R170" s="35">
        <v>2201</v>
      </c>
      <c r="S170" s="4" t="s">
        <v>277</v>
      </c>
      <c r="T170" s="4" t="s">
        <v>74</v>
      </c>
      <c r="U170" s="4" t="s">
        <v>279</v>
      </c>
      <c r="V170" s="4" t="s">
        <v>292</v>
      </c>
      <c r="W170" s="4" t="s">
        <v>281</v>
      </c>
      <c r="X170" s="4" t="s">
        <v>282</v>
      </c>
      <c r="Y170" s="4" t="s">
        <v>279</v>
      </c>
      <c r="Z170" s="4" t="s">
        <v>282</v>
      </c>
      <c r="AA170" s="4" t="s">
        <v>279</v>
      </c>
      <c r="AB170" s="4"/>
      <c r="AC170" s="4"/>
      <c r="AD170" s="4"/>
      <c r="AE170"/>
      <c r="AF170"/>
      <c r="AG170"/>
      <c r="AH170"/>
    </row>
    <row r="171" spans="1:34" s="11" customFormat="1" ht="63.75">
      <c r="A171" s="4" t="s">
        <v>127</v>
      </c>
      <c r="B171" s="30" t="s">
        <v>128</v>
      </c>
      <c r="C171" s="4" t="s">
        <v>129</v>
      </c>
      <c r="D171" s="4" t="s">
        <v>130</v>
      </c>
      <c r="E171" s="4" t="s">
        <v>751</v>
      </c>
      <c r="F171" s="4" t="s">
        <v>752</v>
      </c>
      <c r="G171" s="4" t="s">
        <v>15</v>
      </c>
      <c r="H171" s="4"/>
      <c r="I171" s="4"/>
      <c r="J171" s="4" t="s">
        <v>313</v>
      </c>
      <c r="K171" s="4"/>
      <c r="L171" s="4"/>
      <c r="M171" s="4"/>
      <c r="N171" s="4" t="s">
        <v>753</v>
      </c>
      <c r="O171" s="4" t="s">
        <v>49</v>
      </c>
      <c r="P171" s="35">
        <v>171</v>
      </c>
      <c r="Q171" s="4" t="s">
        <v>291</v>
      </c>
      <c r="R171" s="35">
        <v>171</v>
      </c>
      <c r="S171" s="4" t="s">
        <v>277</v>
      </c>
      <c r="T171" s="4" t="s">
        <v>74</v>
      </c>
      <c r="U171" s="4" t="s">
        <v>279</v>
      </c>
      <c r="V171" s="4" t="s">
        <v>292</v>
      </c>
      <c r="W171" s="4" t="s">
        <v>281</v>
      </c>
      <c r="X171" s="4" t="s">
        <v>282</v>
      </c>
      <c r="Y171" s="4" t="s">
        <v>279</v>
      </c>
      <c r="Z171" s="4" t="s">
        <v>282</v>
      </c>
      <c r="AA171" s="4" t="s">
        <v>279</v>
      </c>
      <c r="AB171" s="4"/>
      <c r="AC171" s="4"/>
      <c r="AD171" s="4"/>
      <c r="AE171"/>
      <c r="AF171"/>
      <c r="AG171"/>
      <c r="AH171"/>
    </row>
    <row r="172" spans="1:34" s="11" customFormat="1" ht="51">
      <c r="A172" s="4" t="s">
        <v>127</v>
      </c>
      <c r="B172" s="30" t="s">
        <v>128</v>
      </c>
      <c r="C172" s="4" t="s">
        <v>129</v>
      </c>
      <c r="D172" s="4" t="s">
        <v>130</v>
      </c>
      <c r="E172" s="4" t="s">
        <v>754</v>
      </c>
      <c r="F172" s="4" t="s">
        <v>755</v>
      </c>
      <c r="G172" s="4" t="s">
        <v>16</v>
      </c>
      <c r="H172" s="4"/>
      <c r="I172" s="4"/>
      <c r="J172" s="4" t="s">
        <v>493</v>
      </c>
      <c r="K172" s="4"/>
      <c r="L172" s="4"/>
      <c r="M172" s="4"/>
      <c r="N172" s="4" t="s">
        <v>756</v>
      </c>
      <c r="O172" s="4" t="s">
        <v>49</v>
      </c>
      <c r="P172" s="35">
        <v>3704</v>
      </c>
      <c r="Q172" s="4" t="s">
        <v>291</v>
      </c>
      <c r="R172" s="35">
        <v>6989</v>
      </c>
      <c r="S172" s="4" t="s">
        <v>277</v>
      </c>
      <c r="T172" s="4" t="s">
        <v>74</v>
      </c>
      <c r="U172" s="4" t="s">
        <v>279</v>
      </c>
      <c r="V172" s="4" t="s">
        <v>292</v>
      </c>
      <c r="W172" s="4" t="s">
        <v>281</v>
      </c>
      <c r="X172" s="4" t="s">
        <v>280</v>
      </c>
      <c r="Y172" s="4" t="s">
        <v>74</v>
      </c>
      <c r="Z172" s="4" t="s">
        <v>282</v>
      </c>
      <c r="AA172" s="4" t="s">
        <v>279</v>
      </c>
      <c r="AB172" s="4"/>
      <c r="AC172" s="4"/>
      <c r="AD172" s="4"/>
      <c r="AE172"/>
      <c r="AF172"/>
      <c r="AG172"/>
      <c r="AH172"/>
    </row>
    <row r="173" spans="1:34" s="11" customFormat="1" ht="51">
      <c r="A173" s="4" t="s">
        <v>127</v>
      </c>
      <c r="B173" s="30" t="s">
        <v>128</v>
      </c>
      <c r="C173" s="4" t="s">
        <v>129</v>
      </c>
      <c r="D173" s="4" t="s">
        <v>130</v>
      </c>
      <c r="E173" s="4" t="s">
        <v>757</v>
      </c>
      <c r="F173" s="4" t="s">
        <v>758</v>
      </c>
      <c r="G173" s="4" t="s">
        <v>431</v>
      </c>
      <c r="H173" s="4"/>
      <c r="I173" s="4"/>
      <c r="J173" s="4" t="s">
        <v>501</v>
      </c>
      <c r="K173" s="4" t="s">
        <v>504</v>
      </c>
      <c r="L173" s="4"/>
      <c r="M173" s="4"/>
      <c r="N173" s="4" t="s">
        <v>759</v>
      </c>
      <c r="O173" s="4" t="s">
        <v>49</v>
      </c>
      <c r="P173" s="35">
        <v>38367</v>
      </c>
      <c r="Q173" s="4" t="s">
        <v>291</v>
      </c>
      <c r="R173" s="35">
        <v>345302</v>
      </c>
      <c r="S173" s="4" t="s">
        <v>277</v>
      </c>
      <c r="T173" s="4" t="s">
        <v>74</v>
      </c>
      <c r="U173" s="4" t="s">
        <v>279</v>
      </c>
      <c r="V173" s="4" t="s">
        <v>292</v>
      </c>
      <c r="W173" s="4" t="s">
        <v>281</v>
      </c>
      <c r="X173" s="4" t="s">
        <v>280</v>
      </c>
      <c r="Y173" s="4" t="s">
        <v>74</v>
      </c>
      <c r="Z173" s="4" t="s">
        <v>282</v>
      </c>
      <c r="AA173" s="4" t="s">
        <v>279</v>
      </c>
      <c r="AB173" s="4"/>
      <c r="AC173" s="4"/>
      <c r="AD173" s="4"/>
      <c r="AE173"/>
      <c r="AF173"/>
      <c r="AG173"/>
      <c r="AH173"/>
    </row>
    <row r="174" spans="1:34" s="11" customFormat="1" ht="51">
      <c r="A174" s="4" t="s">
        <v>127</v>
      </c>
      <c r="B174" s="30" t="s">
        <v>128</v>
      </c>
      <c r="C174" s="4" t="s">
        <v>129</v>
      </c>
      <c r="D174" s="4" t="s">
        <v>130</v>
      </c>
      <c r="E174" s="4" t="s">
        <v>760</v>
      </c>
      <c r="F174" s="4" t="s">
        <v>761</v>
      </c>
      <c r="G174" s="4" t="s">
        <v>431</v>
      </c>
      <c r="H174" s="4"/>
      <c r="I174" s="4"/>
      <c r="J174" s="4" t="s">
        <v>501</v>
      </c>
      <c r="K174" s="4" t="s">
        <v>432</v>
      </c>
      <c r="L174" s="4"/>
      <c r="M174" s="4"/>
      <c r="N174" s="4" t="s">
        <v>756</v>
      </c>
      <c r="O174" s="4" t="s">
        <v>49</v>
      </c>
      <c r="P174" s="35">
        <v>15609</v>
      </c>
      <c r="Q174" s="4" t="s">
        <v>291</v>
      </c>
      <c r="R174" s="35">
        <v>15609</v>
      </c>
      <c r="S174" s="4" t="s">
        <v>277</v>
      </c>
      <c r="T174" s="4" t="s">
        <v>74</v>
      </c>
      <c r="U174" s="4" t="s">
        <v>279</v>
      </c>
      <c r="V174" s="4" t="s">
        <v>292</v>
      </c>
      <c r="W174" s="4" t="s">
        <v>281</v>
      </c>
      <c r="X174" s="4" t="s">
        <v>280</v>
      </c>
      <c r="Y174" s="4" t="s">
        <v>74</v>
      </c>
      <c r="Z174" s="4" t="s">
        <v>282</v>
      </c>
      <c r="AA174" s="4" t="s">
        <v>279</v>
      </c>
      <c r="AB174" s="4"/>
      <c r="AC174" s="4"/>
      <c r="AD174" s="4"/>
      <c r="AE174"/>
      <c r="AF174"/>
      <c r="AG174"/>
      <c r="AH174"/>
    </row>
    <row r="175" spans="1:34" s="11" customFormat="1" ht="51">
      <c r="A175" s="4" t="s">
        <v>127</v>
      </c>
      <c r="B175" s="30" t="s">
        <v>128</v>
      </c>
      <c r="C175" s="4" t="s">
        <v>129</v>
      </c>
      <c r="D175" s="4" t="s">
        <v>130</v>
      </c>
      <c r="E175" s="4" t="s">
        <v>762</v>
      </c>
      <c r="F175" s="4" t="s">
        <v>761</v>
      </c>
      <c r="G175" s="4" t="s">
        <v>431</v>
      </c>
      <c r="H175" s="4"/>
      <c r="I175" s="4"/>
      <c r="J175" s="4" t="s">
        <v>501</v>
      </c>
      <c r="K175" s="4"/>
      <c r="L175" s="4"/>
      <c r="M175" s="4"/>
      <c r="N175" s="4" t="s">
        <v>763</v>
      </c>
      <c r="O175" s="4" t="s">
        <v>49</v>
      </c>
      <c r="P175" s="35">
        <v>2514</v>
      </c>
      <c r="Q175" s="4" t="s">
        <v>291</v>
      </c>
      <c r="R175" s="35">
        <v>11581</v>
      </c>
      <c r="S175" s="4" t="s">
        <v>277</v>
      </c>
      <c r="T175" s="4" t="s">
        <v>74</v>
      </c>
      <c r="U175" s="4" t="s">
        <v>279</v>
      </c>
      <c r="V175" s="4" t="s">
        <v>292</v>
      </c>
      <c r="W175" s="4" t="s">
        <v>281</v>
      </c>
      <c r="X175" s="4" t="s">
        <v>280</v>
      </c>
      <c r="Y175" s="4" t="s">
        <v>74</v>
      </c>
      <c r="Z175" s="4" t="s">
        <v>282</v>
      </c>
      <c r="AA175" s="4" t="s">
        <v>279</v>
      </c>
      <c r="AB175" s="4"/>
      <c r="AC175" s="4"/>
      <c r="AD175" s="4"/>
      <c r="AE175"/>
      <c r="AF175"/>
      <c r="AG175"/>
      <c r="AH175"/>
    </row>
    <row r="176" spans="1:34" s="11" customFormat="1" ht="51">
      <c r="A176" s="4" t="s">
        <v>127</v>
      </c>
      <c r="B176" s="30" t="s">
        <v>128</v>
      </c>
      <c r="C176" s="4" t="s">
        <v>129</v>
      </c>
      <c r="D176" s="4" t="s">
        <v>130</v>
      </c>
      <c r="E176" s="4" t="s">
        <v>764</v>
      </c>
      <c r="F176" s="4" t="s">
        <v>765</v>
      </c>
      <c r="G176" s="4" t="s">
        <v>11</v>
      </c>
      <c r="H176" s="4" t="s">
        <v>323</v>
      </c>
      <c r="I176" s="4"/>
      <c r="J176" s="4" t="s">
        <v>274</v>
      </c>
      <c r="K176" s="4" t="s">
        <v>273</v>
      </c>
      <c r="L176" s="4"/>
      <c r="M176" s="4"/>
      <c r="N176" s="4" t="s">
        <v>766</v>
      </c>
      <c r="O176" s="4" t="s">
        <v>49</v>
      </c>
      <c r="P176" s="35">
        <v>13996</v>
      </c>
      <c r="Q176" s="4" t="s">
        <v>291</v>
      </c>
      <c r="R176" s="35">
        <v>112652</v>
      </c>
      <c r="S176" s="4" t="s">
        <v>277</v>
      </c>
      <c r="T176" s="4" t="s">
        <v>74</v>
      </c>
      <c r="U176" s="4" t="s">
        <v>279</v>
      </c>
      <c r="V176" s="4" t="s">
        <v>292</v>
      </c>
      <c r="W176" s="4" t="s">
        <v>281</v>
      </c>
      <c r="X176" s="4" t="s">
        <v>282</v>
      </c>
      <c r="Y176" s="4" t="s">
        <v>279</v>
      </c>
      <c r="Z176" s="4" t="s">
        <v>282</v>
      </c>
      <c r="AA176" s="4" t="s">
        <v>279</v>
      </c>
      <c r="AB176" s="4"/>
      <c r="AC176" s="4"/>
      <c r="AD176" s="4"/>
      <c r="AE176"/>
      <c r="AF176"/>
      <c r="AG176"/>
      <c r="AH176"/>
    </row>
    <row r="177" spans="1:34" s="11" customFormat="1" ht="76.5">
      <c r="A177" s="4" t="s">
        <v>215</v>
      </c>
      <c r="B177" s="30" t="s">
        <v>216</v>
      </c>
      <c r="C177" s="4" t="s">
        <v>217</v>
      </c>
      <c r="D177" s="4" t="s">
        <v>218</v>
      </c>
      <c r="E177" s="4" t="s">
        <v>767</v>
      </c>
      <c r="F177" s="4" t="s">
        <v>768</v>
      </c>
      <c r="G177" s="4" t="s">
        <v>431</v>
      </c>
      <c r="H177" s="4"/>
      <c r="I177" s="4"/>
      <c r="J177" s="4" t="s">
        <v>504</v>
      </c>
      <c r="K177" s="4"/>
      <c r="L177" s="4"/>
      <c r="M177" s="4"/>
      <c r="N177" s="4" t="s">
        <v>769</v>
      </c>
      <c r="O177" s="4" t="s">
        <v>36</v>
      </c>
      <c r="P177" s="35">
        <v>3.9</v>
      </c>
      <c r="Q177" s="4" t="s">
        <v>291</v>
      </c>
      <c r="R177" s="35">
        <v>8.3000000000000007</v>
      </c>
      <c r="S177" s="4" t="s">
        <v>277</v>
      </c>
      <c r="T177" s="4" t="s">
        <v>74</v>
      </c>
      <c r="U177" s="4" t="s">
        <v>279</v>
      </c>
      <c r="V177" s="4" t="s">
        <v>292</v>
      </c>
      <c r="W177" s="4" t="s">
        <v>281</v>
      </c>
      <c r="X177" s="4" t="s">
        <v>280</v>
      </c>
      <c r="Y177" s="4" t="s">
        <v>30</v>
      </c>
      <c r="Z177" s="4" t="s">
        <v>282</v>
      </c>
      <c r="AA177" s="4" t="s">
        <v>279</v>
      </c>
      <c r="AB177" s="4"/>
      <c r="AC177" s="4"/>
      <c r="AD177" s="4"/>
      <c r="AE177"/>
      <c r="AF177"/>
      <c r="AG177"/>
      <c r="AH177"/>
    </row>
    <row r="178" spans="1:34" s="11" customFormat="1" ht="89.25">
      <c r="A178" s="4" t="s">
        <v>215</v>
      </c>
      <c r="B178" s="30" t="s">
        <v>216</v>
      </c>
      <c r="C178" s="4" t="s">
        <v>217</v>
      </c>
      <c r="D178" s="4" t="s">
        <v>218</v>
      </c>
      <c r="E178" s="4" t="s">
        <v>770</v>
      </c>
      <c r="F178" s="4" t="s">
        <v>771</v>
      </c>
      <c r="G178" s="4" t="s">
        <v>14</v>
      </c>
      <c r="H178" s="4"/>
      <c r="I178" s="4"/>
      <c r="J178" s="4" t="s">
        <v>465</v>
      </c>
      <c r="K178" s="4" t="s">
        <v>466</v>
      </c>
      <c r="L178" s="4"/>
      <c r="M178" s="4"/>
      <c r="N178" s="4" t="s">
        <v>772</v>
      </c>
      <c r="O178" s="4" t="s">
        <v>36</v>
      </c>
      <c r="P178" s="35">
        <v>18230</v>
      </c>
      <c r="Q178" s="4" t="s">
        <v>291</v>
      </c>
      <c r="R178" s="35">
        <v>133482</v>
      </c>
      <c r="S178" s="4" t="s">
        <v>277</v>
      </c>
      <c r="T178" s="4" t="s">
        <v>74</v>
      </c>
      <c r="U178" s="4" t="s">
        <v>279</v>
      </c>
      <c r="V178" s="4" t="s">
        <v>292</v>
      </c>
      <c r="W178" s="4" t="s">
        <v>281</v>
      </c>
      <c r="X178" s="4" t="s">
        <v>280</v>
      </c>
      <c r="Y178" s="4" t="s">
        <v>30</v>
      </c>
      <c r="Z178" s="4" t="s">
        <v>282</v>
      </c>
      <c r="AA178" s="4" t="s">
        <v>279</v>
      </c>
      <c r="AB178" s="4"/>
      <c r="AC178" s="4"/>
      <c r="AD178" s="4"/>
      <c r="AE178"/>
      <c r="AF178"/>
      <c r="AG178"/>
      <c r="AH178"/>
    </row>
    <row r="179" spans="1:34" s="11" customFormat="1" ht="76.5">
      <c r="A179" s="4" t="s">
        <v>215</v>
      </c>
      <c r="B179" s="30" t="s">
        <v>216</v>
      </c>
      <c r="C179" s="4" t="s">
        <v>217</v>
      </c>
      <c r="D179" s="4" t="s">
        <v>218</v>
      </c>
      <c r="E179" s="4" t="s">
        <v>773</v>
      </c>
      <c r="F179" s="4" t="s">
        <v>774</v>
      </c>
      <c r="G179" s="4" t="s">
        <v>14</v>
      </c>
      <c r="H179" s="4"/>
      <c r="I179" s="4"/>
      <c r="J179" s="4" t="s">
        <v>775</v>
      </c>
      <c r="K179" s="4"/>
      <c r="L179" s="4"/>
      <c r="M179" s="4"/>
      <c r="N179" s="4" t="s">
        <v>776</v>
      </c>
      <c r="O179" s="4" t="s">
        <v>36</v>
      </c>
      <c r="P179" s="35">
        <v>1992156</v>
      </c>
      <c r="Q179" s="4" t="s">
        <v>291</v>
      </c>
      <c r="R179" s="35">
        <v>18593453</v>
      </c>
      <c r="S179" s="4" t="s">
        <v>277</v>
      </c>
      <c r="T179" s="4" t="s">
        <v>74</v>
      </c>
      <c r="U179" s="4" t="s">
        <v>279</v>
      </c>
      <c r="V179" s="4" t="s">
        <v>292</v>
      </c>
      <c r="W179" s="4" t="s">
        <v>281</v>
      </c>
      <c r="X179" s="4" t="s">
        <v>282</v>
      </c>
      <c r="Y179" s="4" t="s">
        <v>279</v>
      </c>
      <c r="Z179" s="4" t="s">
        <v>282</v>
      </c>
      <c r="AA179" s="4" t="s">
        <v>279</v>
      </c>
      <c r="AB179" s="4"/>
      <c r="AC179" s="4"/>
      <c r="AD179" s="4"/>
      <c r="AE179"/>
      <c r="AF179"/>
      <c r="AG179"/>
      <c r="AH179"/>
    </row>
    <row r="180" spans="1:34" s="11" customFormat="1" ht="76.5">
      <c r="A180" s="4" t="s">
        <v>215</v>
      </c>
      <c r="B180" s="30" t="s">
        <v>216</v>
      </c>
      <c r="C180" s="4" t="s">
        <v>217</v>
      </c>
      <c r="D180" s="4" t="s">
        <v>218</v>
      </c>
      <c r="E180" s="4" t="s">
        <v>777</v>
      </c>
      <c r="F180" s="4" t="s">
        <v>579</v>
      </c>
      <c r="G180" s="4" t="s">
        <v>14</v>
      </c>
      <c r="H180" s="4"/>
      <c r="I180" s="4"/>
      <c r="J180" s="4" t="s">
        <v>427</v>
      </c>
      <c r="K180" s="4" t="s">
        <v>469</v>
      </c>
      <c r="L180" s="4"/>
      <c r="M180" s="4"/>
      <c r="N180" s="4" t="s">
        <v>778</v>
      </c>
      <c r="O180" s="4" t="s">
        <v>36</v>
      </c>
      <c r="P180" s="35">
        <v>13020</v>
      </c>
      <c r="Q180" s="4" t="s">
        <v>291</v>
      </c>
      <c r="R180" s="35">
        <v>98626</v>
      </c>
      <c r="S180" s="4" t="s">
        <v>277</v>
      </c>
      <c r="T180" s="4" t="s">
        <v>74</v>
      </c>
      <c r="U180" s="4" t="s">
        <v>279</v>
      </c>
      <c r="V180" s="4" t="s">
        <v>292</v>
      </c>
      <c r="W180" s="4" t="s">
        <v>281</v>
      </c>
      <c r="X180" s="4" t="s">
        <v>280</v>
      </c>
      <c r="Y180" s="4" t="s">
        <v>30</v>
      </c>
      <c r="Z180" s="4" t="s">
        <v>282</v>
      </c>
      <c r="AA180" s="4" t="s">
        <v>279</v>
      </c>
      <c r="AB180" s="4"/>
      <c r="AC180" s="4"/>
      <c r="AD180" s="4"/>
      <c r="AE180"/>
      <c r="AF180"/>
      <c r="AG180"/>
      <c r="AH180"/>
    </row>
    <row r="181" spans="1:34" s="11" customFormat="1" ht="76.5">
      <c r="A181" s="4" t="s">
        <v>215</v>
      </c>
      <c r="B181" s="30" t="s">
        <v>216</v>
      </c>
      <c r="C181" s="4" t="s">
        <v>217</v>
      </c>
      <c r="D181" s="4" t="s">
        <v>218</v>
      </c>
      <c r="E181" s="4" t="s">
        <v>779</v>
      </c>
      <c r="F181" s="4" t="s">
        <v>780</v>
      </c>
      <c r="G181" s="4" t="s">
        <v>15</v>
      </c>
      <c r="H181" s="4"/>
      <c r="I181" s="4"/>
      <c r="J181" s="4" t="s">
        <v>383</v>
      </c>
      <c r="K181" s="4"/>
      <c r="L181" s="4"/>
      <c r="M181" s="4"/>
      <c r="N181" s="4" t="s">
        <v>781</v>
      </c>
      <c r="O181" s="4" t="s">
        <v>30</v>
      </c>
      <c r="P181" s="35">
        <v>741037</v>
      </c>
      <c r="Q181" s="4" t="s">
        <v>291</v>
      </c>
      <c r="R181" s="35">
        <v>3293498</v>
      </c>
      <c r="S181" s="4" t="s">
        <v>277</v>
      </c>
      <c r="T181" s="4" t="s">
        <v>74</v>
      </c>
      <c r="U181" s="4" t="s">
        <v>279</v>
      </c>
      <c r="V181" s="4" t="s">
        <v>292</v>
      </c>
      <c r="W181" s="4" t="s">
        <v>281</v>
      </c>
      <c r="X181" s="4" t="s">
        <v>282</v>
      </c>
      <c r="Y181" s="4" t="s">
        <v>279</v>
      </c>
      <c r="Z181" s="4" t="s">
        <v>282</v>
      </c>
      <c r="AA181" s="4" t="s">
        <v>279</v>
      </c>
      <c r="AB181" s="4"/>
      <c r="AC181" s="4"/>
      <c r="AD181" s="4"/>
      <c r="AE181"/>
      <c r="AF181"/>
      <c r="AG181"/>
      <c r="AH181"/>
    </row>
    <row r="182" spans="1:34" s="11" customFormat="1" ht="76.5">
      <c r="A182" s="4" t="s">
        <v>215</v>
      </c>
      <c r="B182" s="30" t="s">
        <v>216</v>
      </c>
      <c r="C182" s="4" t="s">
        <v>217</v>
      </c>
      <c r="D182" s="4" t="s">
        <v>218</v>
      </c>
      <c r="E182" s="4" t="s">
        <v>782</v>
      </c>
      <c r="F182" s="4" t="s">
        <v>783</v>
      </c>
      <c r="G182" s="4" t="s">
        <v>323</v>
      </c>
      <c r="H182" s="4"/>
      <c r="I182" s="4"/>
      <c r="J182" s="4" t="s">
        <v>341</v>
      </c>
      <c r="K182" s="4" t="s">
        <v>327</v>
      </c>
      <c r="L182" s="4" t="s">
        <v>324</v>
      </c>
      <c r="M182" s="4"/>
      <c r="N182" s="4" t="s">
        <v>784</v>
      </c>
      <c r="O182" s="4" t="s">
        <v>36</v>
      </c>
      <c r="P182" s="35">
        <v>271886</v>
      </c>
      <c r="Q182" s="4" t="s">
        <v>291</v>
      </c>
      <c r="R182" s="35">
        <v>1135231</v>
      </c>
      <c r="S182" s="4" t="s">
        <v>277</v>
      </c>
      <c r="T182" s="4" t="s">
        <v>785</v>
      </c>
      <c r="U182" s="4" t="s">
        <v>279</v>
      </c>
      <c r="V182" s="4" t="s">
        <v>292</v>
      </c>
      <c r="W182" s="4" t="s">
        <v>281</v>
      </c>
      <c r="X182" s="4" t="s">
        <v>280</v>
      </c>
      <c r="Y182" s="4" t="s">
        <v>785</v>
      </c>
      <c r="Z182" s="4" t="s">
        <v>280</v>
      </c>
      <c r="AA182" s="4" t="s">
        <v>30</v>
      </c>
      <c r="AB182" s="4"/>
      <c r="AC182" s="4"/>
      <c r="AD182" s="4"/>
      <c r="AE182"/>
      <c r="AF182"/>
      <c r="AG182"/>
      <c r="AH182"/>
    </row>
    <row r="183" spans="1:34" s="11" customFormat="1" ht="76.5">
      <c r="A183" s="4" t="s">
        <v>215</v>
      </c>
      <c r="B183" s="30" t="s">
        <v>216</v>
      </c>
      <c r="C183" s="4" t="s">
        <v>217</v>
      </c>
      <c r="D183" s="4" t="s">
        <v>218</v>
      </c>
      <c r="E183" s="4" t="s">
        <v>786</v>
      </c>
      <c r="F183" s="4" t="s">
        <v>787</v>
      </c>
      <c r="G183" s="4" t="s">
        <v>431</v>
      </c>
      <c r="H183" s="4"/>
      <c r="I183" s="4"/>
      <c r="J183" s="4" t="s">
        <v>501</v>
      </c>
      <c r="K183" s="4" t="s">
        <v>596</v>
      </c>
      <c r="L183" s="4"/>
      <c r="M183" s="4"/>
      <c r="N183" s="4" t="s">
        <v>788</v>
      </c>
      <c r="O183" s="4" t="s">
        <v>30</v>
      </c>
      <c r="P183" s="35" t="s">
        <v>789</v>
      </c>
      <c r="Q183" s="4" t="s">
        <v>291</v>
      </c>
      <c r="R183" s="35" t="s">
        <v>790</v>
      </c>
      <c r="S183" s="4" t="s">
        <v>277</v>
      </c>
      <c r="T183" s="4" t="s">
        <v>29</v>
      </c>
      <c r="U183" s="4" t="s">
        <v>279</v>
      </c>
      <c r="V183" s="4" t="s">
        <v>292</v>
      </c>
      <c r="W183" s="4" t="s">
        <v>281</v>
      </c>
      <c r="X183" s="4" t="s">
        <v>280</v>
      </c>
      <c r="Y183" s="4" t="s">
        <v>29</v>
      </c>
      <c r="Z183" s="4" t="s">
        <v>282</v>
      </c>
      <c r="AA183" s="4" t="s">
        <v>279</v>
      </c>
      <c r="AB183" s="4"/>
      <c r="AC183" s="4"/>
      <c r="AD183" s="4"/>
      <c r="AE183"/>
      <c r="AF183"/>
      <c r="AG183"/>
      <c r="AH183"/>
    </row>
    <row r="184" spans="1:34" s="11" customFormat="1" ht="76.5">
      <c r="A184" s="4" t="s">
        <v>215</v>
      </c>
      <c r="B184" s="30" t="s">
        <v>216</v>
      </c>
      <c r="C184" s="4" t="s">
        <v>217</v>
      </c>
      <c r="D184" s="4" t="s">
        <v>218</v>
      </c>
      <c r="E184" s="4" t="s">
        <v>791</v>
      </c>
      <c r="F184" s="4" t="s">
        <v>792</v>
      </c>
      <c r="G184" s="4" t="s">
        <v>11</v>
      </c>
      <c r="H184" s="4"/>
      <c r="I184" s="4"/>
      <c r="J184" s="4" t="s">
        <v>273</v>
      </c>
      <c r="K184" s="4" t="s">
        <v>299</v>
      </c>
      <c r="L184" s="4"/>
      <c r="M184" s="4"/>
      <c r="N184" s="4" t="s">
        <v>793</v>
      </c>
      <c r="O184" s="4" t="s">
        <v>36</v>
      </c>
      <c r="P184" s="35">
        <v>80309</v>
      </c>
      <c r="Q184" s="4" t="s">
        <v>291</v>
      </c>
      <c r="R184" s="35">
        <v>527599</v>
      </c>
      <c r="S184" s="4" t="s">
        <v>277</v>
      </c>
      <c r="T184" s="4" t="s">
        <v>601</v>
      </c>
      <c r="U184" s="4" t="s">
        <v>279</v>
      </c>
      <c r="V184" s="4" t="s">
        <v>292</v>
      </c>
      <c r="W184" s="4" t="s">
        <v>281</v>
      </c>
      <c r="X184" s="4" t="s">
        <v>280</v>
      </c>
      <c r="Y184" s="4" t="s">
        <v>601</v>
      </c>
      <c r="Z184" s="4" t="s">
        <v>280</v>
      </c>
      <c r="AA184" s="4" t="s">
        <v>30</v>
      </c>
      <c r="AB184" s="4"/>
      <c r="AC184" s="4"/>
      <c r="AD184" s="4"/>
      <c r="AE184"/>
      <c r="AF184"/>
      <c r="AG184"/>
      <c r="AH184"/>
    </row>
    <row r="185" spans="1:34" s="11" customFormat="1" ht="76.5">
      <c r="A185" s="4" t="s">
        <v>215</v>
      </c>
      <c r="B185" s="30" t="s">
        <v>216</v>
      </c>
      <c r="C185" s="4" t="s">
        <v>217</v>
      </c>
      <c r="D185" s="4" t="s">
        <v>218</v>
      </c>
      <c r="E185" s="4" t="s">
        <v>794</v>
      </c>
      <c r="F185" s="4" t="s">
        <v>795</v>
      </c>
      <c r="G185" s="4" t="s">
        <v>15</v>
      </c>
      <c r="H185" s="4"/>
      <c r="I185" s="4"/>
      <c r="J185" s="4" t="s">
        <v>313</v>
      </c>
      <c r="K185" s="4" t="s">
        <v>377</v>
      </c>
      <c r="L185" s="4"/>
      <c r="M185" s="4"/>
      <c r="N185" s="4" t="s">
        <v>781</v>
      </c>
      <c r="O185" s="4" t="s">
        <v>30</v>
      </c>
      <c r="P185" s="35">
        <v>124950</v>
      </c>
      <c r="Q185" s="4" t="s">
        <v>291</v>
      </c>
      <c r="R185" s="35">
        <v>124950</v>
      </c>
      <c r="S185" s="4" t="s">
        <v>277</v>
      </c>
      <c r="T185" s="4" t="s">
        <v>315</v>
      </c>
      <c r="U185" s="4" t="s">
        <v>279</v>
      </c>
      <c r="V185" s="4" t="s">
        <v>292</v>
      </c>
      <c r="W185" s="4" t="s">
        <v>281</v>
      </c>
      <c r="X185" s="4" t="s">
        <v>282</v>
      </c>
      <c r="Y185" s="4" t="s">
        <v>279</v>
      </c>
      <c r="Z185" s="4" t="s">
        <v>282</v>
      </c>
      <c r="AA185" s="4" t="s">
        <v>279</v>
      </c>
      <c r="AB185" s="4"/>
      <c r="AC185" s="4"/>
      <c r="AD185" s="4"/>
      <c r="AE185"/>
      <c r="AF185"/>
      <c r="AG185"/>
      <c r="AH185"/>
    </row>
    <row r="186" spans="1:34" s="11" customFormat="1" ht="102">
      <c r="A186" s="4" t="s">
        <v>135</v>
      </c>
      <c r="B186" s="30" t="s">
        <v>136</v>
      </c>
      <c r="C186" s="4" t="s">
        <v>139</v>
      </c>
      <c r="D186" s="4" t="s">
        <v>140</v>
      </c>
      <c r="E186" s="4" t="s">
        <v>796</v>
      </c>
      <c r="F186" s="4" t="s">
        <v>797</v>
      </c>
      <c r="G186" s="4" t="s">
        <v>14</v>
      </c>
      <c r="H186" s="4"/>
      <c r="I186" s="4"/>
      <c r="J186" s="4" t="s">
        <v>469</v>
      </c>
      <c r="K186" s="4" t="s">
        <v>529</v>
      </c>
      <c r="L186" s="4" t="s">
        <v>272</v>
      </c>
      <c r="M186" s="4"/>
      <c r="N186" s="4" t="s">
        <v>798</v>
      </c>
      <c r="O186" s="4" t="s">
        <v>36</v>
      </c>
      <c r="P186" s="35">
        <v>2000000</v>
      </c>
      <c r="Q186" s="4">
        <v>2030</v>
      </c>
      <c r="R186" s="35">
        <v>131400000</v>
      </c>
      <c r="S186" s="4">
        <v>2050</v>
      </c>
      <c r="T186" s="4" t="s">
        <v>519</v>
      </c>
      <c r="U186" s="4" t="s">
        <v>279</v>
      </c>
      <c r="V186" s="4" t="s">
        <v>280</v>
      </c>
      <c r="W186" s="4" t="s">
        <v>281</v>
      </c>
      <c r="X186" s="4" t="s">
        <v>282</v>
      </c>
      <c r="Y186" s="4" t="s">
        <v>279</v>
      </c>
      <c r="Z186" s="4" t="s">
        <v>282</v>
      </c>
      <c r="AA186" s="4" t="s">
        <v>279</v>
      </c>
      <c r="AB186" s="4"/>
      <c r="AC186" s="4"/>
      <c r="AD186" s="4"/>
      <c r="AE186"/>
      <c r="AF186"/>
      <c r="AG186"/>
      <c r="AH186"/>
    </row>
    <row r="187" spans="1:34" s="11" customFormat="1" ht="127.5">
      <c r="A187" s="4" t="s">
        <v>135</v>
      </c>
      <c r="B187" s="30" t="s">
        <v>136</v>
      </c>
      <c r="C187" s="4" t="s">
        <v>139</v>
      </c>
      <c r="D187" s="4" t="s">
        <v>140</v>
      </c>
      <c r="E187" s="4" t="s">
        <v>799</v>
      </c>
      <c r="F187" s="4" t="s">
        <v>758</v>
      </c>
      <c r="G187" s="4" t="s">
        <v>323</v>
      </c>
      <c r="H187" s="4"/>
      <c r="I187" s="4"/>
      <c r="J187" s="4" t="s">
        <v>476</v>
      </c>
      <c r="K187" s="4"/>
      <c r="L187" s="4"/>
      <c r="M187" s="4"/>
      <c r="N187" s="4" t="s">
        <v>800</v>
      </c>
      <c r="O187" s="4" t="s">
        <v>36</v>
      </c>
      <c r="P187" s="35">
        <v>2900000</v>
      </c>
      <c r="Q187" s="4">
        <v>2030</v>
      </c>
      <c r="R187" s="35">
        <v>118700000</v>
      </c>
      <c r="S187" s="4">
        <v>2050</v>
      </c>
      <c r="T187" s="4" t="s">
        <v>519</v>
      </c>
      <c r="U187" s="4" t="s">
        <v>279</v>
      </c>
      <c r="V187" s="4" t="s">
        <v>282</v>
      </c>
      <c r="W187" s="4" t="s">
        <v>281</v>
      </c>
      <c r="X187" s="4" t="s">
        <v>282</v>
      </c>
      <c r="Y187" s="4" t="s">
        <v>279</v>
      </c>
      <c r="Z187" s="4" t="s">
        <v>282</v>
      </c>
      <c r="AA187" s="4" t="s">
        <v>279</v>
      </c>
      <c r="AB187" s="4"/>
      <c r="AC187" s="4"/>
      <c r="AD187" s="4"/>
      <c r="AE187"/>
      <c r="AF187"/>
      <c r="AG187"/>
      <c r="AH187"/>
    </row>
    <row r="188" spans="1:34" s="11" customFormat="1" ht="127.5">
      <c r="A188" s="4" t="s">
        <v>135</v>
      </c>
      <c r="B188" s="30" t="s">
        <v>136</v>
      </c>
      <c r="C188" s="4" t="s">
        <v>139</v>
      </c>
      <c r="D188" s="4" t="s">
        <v>140</v>
      </c>
      <c r="E188" s="4" t="s">
        <v>801</v>
      </c>
      <c r="F188" s="4" t="s">
        <v>761</v>
      </c>
      <c r="G188" s="4" t="s">
        <v>323</v>
      </c>
      <c r="H188" s="4"/>
      <c r="I188" s="4"/>
      <c r="J188" s="4" t="s">
        <v>692</v>
      </c>
      <c r="K188" s="4"/>
      <c r="L188" s="4"/>
      <c r="M188" s="4"/>
      <c r="N188" s="4" t="s">
        <v>800</v>
      </c>
      <c r="O188" s="4" t="s">
        <v>36</v>
      </c>
      <c r="P188" s="35">
        <v>7900000</v>
      </c>
      <c r="Q188" s="4">
        <v>2030</v>
      </c>
      <c r="R188" s="35">
        <v>317900000</v>
      </c>
      <c r="S188" s="4">
        <v>2050</v>
      </c>
      <c r="T188" s="4" t="s">
        <v>519</v>
      </c>
      <c r="U188" s="4" t="s">
        <v>279</v>
      </c>
      <c r="V188" s="4" t="s">
        <v>282</v>
      </c>
      <c r="W188" s="4" t="s">
        <v>281</v>
      </c>
      <c r="X188" s="4" t="s">
        <v>282</v>
      </c>
      <c r="Y188" s="4" t="s">
        <v>279</v>
      </c>
      <c r="Z188" s="4" t="s">
        <v>282</v>
      </c>
      <c r="AA188" s="4" t="s">
        <v>279</v>
      </c>
      <c r="AB188" s="4"/>
      <c r="AC188" s="4"/>
      <c r="AD188" s="4"/>
      <c r="AE188"/>
      <c r="AF188"/>
      <c r="AG188"/>
      <c r="AH188"/>
    </row>
    <row r="189" spans="1:34" s="11" customFormat="1" ht="102">
      <c r="A189" s="4" t="s">
        <v>135</v>
      </c>
      <c r="B189" s="30" t="s">
        <v>136</v>
      </c>
      <c r="C189" s="4" t="s">
        <v>139</v>
      </c>
      <c r="D189" s="4" t="s">
        <v>140</v>
      </c>
      <c r="E189" s="4" t="s">
        <v>802</v>
      </c>
      <c r="F189" s="4" t="s">
        <v>475</v>
      </c>
      <c r="G189" s="4" t="s">
        <v>14</v>
      </c>
      <c r="H189" s="4"/>
      <c r="I189" s="4"/>
      <c r="J189" s="4" t="s">
        <v>469</v>
      </c>
      <c r="K189" s="4" t="s">
        <v>272</v>
      </c>
      <c r="L189" s="4"/>
      <c r="M189" s="4"/>
      <c r="N189" s="4" t="s">
        <v>798</v>
      </c>
      <c r="O189" s="4" t="s">
        <v>36</v>
      </c>
      <c r="P189" s="35">
        <v>2100000</v>
      </c>
      <c r="Q189" s="4">
        <v>2030</v>
      </c>
      <c r="R189" s="35">
        <v>76400000</v>
      </c>
      <c r="S189" s="4">
        <v>2050</v>
      </c>
      <c r="T189" s="4" t="s">
        <v>519</v>
      </c>
      <c r="U189" s="4" t="s">
        <v>279</v>
      </c>
      <c r="V189" s="4" t="s">
        <v>280</v>
      </c>
      <c r="W189" s="4" t="s">
        <v>281</v>
      </c>
      <c r="X189" s="4" t="s">
        <v>292</v>
      </c>
      <c r="Y189" s="4" t="s">
        <v>279</v>
      </c>
      <c r="Z189" s="4" t="s">
        <v>282</v>
      </c>
      <c r="AA189" s="4" t="s">
        <v>279</v>
      </c>
      <c r="AB189" s="4"/>
      <c r="AC189" s="4"/>
      <c r="AD189" s="4"/>
      <c r="AE189"/>
      <c r="AF189"/>
      <c r="AG189"/>
      <c r="AH189"/>
    </row>
    <row r="190" spans="1:34" s="11" customFormat="1" ht="102">
      <c r="A190" s="4" t="s">
        <v>135</v>
      </c>
      <c r="B190" s="30" t="s">
        <v>136</v>
      </c>
      <c r="C190" s="4" t="s">
        <v>139</v>
      </c>
      <c r="D190" s="4" t="s">
        <v>140</v>
      </c>
      <c r="E190" s="4" t="s">
        <v>803</v>
      </c>
      <c r="F190" s="4" t="s">
        <v>797</v>
      </c>
      <c r="G190" s="4" t="s">
        <v>14</v>
      </c>
      <c r="H190" s="4"/>
      <c r="I190" s="4"/>
      <c r="J190" s="4" t="s">
        <v>466</v>
      </c>
      <c r="K190" s="4" t="s">
        <v>465</v>
      </c>
      <c r="L190" s="4"/>
      <c r="M190" s="4"/>
      <c r="N190" s="4" t="s">
        <v>798</v>
      </c>
      <c r="O190" s="4" t="s">
        <v>36</v>
      </c>
      <c r="P190" s="35">
        <v>6500000</v>
      </c>
      <c r="Q190" s="4">
        <v>2030</v>
      </c>
      <c r="R190" s="35">
        <v>79300000</v>
      </c>
      <c r="S190" s="4">
        <v>2050</v>
      </c>
      <c r="T190" s="4" t="s">
        <v>519</v>
      </c>
      <c r="U190" s="4" t="s">
        <v>279</v>
      </c>
      <c r="V190" s="4" t="s">
        <v>280</v>
      </c>
      <c r="W190" s="4" t="s">
        <v>281</v>
      </c>
      <c r="X190" s="4" t="s">
        <v>282</v>
      </c>
      <c r="Y190" s="4" t="s">
        <v>279</v>
      </c>
      <c r="Z190" s="4" t="s">
        <v>282</v>
      </c>
      <c r="AA190" s="4" t="s">
        <v>279</v>
      </c>
      <c r="AB190" s="4"/>
      <c r="AC190" s="4"/>
      <c r="AD190" s="4"/>
      <c r="AE190"/>
      <c r="AF190"/>
      <c r="AG190"/>
      <c r="AH190"/>
    </row>
    <row r="191" spans="1:34" s="11" customFormat="1" ht="102">
      <c r="A191" s="4" t="s">
        <v>135</v>
      </c>
      <c r="B191" s="30" t="s">
        <v>136</v>
      </c>
      <c r="C191" s="4" t="s">
        <v>139</v>
      </c>
      <c r="D191" s="4" t="s">
        <v>140</v>
      </c>
      <c r="E191" s="4" t="s">
        <v>804</v>
      </c>
      <c r="F191" s="4" t="s">
        <v>479</v>
      </c>
      <c r="G191" s="4" t="s">
        <v>14</v>
      </c>
      <c r="H191" s="4"/>
      <c r="I191" s="4"/>
      <c r="J191" s="4" t="s">
        <v>805</v>
      </c>
      <c r="K191" s="4"/>
      <c r="L191" s="4"/>
      <c r="M191" s="4"/>
      <c r="N191" s="4" t="s">
        <v>798</v>
      </c>
      <c r="O191" s="4" t="s">
        <v>36</v>
      </c>
      <c r="P191" s="35">
        <v>250000</v>
      </c>
      <c r="Q191" s="4">
        <v>2030</v>
      </c>
      <c r="R191" s="35">
        <v>5700000</v>
      </c>
      <c r="S191" s="4">
        <v>2050</v>
      </c>
      <c r="T191" s="4" t="s">
        <v>519</v>
      </c>
      <c r="U191" s="4" t="s">
        <v>279</v>
      </c>
      <c r="V191" s="4" t="s">
        <v>282</v>
      </c>
      <c r="W191" s="4" t="s">
        <v>281</v>
      </c>
      <c r="X191" s="4" t="s">
        <v>282</v>
      </c>
      <c r="Y191" s="4" t="s">
        <v>279</v>
      </c>
      <c r="Z191" s="4" t="s">
        <v>282</v>
      </c>
      <c r="AA191" s="4" t="s">
        <v>279</v>
      </c>
      <c r="AB191" s="4"/>
      <c r="AC191" s="4"/>
      <c r="AD191" s="4"/>
      <c r="AE191"/>
      <c r="AF191"/>
      <c r="AG191"/>
      <c r="AH191"/>
    </row>
    <row r="192" spans="1:34" s="11" customFormat="1" ht="76.5">
      <c r="A192" s="4" t="s">
        <v>135</v>
      </c>
      <c r="B192" s="30" t="s">
        <v>136</v>
      </c>
      <c r="C192" s="4" t="s">
        <v>139</v>
      </c>
      <c r="D192" s="4" t="s">
        <v>140</v>
      </c>
      <c r="E192" s="4" t="s">
        <v>806</v>
      </c>
      <c r="F192" s="4" t="s">
        <v>807</v>
      </c>
      <c r="G192" s="4" t="s">
        <v>13</v>
      </c>
      <c r="H192" s="4"/>
      <c r="I192" s="4"/>
      <c r="J192" s="4" t="s">
        <v>289</v>
      </c>
      <c r="K192" s="4" t="s">
        <v>473</v>
      </c>
      <c r="L192" s="4"/>
      <c r="M192" s="4"/>
      <c r="N192" s="4" t="s">
        <v>808</v>
      </c>
      <c r="O192" s="4" t="s">
        <v>36</v>
      </c>
      <c r="P192" s="35">
        <v>27200000</v>
      </c>
      <c r="Q192" s="4">
        <v>2030</v>
      </c>
      <c r="R192" s="35">
        <v>151000000</v>
      </c>
      <c r="S192" s="4">
        <v>2050</v>
      </c>
      <c r="T192" s="4" t="s">
        <v>519</v>
      </c>
      <c r="U192" s="4" t="s">
        <v>279</v>
      </c>
      <c r="V192" s="4" t="s">
        <v>282</v>
      </c>
      <c r="W192" s="4" t="s">
        <v>281</v>
      </c>
      <c r="X192" s="4" t="s">
        <v>282</v>
      </c>
      <c r="Y192" s="4" t="s">
        <v>279</v>
      </c>
      <c r="Z192" s="4" t="s">
        <v>282</v>
      </c>
      <c r="AA192" s="4" t="s">
        <v>279</v>
      </c>
      <c r="AB192" s="4"/>
      <c r="AC192" s="4"/>
      <c r="AD192" s="4"/>
      <c r="AE192"/>
      <c r="AF192"/>
      <c r="AG192"/>
      <c r="AH192"/>
    </row>
    <row r="193" spans="1:34" s="11" customFormat="1" ht="76.5">
      <c r="A193" s="4" t="s">
        <v>135</v>
      </c>
      <c r="B193" s="30" t="s">
        <v>136</v>
      </c>
      <c r="C193" s="4" t="s">
        <v>139</v>
      </c>
      <c r="D193" s="4" t="s">
        <v>140</v>
      </c>
      <c r="E193" s="4" t="s">
        <v>809</v>
      </c>
      <c r="F193" s="4" t="s">
        <v>807</v>
      </c>
      <c r="G193" s="4" t="s">
        <v>13</v>
      </c>
      <c r="H193" s="4"/>
      <c r="I193" s="4"/>
      <c r="J193" s="4" t="s">
        <v>361</v>
      </c>
      <c r="K193" s="4"/>
      <c r="L193" s="4"/>
      <c r="M193" s="4"/>
      <c r="N193" s="4" t="s">
        <v>808</v>
      </c>
      <c r="O193" s="4" t="s">
        <v>36</v>
      </c>
      <c r="P193" s="35">
        <v>7427000</v>
      </c>
      <c r="Q193" s="4">
        <v>2030</v>
      </c>
      <c r="R193" s="35">
        <v>201300000</v>
      </c>
      <c r="S193" s="4">
        <v>2050</v>
      </c>
      <c r="T193" s="4" t="s">
        <v>519</v>
      </c>
      <c r="U193" s="4" t="s">
        <v>279</v>
      </c>
      <c r="V193" s="4" t="s">
        <v>282</v>
      </c>
      <c r="W193" s="4" t="s">
        <v>281</v>
      </c>
      <c r="X193" s="4" t="s">
        <v>282</v>
      </c>
      <c r="Y193" s="4" t="s">
        <v>279</v>
      </c>
      <c r="Z193" s="4" t="s">
        <v>282</v>
      </c>
      <c r="AA193" s="4" t="s">
        <v>279</v>
      </c>
      <c r="AB193" s="4"/>
      <c r="AC193" s="4"/>
      <c r="AD193" s="4"/>
      <c r="AE193"/>
      <c r="AF193"/>
      <c r="AG193"/>
      <c r="AH193"/>
    </row>
    <row r="194" spans="1:34" s="11" customFormat="1" ht="76.5">
      <c r="A194" s="4" t="s">
        <v>135</v>
      </c>
      <c r="B194" s="30" t="s">
        <v>136</v>
      </c>
      <c r="C194" s="4" t="s">
        <v>139</v>
      </c>
      <c r="D194" s="4" t="s">
        <v>140</v>
      </c>
      <c r="E194" s="4" t="s">
        <v>810</v>
      </c>
      <c r="F194" s="4" t="s">
        <v>507</v>
      </c>
      <c r="G194" s="4" t="s">
        <v>13</v>
      </c>
      <c r="H194" s="4"/>
      <c r="I194" s="4"/>
      <c r="J194" s="4" t="s">
        <v>361</v>
      </c>
      <c r="K194" s="4" t="s">
        <v>427</v>
      </c>
      <c r="L194" s="4"/>
      <c r="M194" s="4"/>
      <c r="N194" s="4" t="s">
        <v>808</v>
      </c>
      <c r="O194" s="4" t="s">
        <v>36</v>
      </c>
      <c r="P194" s="35">
        <v>250000</v>
      </c>
      <c r="Q194" s="4">
        <v>2030</v>
      </c>
      <c r="R194" s="35">
        <v>15600000</v>
      </c>
      <c r="S194" s="4">
        <v>2050</v>
      </c>
      <c r="T194" s="4" t="s">
        <v>519</v>
      </c>
      <c r="U194" s="4" t="s">
        <v>279</v>
      </c>
      <c r="V194" s="4" t="s">
        <v>282</v>
      </c>
      <c r="W194" s="4" t="s">
        <v>281</v>
      </c>
      <c r="X194" s="4" t="s">
        <v>282</v>
      </c>
      <c r="Y194" s="4" t="s">
        <v>279</v>
      </c>
      <c r="Z194" s="4" t="s">
        <v>282</v>
      </c>
      <c r="AA194" s="4" t="s">
        <v>279</v>
      </c>
      <c r="AB194" s="4"/>
      <c r="AC194" s="4"/>
      <c r="AD194" s="4"/>
      <c r="AE194"/>
      <c r="AF194"/>
      <c r="AG194"/>
      <c r="AH194"/>
    </row>
    <row r="195" spans="1:34" s="11" customFormat="1" ht="76.5">
      <c r="A195" s="4" t="s">
        <v>135</v>
      </c>
      <c r="B195" s="30" t="s">
        <v>136</v>
      </c>
      <c r="C195" s="4" t="s">
        <v>139</v>
      </c>
      <c r="D195" s="4" t="s">
        <v>140</v>
      </c>
      <c r="E195" s="4" t="s">
        <v>811</v>
      </c>
      <c r="F195" s="4" t="s">
        <v>812</v>
      </c>
      <c r="G195" s="4" t="s">
        <v>13</v>
      </c>
      <c r="H195" s="4"/>
      <c r="I195" s="4"/>
      <c r="J195" s="4" t="s">
        <v>490</v>
      </c>
      <c r="K195" s="4"/>
      <c r="L195" s="4"/>
      <c r="M195" s="4"/>
      <c r="N195" s="4" t="s">
        <v>808</v>
      </c>
      <c r="O195" s="4" t="s">
        <v>36</v>
      </c>
      <c r="P195" s="35">
        <v>2460000</v>
      </c>
      <c r="Q195" s="4">
        <v>2030</v>
      </c>
      <c r="R195" s="35">
        <v>45000000</v>
      </c>
      <c r="S195" s="4">
        <v>2050</v>
      </c>
      <c r="T195" s="4" t="s">
        <v>519</v>
      </c>
      <c r="U195" s="4" t="s">
        <v>279</v>
      </c>
      <c r="V195" s="4" t="s">
        <v>282</v>
      </c>
      <c r="W195" s="4" t="s">
        <v>281</v>
      </c>
      <c r="X195" s="4" t="s">
        <v>282</v>
      </c>
      <c r="Y195" s="4" t="s">
        <v>279</v>
      </c>
      <c r="Z195" s="4" t="s">
        <v>282</v>
      </c>
      <c r="AA195" s="4" t="s">
        <v>279</v>
      </c>
      <c r="AB195" s="4"/>
      <c r="AC195" s="4"/>
      <c r="AD195" s="4"/>
      <c r="AE195"/>
      <c r="AF195"/>
      <c r="AG195"/>
      <c r="AH195"/>
    </row>
    <row r="196" spans="1:34" s="11" customFormat="1" ht="76.5">
      <c r="A196" s="4" t="s">
        <v>135</v>
      </c>
      <c r="B196" s="30" t="s">
        <v>136</v>
      </c>
      <c r="C196" s="4" t="s">
        <v>139</v>
      </c>
      <c r="D196" s="4" t="s">
        <v>140</v>
      </c>
      <c r="E196" s="4" t="s">
        <v>813</v>
      </c>
      <c r="F196" s="4" t="s">
        <v>814</v>
      </c>
      <c r="G196" s="4" t="s">
        <v>16</v>
      </c>
      <c r="H196" s="4" t="s">
        <v>15</v>
      </c>
      <c r="I196" s="4"/>
      <c r="J196" s="4" t="s">
        <v>643</v>
      </c>
      <c r="K196" s="4" t="s">
        <v>498</v>
      </c>
      <c r="L196" s="4" t="s">
        <v>383</v>
      </c>
      <c r="M196" s="4" t="s">
        <v>437</v>
      </c>
      <c r="N196" s="4" t="s">
        <v>815</v>
      </c>
      <c r="O196" s="4" t="s">
        <v>36</v>
      </c>
      <c r="P196" s="35">
        <v>800000</v>
      </c>
      <c r="Q196" s="4">
        <v>2030</v>
      </c>
      <c r="R196" s="35">
        <v>16900000</v>
      </c>
      <c r="S196" s="4">
        <v>2050</v>
      </c>
      <c r="T196" s="4" t="s">
        <v>582</v>
      </c>
      <c r="U196" s="4" t="s">
        <v>279</v>
      </c>
      <c r="V196" s="4" t="s">
        <v>282</v>
      </c>
      <c r="W196" s="4" t="s">
        <v>281</v>
      </c>
      <c r="X196" s="4" t="s">
        <v>282</v>
      </c>
      <c r="Y196" s="4" t="s">
        <v>279</v>
      </c>
      <c r="Z196" s="4" t="s">
        <v>282</v>
      </c>
      <c r="AA196" s="4" t="s">
        <v>279</v>
      </c>
      <c r="AB196" s="4"/>
      <c r="AC196" s="4"/>
      <c r="AD196" s="4"/>
      <c r="AE196"/>
      <c r="AF196"/>
      <c r="AG196"/>
      <c r="AH196"/>
    </row>
    <row r="197" spans="1:34" s="11" customFormat="1" ht="76.5">
      <c r="A197" s="4" t="s">
        <v>135</v>
      </c>
      <c r="B197" s="30" t="s">
        <v>136</v>
      </c>
      <c r="C197" s="4" t="s">
        <v>139</v>
      </c>
      <c r="D197" s="4" t="s">
        <v>140</v>
      </c>
      <c r="E197" s="4" t="s">
        <v>816</v>
      </c>
      <c r="F197" s="4" t="s">
        <v>817</v>
      </c>
      <c r="G197" s="4" t="s">
        <v>14</v>
      </c>
      <c r="H197" s="4"/>
      <c r="I197" s="4"/>
      <c r="J197" s="4" t="s">
        <v>459</v>
      </c>
      <c r="K197" s="4"/>
      <c r="L197" s="4"/>
      <c r="M197" s="4"/>
      <c r="N197" s="4" t="s">
        <v>815</v>
      </c>
      <c r="O197" s="4" t="s">
        <v>36</v>
      </c>
      <c r="P197" s="35">
        <v>2630000</v>
      </c>
      <c r="Q197" s="4">
        <v>2030</v>
      </c>
      <c r="R197" s="35">
        <v>84460000</v>
      </c>
      <c r="S197" s="4">
        <v>2050</v>
      </c>
      <c r="T197" s="4" t="s">
        <v>278</v>
      </c>
      <c r="U197" s="4" t="s">
        <v>279</v>
      </c>
      <c r="V197" s="4" t="s">
        <v>282</v>
      </c>
      <c r="W197" s="4" t="s">
        <v>281</v>
      </c>
      <c r="X197" s="4" t="s">
        <v>282</v>
      </c>
      <c r="Y197" s="4" t="s">
        <v>279</v>
      </c>
      <c r="Z197" s="4" t="s">
        <v>282</v>
      </c>
      <c r="AA197" s="4" t="s">
        <v>279</v>
      </c>
      <c r="AB197" s="4"/>
      <c r="AC197" s="4"/>
      <c r="AD197" s="4"/>
      <c r="AE197"/>
      <c r="AF197"/>
      <c r="AG197"/>
      <c r="AH197"/>
    </row>
    <row r="198" spans="1:34" s="11" customFormat="1" ht="76.5">
      <c r="A198" s="4" t="s">
        <v>135</v>
      </c>
      <c r="B198" s="30" t="s">
        <v>136</v>
      </c>
      <c r="C198" s="4" t="s">
        <v>139</v>
      </c>
      <c r="D198" s="4" t="s">
        <v>140</v>
      </c>
      <c r="E198" s="4" t="s">
        <v>818</v>
      </c>
      <c r="F198" s="4" t="s">
        <v>819</v>
      </c>
      <c r="G198" s="4" t="s">
        <v>11</v>
      </c>
      <c r="H198" s="4"/>
      <c r="I198" s="4"/>
      <c r="J198" s="4" t="s">
        <v>299</v>
      </c>
      <c r="K198" s="4" t="s">
        <v>344</v>
      </c>
      <c r="L198" s="4" t="s">
        <v>273</v>
      </c>
      <c r="M198" s="4" t="s">
        <v>274</v>
      </c>
      <c r="N198" s="4" t="s">
        <v>820</v>
      </c>
      <c r="O198" s="4" t="s">
        <v>36</v>
      </c>
      <c r="P198" s="35">
        <v>29700000</v>
      </c>
      <c r="Q198" s="4">
        <v>2030</v>
      </c>
      <c r="R198" s="35">
        <v>416900000</v>
      </c>
      <c r="S198" s="4">
        <v>2050</v>
      </c>
      <c r="T198" s="4" t="s">
        <v>519</v>
      </c>
      <c r="U198" s="4" t="s">
        <v>279</v>
      </c>
      <c r="V198" s="4" t="s">
        <v>282</v>
      </c>
      <c r="W198" s="4" t="s">
        <v>281</v>
      </c>
      <c r="X198" s="4" t="s">
        <v>282</v>
      </c>
      <c r="Y198" s="4" t="s">
        <v>279</v>
      </c>
      <c r="Z198" s="4" t="s">
        <v>282</v>
      </c>
      <c r="AA198" s="4" t="s">
        <v>279</v>
      </c>
      <c r="AB198" s="4"/>
      <c r="AC198" s="4"/>
      <c r="AD198" s="4"/>
      <c r="AE198"/>
      <c r="AF198"/>
      <c r="AG198"/>
      <c r="AH198"/>
    </row>
    <row r="199" spans="1:34" s="11" customFormat="1" ht="76.5">
      <c r="A199" s="4" t="s">
        <v>123</v>
      </c>
      <c r="B199" s="30" t="s">
        <v>124</v>
      </c>
      <c r="C199" s="4" t="s">
        <v>125</v>
      </c>
      <c r="D199" s="4" t="s">
        <v>126</v>
      </c>
      <c r="E199" s="4" t="s">
        <v>821</v>
      </c>
      <c r="F199" s="4" t="s">
        <v>822</v>
      </c>
      <c r="G199" s="4" t="s">
        <v>11</v>
      </c>
      <c r="H199" s="4"/>
      <c r="I199" s="4"/>
      <c r="J199" s="4" t="s">
        <v>299</v>
      </c>
      <c r="K199" s="4"/>
      <c r="L199" s="4"/>
      <c r="M199" s="4"/>
      <c r="N199" s="4" t="s">
        <v>823</v>
      </c>
      <c r="O199" s="4" t="s">
        <v>49</v>
      </c>
      <c r="P199" s="35">
        <v>15400000</v>
      </c>
      <c r="Q199" s="4">
        <v>2030</v>
      </c>
      <c r="R199" s="35">
        <v>30300000</v>
      </c>
      <c r="S199" s="4">
        <v>2050</v>
      </c>
      <c r="T199" s="4" t="s">
        <v>663</v>
      </c>
      <c r="U199" s="4" t="s">
        <v>279</v>
      </c>
      <c r="V199" s="4" t="s">
        <v>292</v>
      </c>
      <c r="W199" s="4" t="s">
        <v>281</v>
      </c>
      <c r="X199" s="4" t="s">
        <v>280</v>
      </c>
      <c r="Y199" s="4" t="s">
        <v>74</v>
      </c>
      <c r="Z199" s="4" t="s">
        <v>280</v>
      </c>
      <c r="AA199" s="4" t="s">
        <v>30</v>
      </c>
      <c r="AB199" s="4"/>
      <c r="AC199" s="4"/>
      <c r="AD199" s="4"/>
      <c r="AE199"/>
      <c r="AF199"/>
      <c r="AG199"/>
      <c r="AH199"/>
    </row>
    <row r="200" spans="1:34" s="11" customFormat="1" ht="76.5">
      <c r="A200" s="4" t="s">
        <v>123</v>
      </c>
      <c r="B200" s="30" t="s">
        <v>124</v>
      </c>
      <c r="C200" s="4" t="s">
        <v>125</v>
      </c>
      <c r="D200" s="4" t="s">
        <v>126</v>
      </c>
      <c r="E200" s="4" t="s">
        <v>824</v>
      </c>
      <c r="F200" s="4" t="s">
        <v>825</v>
      </c>
      <c r="G200" s="4" t="s">
        <v>11</v>
      </c>
      <c r="H200" s="4" t="s">
        <v>323</v>
      </c>
      <c r="I200" s="4"/>
      <c r="J200" s="4" t="s">
        <v>274</v>
      </c>
      <c r="K200" s="4" t="s">
        <v>567</v>
      </c>
      <c r="L200" s="4"/>
      <c r="M200" s="4"/>
      <c r="N200" s="4" t="s">
        <v>823</v>
      </c>
      <c r="O200" s="4" t="s">
        <v>49</v>
      </c>
      <c r="P200" s="35">
        <v>800000</v>
      </c>
      <c r="Q200" s="4">
        <v>2030</v>
      </c>
      <c r="R200" s="35">
        <v>3400000</v>
      </c>
      <c r="S200" s="4">
        <v>2050</v>
      </c>
      <c r="T200" s="4" t="s">
        <v>663</v>
      </c>
      <c r="U200" s="4" t="s">
        <v>279</v>
      </c>
      <c r="V200" s="4" t="s">
        <v>292</v>
      </c>
      <c r="W200" s="4" t="s">
        <v>281</v>
      </c>
      <c r="X200" s="4" t="s">
        <v>280</v>
      </c>
      <c r="Y200" s="4" t="s">
        <v>30</v>
      </c>
      <c r="Z200" s="4" t="s">
        <v>280</v>
      </c>
      <c r="AA200" s="4" t="s">
        <v>30</v>
      </c>
      <c r="AB200" s="4"/>
      <c r="AC200" s="4"/>
      <c r="AD200" s="4"/>
      <c r="AE200"/>
      <c r="AF200"/>
      <c r="AG200"/>
      <c r="AH200"/>
    </row>
    <row r="201" spans="1:34" s="11" customFormat="1" ht="76.5">
      <c r="A201" s="4" t="s">
        <v>123</v>
      </c>
      <c r="B201" s="30" t="s">
        <v>124</v>
      </c>
      <c r="C201" s="4" t="s">
        <v>125</v>
      </c>
      <c r="D201" s="4" t="s">
        <v>126</v>
      </c>
      <c r="E201" s="4" t="s">
        <v>826</v>
      </c>
      <c r="F201" s="4" t="s">
        <v>827</v>
      </c>
      <c r="G201" s="4" t="s">
        <v>323</v>
      </c>
      <c r="H201" s="4"/>
      <c r="I201" s="4"/>
      <c r="J201" s="4" t="s">
        <v>341</v>
      </c>
      <c r="K201" s="4" t="s">
        <v>324</v>
      </c>
      <c r="L201" s="4" t="s">
        <v>327</v>
      </c>
      <c r="M201" s="4"/>
      <c r="N201" s="4" t="s">
        <v>823</v>
      </c>
      <c r="O201" s="4" t="s">
        <v>49</v>
      </c>
      <c r="P201" s="35">
        <v>300000</v>
      </c>
      <c r="Q201" s="4">
        <v>2030</v>
      </c>
      <c r="R201" s="35">
        <v>7700000</v>
      </c>
      <c r="S201" s="4">
        <v>2050</v>
      </c>
      <c r="T201" s="4" t="s">
        <v>663</v>
      </c>
      <c r="U201" s="4" t="s">
        <v>279</v>
      </c>
      <c r="V201" s="4" t="s">
        <v>292</v>
      </c>
      <c r="W201" s="4" t="s">
        <v>281</v>
      </c>
      <c r="X201" s="4" t="s">
        <v>280</v>
      </c>
      <c r="Y201" s="4" t="s">
        <v>30</v>
      </c>
      <c r="Z201" s="4" t="s">
        <v>280</v>
      </c>
      <c r="AA201" s="4" t="s">
        <v>30</v>
      </c>
      <c r="AB201" s="4"/>
      <c r="AC201" s="4"/>
      <c r="AD201" s="4"/>
      <c r="AE201"/>
      <c r="AF201"/>
      <c r="AG201"/>
      <c r="AH201"/>
    </row>
    <row r="202" spans="1:34" s="11" customFormat="1" ht="76.5">
      <c r="A202" s="4" t="s">
        <v>123</v>
      </c>
      <c r="B202" s="30" t="s">
        <v>124</v>
      </c>
      <c r="C202" s="4" t="s">
        <v>125</v>
      </c>
      <c r="D202" s="4" t="s">
        <v>126</v>
      </c>
      <c r="E202" s="4" t="s">
        <v>828</v>
      </c>
      <c r="F202" s="4" t="s">
        <v>829</v>
      </c>
      <c r="G202" s="4" t="s">
        <v>14</v>
      </c>
      <c r="H202" s="4"/>
      <c r="I202" s="4"/>
      <c r="J202" s="4" t="s">
        <v>469</v>
      </c>
      <c r="K202" s="4" t="s">
        <v>272</v>
      </c>
      <c r="L202" s="4"/>
      <c r="M202" s="4"/>
      <c r="N202" s="4" t="s">
        <v>823</v>
      </c>
      <c r="O202" s="4" t="s">
        <v>49</v>
      </c>
      <c r="P202" s="35">
        <v>2100000</v>
      </c>
      <c r="Q202" s="4">
        <v>2030</v>
      </c>
      <c r="R202" s="35">
        <v>10000000</v>
      </c>
      <c r="S202" s="4">
        <v>2050</v>
      </c>
      <c r="T202" s="4" t="s">
        <v>663</v>
      </c>
      <c r="U202" s="4" t="s">
        <v>279</v>
      </c>
      <c r="V202" s="4" t="s">
        <v>292</v>
      </c>
      <c r="W202" s="4" t="s">
        <v>281</v>
      </c>
      <c r="X202" s="4" t="s">
        <v>280</v>
      </c>
      <c r="Y202" s="4" t="s">
        <v>30</v>
      </c>
      <c r="Z202" s="4" t="s">
        <v>282</v>
      </c>
      <c r="AA202" s="4" t="s">
        <v>279</v>
      </c>
      <c r="AB202" s="4"/>
      <c r="AC202" s="4"/>
      <c r="AD202" s="4"/>
      <c r="AE202"/>
      <c r="AF202"/>
      <c r="AG202"/>
      <c r="AH202"/>
    </row>
    <row r="203" spans="1:34" s="11" customFormat="1" ht="76.5">
      <c r="A203" s="4" t="s">
        <v>123</v>
      </c>
      <c r="B203" s="30" t="s">
        <v>124</v>
      </c>
      <c r="C203" s="4" t="s">
        <v>125</v>
      </c>
      <c r="D203" s="4" t="s">
        <v>126</v>
      </c>
      <c r="E203" s="4" t="s">
        <v>830</v>
      </c>
      <c r="F203" s="4" t="s">
        <v>812</v>
      </c>
      <c r="G203" s="4" t="s">
        <v>14</v>
      </c>
      <c r="H203" s="4"/>
      <c r="I203" s="4"/>
      <c r="J203" s="4" t="s">
        <v>465</v>
      </c>
      <c r="K203" s="4" t="s">
        <v>466</v>
      </c>
      <c r="L203" s="4"/>
      <c r="M203" s="4"/>
      <c r="N203" s="4" t="s">
        <v>823</v>
      </c>
      <c r="O203" s="4" t="s">
        <v>49</v>
      </c>
      <c r="P203" s="35">
        <v>1300000</v>
      </c>
      <c r="Q203" s="4">
        <v>2030</v>
      </c>
      <c r="R203" s="35">
        <v>5000000</v>
      </c>
      <c r="S203" s="4">
        <v>2050</v>
      </c>
      <c r="T203" s="4" t="s">
        <v>663</v>
      </c>
      <c r="U203" s="4" t="s">
        <v>279</v>
      </c>
      <c r="V203" s="4" t="s">
        <v>292</v>
      </c>
      <c r="W203" s="4" t="s">
        <v>281</v>
      </c>
      <c r="X203" s="4" t="s">
        <v>280</v>
      </c>
      <c r="Y203" s="4" t="s">
        <v>30</v>
      </c>
      <c r="Z203" s="4" t="s">
        <v>282</v>
      </c>
      <c r="AA203" s="4" t="s">
        <v>279</v>
      </c>
      <c r="AB203" s="4"/>
      <c r="AC203" s="4"/>
      <c r="AD203" s="4"/>
      <c r="AE203"/>
      <c r="AF203"/>
      <c r="AG203"/>
      <c r="AH203"/>
    </row>
    <row r="204" spans="1:34" s="11" customFormat="1" ht="76.5">
      <c r="A204" s="4" t="s">
        <v>123</v>
      </c>
      <c r="B204" s="30" t="s">
        <v>124</v>
      </c>
      <c r="C204" s="4" t="s">
        <v>125</v>
      </c>
      <c r="D204" s="4" t="s">
        <v>126</v>
      </c>
      <c r="E204" s="4" t="s">
        <v>831</v>
      </c>
      <c r="F204" s="4" t="s">
        <v>832</v>
      </c>
      <c r="G204" s="4" t="s">
        <v>13</v>
      </c>
      <c r="H204" s="4"/>
      <c r="I204" s="4"/>
      <c r="J204" s="4" t="s">
        <v>427</v>
      </c>
      <c r="K204" s="4" t="s">
        <v>361</v>
      </c>
      <c r="L204" s="4"/>
      <c r="M204" s="4"/>
      <c r="N204" s="4" t="s">
        <v>823</v>
      </c>
      <c r="O204" s="4" t="s">
        <v>49</v>
      </c>
      <c r="P204" s="35">
        <v>300000</v>
      </c>
      <c r="Q204" s="4">
        <v>2030</v>
      </c>
      <c r="R204" s="35">
        <v>15300000</v>
      </c>
      <c r="S204" s="4">
        <v>2050</v>
      </c>
      <c r="T204" s="4" t="s">
        <v>663</v>
      </c>
      <c r="U204" s="4" t="s">
        <v>279</v>
      </c>
      <c r="V204" s="4" t="s">
        <v>292</v>
      </c>
      <c r="W204" s="4" t="s">
        <v>281</v>
      </c>
      <c r="X204" s="4" t="s">
        <v>280</v>
      </c>
      <c r="Y204" s="4" t="s">
        <v>30</v>
      </c>
      <c r="Z204" s="4" t="s">
        <v>282</v>
      </c>
      <c r="AA204" s="4" t="s">
        <v>279</v>
      </c>
      <c r="AB204" s="4"/>
      <c r="AC204" s="4"/>
      <c r="AD204" s="4"/>
      <c r="AE204"/>
      <c r="AF204"/>
      <c r="AG204"/>
      <c r="AH204"/>
    </row>
    <row r="205" spans="1:34" s="11" customFormat="1" ht="76.5">
      <c r="A205" s="4" t="s">
        <v>123</v>
      </c>
      <c r="B205" s="30" t="s">
        <v>124</v>
      </c>
      <c r="C205" s="4" t="s">
        <v>125</v>
      </c>
      <c r="D205" s="4" t="s">
        <v>126</v>
      </c>
      <c r="E205" s="4" t="s">
        <v>833</v>
      </c>
      <c r="F205" s="4" t="s">
        <v>834</v>
      </c>
      <c r="G205" s="4" t="s">
        <v>15</v>
      </c>
      <c r="H205" s="4"/>
      <c r="I205" s="4"/>
      <c r="J205" s="4" t="s">
        <v>377</v>
      </c>
      <c r="K205" s="4" t="s">
        <v>346</v>
      </c>
      <c r="L205" s="4"/>
      <c r="M205" s="4"/>
      <c r="N205" s="4" t="s">
        <v>823</v>
      </c>
      <c r="O205" s="4" t="s">
        <v>49</v>
      </c>
      <c r="P205" s="35">
        <v>400000</v>
      </c>
      <c r="Q205" s="4">
        <v>2030</v>
      </c>
      <c r="R205" s="35">
        <v>4100000</v>
      </c>
      <c r="S205" s="4">
        <v>2050</v>
      </c>
      <c r="T205" s="4" t="s">
        <v>663</v>
      </c>
      <c r="U205" s="4" t="s">
        <v>279</v>
      </c>
      <c r="V205" s="4" t="s">
        <v>292</v>
      </c>
      <c r="W205" s="4" t="s">
        <v>281</v>
      </c>
      <c r="X205" s="4" t="s">
        <v>280</v>
      </c>
      <c r="Y205" s="4" t="s">
        <v>30</v>
      </c>
      <c r="Z205" s="4" t="s">
        <v>282</v>
      </c>
      <c r="AA205" s="4" t="s">
        <v>279</v>
      </c>
      <c r="AB205" s="4"/>
      <c r="AC205" s="4"/>
      <c r="AD205" s="4"/>
      <c r="AE205"/>
      <c r="AF205"/>
      <c r="AG205"/>
      <c r="AH205"/>
    </row>
    <row r="206" spans="1:34" s="11" customFormat="1" ht="76.5">
      <c r="A206" s="4" t="s">
        <v>123</v>
      </c>
      <c r="B206" s="30" t="s">
        <v>124</v>
      </c>
      <c r="C206" s="4" t="s">
        <v>125</v>
      </c>
      <c r="D206" s="4" t="s">
        <v>126</v>
      </c>
      <c r="E206" s="4" t="s">
        <v>835</v>
      </c>
      <c r="F206" s="4" t="s">
        <v>836</v>
      </c>
      <c r="G206" s="4" t="s">
        <v>15</v>
      </c>
      <c r="H206" s="4"/>
      <c r="I206" s="4"/>
      <c r="J206" s="4" t="s">
        <v>383</v>
      </c>
      <c r="K206" s="4"/>
      <c r="L206" s="4"/>
      <c r="M206" s="4"/>
      <c r="N206" s="4" t="s">
        <v>823</v>
      </c>
      <c r="O206" s="4" t="s">
        <v>49</v>
      </c>
      <c r="P206" s="35">
        <v>300000</v>
      </c>
      <c r="Q206" s="4">
        <v>2030</v>
      </c>
      <c r="R206" s="35">
        <v>1900000</v>
      </c>
      <c r="S206" s="4">
        <v>2050</v>
      </c>
      <c r="T206" s="4" t="s">
        <v>663</v>
      </c>
      <c r="U206" s="4" t="s">
        <v>279</v>
      </c>
      <c r="V206" s="4" t="s">
        <v>292</v>
      </c>
      <c r="W206" s="4" t="s">
        <v>281</v>
      </c>
      <c r="X206" s="4" t="s">
        <v>282</v>
      </c>
      <c r="Y206" s="4" t="s">
        <v>279</v>
      </c>
      <c r="Z206" s="4" t="s">
        <v>282</v>
      </c>
      <c r="AA206" s="4" t="s">
        <v>279</v>
      </c>
      <c r="AB206" s="4"/>
      <c r="AC206" s="4"/>
      <c r="AD206" s="4"/>
      <c r="AE206"/>
      <c r="AF206"/>
      <c r="AG206"/>
      <c r="AH206"/>
    </row>
    <row r="207" spans="1:34" s="11" customFormat="1" ht="76.5">
      <c r="A207" s="4" t="s">
        <v>123</v>
      </c>
      <c r="B207" s="30" t="s">
        <v>124</v>
      </c>
      <c r="C207" s="4" t="s">
        <v>125</v>
      </c>
      <c r="D207" s="4" t="s">
        <v>126</v>
      </c>
      <c r="E207" s="4" t="s">
        <v>837</v>
      </c>
      <c r="F207" s="4" t="s">
        <v>838</v>
      </c>
      <c r="G207" s="4" t="s">
        <v>431</v>
      </c>
      <c r="H207" s="4"/>
      <c r="I207" s="4"/>
      <c r="J207" s="4" t="s">
        <v>504</v>
      </c>
      <c r="K207" s="4"/>
      <c r="L207" s="4"/>
      <c r="M207" s="4"/>
      <c r="N207" s="4" t="s">
        <v>823</v>
      </c>
      <c r="O207" s="4" t="s">
        <v>49</v>
      </c>
      <c r="P207" s="35">
        <v>10000</v>
      </c>
      <c r="Q207" s="4">
        <v>2030</v>
      </c>
      <c r="R207" s="35">
        <v>70000</v>
      </c>
      <c r="S207" s="4">
        <v>2050</v>
      </c>
      <c r="T207" s="4" t="s">
        <v>663</v>
      </c>
      <c r="U207" s="4" t="s">
        <v>279</v>
      </c>
      <c r="V207" s="4" t="s">
        <v>292</v>
      </c>
      <c r="W207" s="4" t="s">
        <v>352</v>
      </c>
      <c r="X207" s="4" t="s">
        <v>280</v>
      </c>
      <c r="Y207" s="4" t="s">
        <v>606</v>
      </c>
      <c r="Z207" s="4" t="s">
        <v>282</v>
      </c>
      <c r="AA207" s="4" t="s">
        <v>279</v>
      </c>
      <c r="AB207" s="4"/>
      <c r="AC207" s="4"/>
      <c r="AD207" s="4"/>
      <c r="AE207"/>
      <c r="AF207"/>
      <c r="AG207"/>
      <c r="AH207"/>
    </row>
    <row r="208" spans="1:34" s="11" customFormat="1" ht="76.5">
      <c r="A208" s="4" t="s">
        <v>123</v>
      </c>
      <c r="B208" s="30" t="s">
        <v>124</v>
      </c>
      <c r="C208" s="4" t="s">
        <v>125</v>
      </c>
      <c r="D208" s="4" t="s">
        <v>126</v>
      </c>
      <c r="E208" s="4" t="s">
        <v>839</v>
      </c>
      <c r="F208" s="4" t="s">
        <v>840</v>
      </c>
      <c r="G208" s="4" t="s">
        <v>16</v>
      </c>
      <c r="H208" s="4"/>
      <c r="I208" s="4"/>
      <c r="J208" s="4" t="s">
        <v>494</v>
      </c>
      <c r="K208" s="4"/>
      <c r="L208" s="4"/>
      <c r="M208" s="4"/>
      <c r="N208" s="4" t="s">
        <v>823</v>
      </c>
      <c r="O208" s="4" t="s">
        <v>49</v>
      </c>
      <c r="P208" s="35">
        <v>800000</v>
      </c>
      <c r="Q208" s="4">
        <v>2030</v>
      </c>
      <c r="R208" s="35">
        <v>4300000</v>
      </c>
      <c r="S208" s="4">
        <v>2050</v>
      </c>
      <c r="T208" s="4" t="s">
        <v>841</v>
      </c>
      <c r="U208" s="4" t="s">
        <v>279</v>
      </c>
      <c r="V208" s="4" t="s">
        <v>292</v>
      </c>
      <c r="W208" s="4" t="s">
        <v>281</v>
      </c>
      <c r="X208" s="4" t="s">
        <v>282</v>
      </c>
      <c r="Y208" s="4" t="s">
        <v>279</v>
      </c>
      <c r="Z208" s="4" t="s">
        <v>282</v>
      </c>
      <c r="AA208" s="4" t="s">
        <v>279</v>
      </c>
      <c r="AB208" s="4"/>
      <c r="AC208" s="4"/>
      <c r="AD208" s="4"/>
      <c r="AE208"/>
      <c r="AF208"/>
      <c r="AG208"/>
      <c r="AH208"/>
    </row>
    <row r="209" spans="1:34" s="11" customFormat="1" ht="63.75">
      <c r="A209" s="4" t="s">
        <v>25</v>
      </c>
      <c r="B209" s="30" t="s">
        <v>26</v>
      </c>
      <c r="C209" s="4" t="s">
        <v>27</v>
      </c>
      <c r="D209" s="4" t="s">
        <v>28</v>
      </c>
      <c r="E209" s="4" t="s">
        <v>842</v>
      </c>
      <c r="F209" s="4" t="s">
        <v>843</v>
      </c>
      <c r="G209" s="4" t="s">
        <v>13</v>
      </c>
      <c r="H209" s="4"/>
      <c r="I209" s="4"/>
      <c r="J209" s="4" t="s">
        <v>361</v>
      </c>
      <c r="K209" s="4"/>
      <c r="L209" s="4"/>
      <c r="M209" s="4"/>
      <c r="N209" s="4" t="s">
        <v>844</v>
      </c>
      <c r="O209" s="4" t="s">
        <v>30</v>
      </c>
      <c r="P209" s="35" t="s">
        <v>845</v>
      </c>
      <c r="Q209" s="4">
        <v>2030</v>
      </c>
      <c r="R209" s="35" t="s">
        <v>30</v>
      </c>
      <c r="S209" s="4" t="s">
        <v>279</v>
      </c>
      <c r="T209" s="4" t="s">
        <v>74</v>
      </c>
      <c r="U209" s="4" t="s">
        <v>279</v>
      </c>
      <c r="V209" s="4" t="s">
        <v>292</v>
      </c>
      <c r="W209" s="4" t="s">
        <v>281</v>
      </c>
      <c r="X209" s="4" t="s">
        <v>280</v>
      </c>
      <c r="Y209" s="4" t="s">
        <v>74</v>
      </c>
      <c r="Z209" s="4" t="s">
        <v>280</v>
      </c>
      <c r="AA209" s="4" t="s">
        <v>74</v>
      </c>
      <c r="AB209" s="4"/>
      <c r="AC209" s="4"/>
      <c r="AD209" s="4"/>
      <c r="AE209"/>
      <c r="AF209"/>
      <c r="AG209"/>
      <c r="AH209"/>
    </row>
    <row r="210" spans="1:34" s="11" customFormat="1" ht="63.75">
      <c r="A210" s="4" t="s">
        <v>25</v>
      </c>
      <c r="B210" s="30" t="s">
        <v>26</v>
      </c>
      <c r="C210" s="4" t="s">
        <v>27</v>
      </c>
      <c r="D210" s="4" t="s">
        <v>28</v>
      </c>
      <c r="E210" s="4" t="s">
        <v>846</v>
      </c>
      <c r="F210" s="4" t="s">
        <v>847</v>
      </c>
      <c r="G210" s="4" t="s">
        <v>13</v>
      </c>
      <c r="H210" s="4"/>
      <c r="I210" s="4"/>
      <c r="J210" s="4" t="s">
        <v>580</v>
      </c>
      <c r="K210" s="4"/>
      <c r="L210" s="4"/>
      <c r="M210" s="4"/>
      <c r="N210" s="4" t="s">
        <v>848</v>
      </c>
      <c r="O210" s="4" t="s">
        <v>30</v>
      </c>
      <c r="P210" s="35">
        <v>24000</v>
      </c>
      <c r="Q210" s="4">
        <v>2030</v>
      </c>
      <c r="R210" s="35" t="s">
        <v>30</v>
      </c>
      <c r="S210" s="4" t="s">
        <v>279</v>
      </c>
      <c r="T210" s="4" t="s">
        <v>278</v>
      </c>
      <c r="U210" s="4" t="s">
        <v>279</v>
      </c>
      <c r="V210" s="4" t="s">
        <v>292</v>
      </c>
      <c r="W210" s="4" t="s">
        <v>281</v>
      </c>
      <c r="X210" s="4" t="s">
        <v>282</v>
      </c>
      <c r="Y210" s="4" t="s">
        <v>279</v>
      </c>
      <c r="Z210" s="4" t="s">
        <v>282</v>
      </c>
      <c r="AA210" s="4" t="s">
        <v>279</v>
      </c>
      <c r="AB210" s="4"/>
      <c r="AC210" s="4"/>
      <c r="AD210" s="4"/>
      <c r="AE210"/>
      <c r="AF210"/>
      <c r="AG210"/>
      <c r="AH210"/>
    </row>
    <row r="211" spans="1:34" s="11" customFormat="1" ht="63.75">
      <c r="A211" s="4" t="s">
        <v>25</v>
      </c>
      <c r="B211" s="30" t="s">
        <v>26</v>
      </c>
      <c r="C211" s="4" t="s">
        <v>27</v>
      </c>
      <c r="D211" s="4" t="s">
        <v>28</v>
      </c>
      <c r="E211" s="4" t="s">
        <v>849</v>
      </c>
      <c r="F211" s="4" t="s">
        <v>850</v>
      </c>
      <c r="G211" s="4" t="s">
        <v>14</v>
      </c>
      <c r="H211" s="4"/>
      <c r="I211" s="4"/>
      <c r="J211" s="4" t="s">
        <v>306</v>
      </c>
      <c r="K211" s="4"/>
      <c r="L211" s="4"/>
      <c r="M211" s="4"/>
      <c r="N211" s="4" t="s">
        <v>851</v>
      </c>
      <c r="O211" s="4" t="s">
        <v>30</v>
      </c>
      <c r="P211" s="35" t="s">
        <v>852</v>
      </c>
      <c r="Q211" s="4" t="s">
        <v>350</v>
      </c>
      <c r="R211" s="35" t="s">
        <v>30</v>
      </c>
      <c r="S211" s="4" t="s">
        <v>279</v>
      </c>
      <c r="T211" s="4" t="s">
        <v>74</v>
      </c>
      <c r="U211" s="4" t="s">
        <v>279</v>
      </c>
      <c r="V211" s="4" t="s">
        <v>292</v>
      </c>
      <c r="W211" s="4" t="s">
        <v>281</v>
      </c>
      <c r="X211" s="4" t="s">
        <v>280</v>
      </c>
      <c r="Y211" s="4" t="s">
        <v>519</v>
      </c>
      <c r="Z211" s="4" t="s">
        <v>282</v>
      </c>
      <c r="AA211" s="4" t="s">
        <v>279</v>
      </c>
      <c r="AB211" s="4"/>
      <c r="AC211" s="4"/>
      <c r="AD211" s="4"/>
      <c r="AE211"/>
      <c r="AF211"/>
      <c r="AG211"/>
      <c r="AH211"/>
    </row>
    <row r="212" spans="1:34" s="11" customFormat="1" ht="63.75">
      <c r="A212" s="4" t="s">
        <v>25</v>
      </c>
      <c r="B212" s="30" t="s">
        <v>26</v>
      </c>
      <c r="C212" s="4" t="s">
        <v>27</v>
      </c>
      <c r="D212" s="4" t="s">
        <v>28</v>
      </c>
      <c r="E212" s="4" t="s">
        <v>853</v>
      </c>
      <c r="F212" s="4" t="s">
        <v>850</v>
      </c>
      <c r="G212" s="4" t="s">
        <v>14</v>
      </c>
      <c r="H212" s="4"/>
      <c r="I212" s="4"/>
      <c r="J212" s="4" t="s">
        <v>459</v>
      </c>
      <c r="K212" s="4"/>
      <c r="L212" s="4"/>
      <c r="M212" s="4"/>
      <c r="N212" s="4" t="s">
        <v>851</v>
      </c>
      <c r="O212" s="4" t="s">
        <v>30</v>
      </c>
      <c r="P212" s="35" t="s">
        <v>854</v>
      </c>
      <c r="Q212" s="4" t="s">
        <v>350</v>
      </c>
      <c r="R212" s="35" t="s">
        <v>30</v>
      </c>
      <c r="S212" s="4" t="s">
        <v>279</v>
      </c>
      <c r="T212" s="4" t="s">
        <v>74</v>
      </c>
      <c r="U212" s="4" t="s">
        <v>279</v>
      </c>
      <c r="V212" s="4" t="s">
        <v>292</v>
      </c>
      <c r="W212" s="4" t="s">
        <v>281</v>
      </c>
      <c r="X212" s="4" t="s">
        <v>282</v>
      </c>
      <c r="Y212" s="4" t="s">
        <v>279</v>
      </c>
      <c r="Z212" s="4" t="s">
        <v>282</v>
      </c>
      <c r="AA212" s="4" t="s">
        <v>279</v>
      </c>
      <c r="AB212" s="4"/>
      <c r="AC212" s="4"/>
      <c r="AD212" s="4"/>
      <c r="AE212"/>
      <c r="AF212"/>
      <c r="AG212"/>
      <c r="AH212"/>
    </row>
    <row r="213" spans="1:34" s="11" customFormat="1" ht="63.75">
      <c r="A213" s="4" t="s">
        <v>25</v>
      </c>
      <c r="B213" s="30" t="s">
        <v>26</v>
      </c>
      <c r="C213" s="4" t="s">
        <v>27</v>
      </c>
      <c r="D213" s="4" t="s">
        <v>28</v>
      </c>
      <c r="E213" s="4" t="s">
        <v>855</v>
      </c>
      <c r="F213" s="4" t="s">
        <v>850</v>
      </c>
      <c r="G213" s="4" t="s">
        <v>14</v>
      </c>
      <c r="H213" s="4"/>
      <c r="I213" s="4"/>
      <c r="J213" s="4" t="s">
        <v>427</v>
      </c>
      <c r="K213" s="4"/>
      <c r="L213" s="4"/>
      <c r="M213" s="4"/>
      <c r="N213" s="4" t="s">
        <v>856</v>
      </c>
      <c r="O213" s="4" t="s">
        <v>30</v>
      </c>
      <c r="P213" s="35" t="s">
        <v>857</v>
      </c>
      <c r="Q213" s="4" t="s">
        <v>30</v>
      </c>
      <c r="R213" s="35" t="s">
        <v>30</v>
      </c>
      <c r="S213" s="4" t="s">
        <v>279</v>
      </c>
      <c r="T213" s="4" t="s">
        <v>74</v>
      </c>
      <c r="U213" s="4" t="s">
        <v>279</v>
      </c>
      <c r="V213" s="4" t="s">
        <v>292</v>
      </c>
      <c r="W213" s="4" t="s">
        <v>281</v>
      </c>
      <c r="X213" s="4" t="s">
        <v>282</v>
      </c>
      <c r="Y213" s="4" t="s">
        <v>279</v>
      </c>
      <c r="Z213" s="4" t="s">
        <v>282</v>
      </c>
      <c r="AA213" s="4" t="s">
        <v>279</v>
      </c>
      <c r="AB213" s="4"/>
      <c r="AC213" s="4"/>
      <c r="AD213" s="4"/>
      <c r="AE213"/>
      <c r="AF213"/>
      <c r="AG213"/>
      <c r="AH213"/>
    </row>
    <row r="214" spans="1:34" s="11" customFormat="1" ht="63.75">
      <c r="A214" s="4" t="s">
        <v>25</v>
      </c>
      <c r="B214" s="30" t="s">
        <v>26</v>
      </c>
      <c r="C214" s="4" t="s">
        <v>27</v>
      </c>
      <c r="D214" s="4" t="s">
        <v>28</v>
      </c>
      <c r="E214" s="4" t="s">
        <v>858</v>
      </c>
      <c r="F214" s="4" t="s">
        <v>850</v>
      </c>
      <c r="G214" s="4" t="s">
        <v>14</v>
      </c>
      <c r="H214" s="4"/>
      <c r="I214" s="4"/>
      <c r="J214" s="4" t="s">
        <v>775</v>
      </c>
      <c r="K214" s="4"/>
      <c r="L214" s="4"/>
      <c r="M214" s="4"/>
      <c r="N214" s="4" t="s">
        <v>856</v>
      </c>
      <c r="O214" s="4" t="s">
        <v>30</v>
      </c>
      <c r="P214" s="35" t="s">
        <v>859</v>
      </c>
      <c r="Q214" s="4" t="s">
        <v>30</v>
      </c>
      <c r="R214" s="35" t="s">
        <v>30</v>
      </c>
      <c r="S214" s="4" t="s">
        <v>279</v>
      </c>
      <c r="T214" s="4" t="s">
        <v>74</v>
      </c>
      <c r="U214" s="4" t="s">
        <v>279</v>
      </c>
      <c r="V214" s="4" t="s">
        <v>292</v>
      </c>
      <c r="W214" s="4" t="s">
        <v>281</v>
      </c>
      <c r="X214" s="4" t="s">
        <v>280</v>
      </c>
      <c r="Y214" s="4" t="s">
        <v>519</v>
      </c>
      <c r="Z214" s="4" t="s">
        <v>282</v>
      </c>
      <c r="AA214" s="4" t="s">
        <v>279</v>
      </c>
      <c r="AB214" s="4"/>
      <c r="AC214" s="4"/>
      <c r="AD214" s="4"/>
      <c r="AE214"/>
      <c r="AF214"/>
      <c r="AG214"/>
      <c r="AH214"/>
    </row>
    <row r="215" spans="1:34" s="11" customFormat="1" ht="63.75">
      <c r="A215" s="4" t="s">
        <v>25</v>
      </c>
      <c r="B215" s="30" t="s">
        <v>26</v>
      </c>
      <c r="C215" s="4" t="s">
        <v>27</v>
      </c>
      <c r="D215" s="4" t="s">
        <v>28</v>
      </c>
      <c r="E215" s="4" t="s">
        <v>860</v>
      </c>
      <c r="F215" s="4" t="s">
        <v>861</v>
      </c>
      <c r="G215" s="4" t="s">
        <v>323</v>
      </c>
      <c r="H215" s="4"/>
      <c r="I215" s="4"/>
      <c r="J215" s="4" t="s">
        <v>692</v>
      </c>
      <c r="K215" s="4"/>
      <c r="L215" s="4"/>
      <c r="M215" s="4"/>
      <c r="N215" s="4" t="s">
        <v>862</v>
      </c>
      <c r="O215" s="4" t="s">
        <v>30</v>
      </c>
      <c r="P215" s="35" t="s">
        <v>863</v>
      </c>
      <c r="Q215" s="4">
        <v>2030</v>
      </c>
      <c r="R215" s="35" t="s">
        <v>864</v>
      </c>
      <c r="S215" s="4">
        <v>2050</v>
      </c>
      <c r="T215" s="4" t="s">
        <v>74</v>
      </c>
      <c r="U215" s="4" t="s">
        <v>279</v>
      </c>
      <c r="V215" s="4" t="s">
        <v>292</v>
      </c>
      <c r="W215" s="4" t="s">
        <v>281</v>
      </c>
      <c r="X215" s="4" t="s">
        <v>280</v>
      </c>
      <c r="Y215" s="4" t="s">
        <v>74</v>
      </c>
      <c r="Z215" s="4" t="s">
        <v>280</v>
      </c>
      <c r="AA215" s="4" t="s">
        <v>74</v>
      </c>
      <c r="AB215" s="4"/>
      <c r="AC215" s="4"/>
      <c r="AD215" s="4"/>
      <c r="AE215"/>
      <c r="AF215"/>
      <c r="AG215"/>
      <c r="AH215"/>
    </row>
    <row r="216" spans="1:34" s="11" customFormat="1" ht="63.75">
      <c r="A216" s="4" t="s">
        <v>25</v>
      </c>
      <c r="B216" s="30" t="s">
        <v>26</v>
      </c>
      <c r="C216" s="4" t="s">
        <v>27</v>
      </c>
      <c r="D216" s="4" t="s">
        <v>28</v>
      </c>
      <c r="E216" s="4" t="s">
        <v>865</v>
      </c>
      <c r="F216" s="4" t="s">
        <v>861</v>
      </c>
      <c r="G216" s="4" t="s">
        <v>323</v>
      </c>
      <c r="H216" s="4"/>
      <c r="I216" s="4"/>
      <c r="J216" s="4" t="s">
        <v>355</v>
      </c>
      <c r="K216" s="4"/>
      <c r="L216" s="4"/>
      <c r="M216" s="4"/>
      <c r="N216" s="4" t="s">
        <v>862</v>
      </c>
      <c r="O216" s="4" t="s">
        <v>30</v>
      </c>
      <c r="P216" s="35" t="s">
        <v>863</v>
      </c>
      <c r="Q216" s="4">
        <v>2030</v>
      </c>
      <c r="R216" s="35" t="s">
        <v>864</v>
      </c>
      <c r="S216" s="4">
        <v>2050</v>
      </c>
      <c r="T216" s="4" t="s">
        <v>74</v>
      </c>
      <c r="U216" s="4" t="s">
        <v>279</v>
      </c>
      <c r="V216" s="4" t="s">
        <v>292</v>
      </c>
      <c r="W216" s="4" t="s">
        <v>281</v>
      </c>
      <c r="X216" s="4" t="s">
        <v>282</v>
      </c>
      <c r="Y216" s="4" t="s">
        <v>279</v>
      </c>
      <c r="Z216" s="4" t="s">
        <v>282</v>
      </c>
      <c r="AA216" s="4" t="s">
        <v>279</v>
      </c>
      <c r="AB216" s="4"/>
      <c r="AC216" s="4"/>
      <c r="AD216" s="4"/>
      <c r="AE216"/>
      <c r="AF216"/>
      <c r="AG216"/>
      <c r="AH216"/>
    </row>
    <row r="217" spans="1:34" s="11" customFormat="1" ht="63.75">
      <c r="A217" s="4" t="s">
        <v>25</v>
      </c>
      <c r="B217" s="30" t="s">
        <v>26</v>
      </c>
      <c r="C217" s="4" t="s">
        <v>27</v>
      </c>
      <c r="D217" s="4" t="s">
        <v>28</v>
      </c>
      <c r="E217" s="4" t="s">
        <v>866</v>
      </c>
      <c r="F217" s="4" t="s">
        <v>867</v>
      </c>
      <c r="G217" s="4" t="s">
        <v>16</v>
      </c>
      <c r="H217" s="4"/>
      <c r="I217" s="4"/>
      <c r="J217" s="4" t="s">
        <v>494</v>
      </c>
      <c r="K217" s="4"/>
      <c r="L217" s="4"/>
      <c r="M217" s="4"/>
      <c r="N217" s="4" t="s">
        <v>868</v>
      </c>
      <c r="O217" s="4" t="s">
        <v>30</v>
      </c>
      <c r="P217" s="35">
        <v>3290000</v>
      </c>
      <c r="Q217" s="4" t="s">
        <v>350</v>
      </c>
      <c r="R217" s="35" t="s">
        <v>30</v>
      </c>
      <c r="S217" s="4" t="s">
        <v>279</v>
      </c>
      <c r="T217" s="4" t="s">
        <v>74</v>
      </c>
      <c r="U217" s="4" t="s">
        <v>296</v>
      </c>
      <c r="V217" s="4" t="s">
        <v>292</v>
      </c>
      <c r="W217" s="4" t="s">
        <v>281</v>
      </c>
      <c r="X217" s="4" t="s">
        <v>282</v>
      </c>
      <c r="Y217" s="4" t="s">
        <v>279</v>
      </c>
      <c r="Z217" s="4" t="s">
        <v>282</v>
      </c>
      <c r="AA217" s="4" t="s">
        <v>279</v>
      </c>
      <c r="AB217" s="4"/>
      <c r="AC217" s="4"/>
      <c r="AD217" s="4"/>
      <c r="AE217"/>
      <c r="AF217"/>
      <c r="AG217"/>
      <c r="AH217"/>
    </row>
    <row r="218" spans="1:34" s="11" customFormat="1" ht="63.75">
      <c r="A218" s="4" t="s">
        <v>25</v>
      </c>
      <c r="B218" s="30" t="s">
        <v>26</v>
      </c>
      <c r="C218" s="4" t="s">
        <v>27</v>
      </c>
      <c r="D218" s="4" t="s">
        <v>28</v>
      </c>
      <c r="E218" s="4" t="s">
        <v>869</v>
      </c>
      <c r="F218" s="4" t="s">
        <v>870</v>
      </c>
      <c r="G218" s="4" t="s">
        <v>14</v>
      </c>
      <c r="H218" s="4"/>
      <c r="I218" s="4"/>
      <c r="J218" s="4" t="s">
        <v>427</v>
      </c>
      <c r="K218" s="4"/>
      <c r="L218" s="4"/>
      <c r="M218" s="4"/>
      <c r="N218" s="4" t="s">
        <v>871</v>
      </c>
      <c r="O218" s="4" t="s">
        <v>30</v>
      </c>
      <c r="P218" s="35">
        <v>109000</v>
      </c>
      <c r="Q218" s="4">
        <v>2030</v>
      </c>
      <c r="R218" s="35" t="s">
        <v>30</v>
      </c>
      <c r="S218" s="4" t="s">
        <v>279</v>
      </c>
      <c r="T218" s="4" t="s">
        <v>74</v>
      </c>
      <c r="U218" s="4" t="s">
        <v>279</v>
      </c>
      <c r="V218" s="4" t="s">
        <v>292</v>
      </c>
      <c r="W218" s="4" t="s">
        <v>281</v>
      </c>
      <c r="X218" s="4" t="s">
        <v>282</v>
      </c>
      <c r="Y218" s="4" t="s">
        <v>279</v>
      </c>
      <c r="Z218" s="4" t="s">
        <v>282</v>
      </c>
      <c r="AA218" s="4" t="s">
        <v>279</v>
      </c>
      <c r="AB218" s="4"/>
      <c r="AC218" s="4"/>
      <c r="AD218" s="4"/>
      <c r="AE218"/>
      <c r="AF218"/>
      <c r="AG218"/>
      <c r="AH218"/>
    </row>
    <row r="219" spans="1:34" s="11" customFormat="1" ht="63.75">
      <c r="A219" s="4" t="s">
        <v>25</v>
      </c>
      <c r="B219" s="30" t="s">
        <v>26</v>
      </c>
      <c r="C219" s="4" t="s">
        <v>27</v>
      </c>
      <c r="D219" s="4" t="s">
        <v>28</v>
      </c>
      <c r="E219" s="4" t="s">
        <v>872</v>
      </c>
      <c r="F219" s="4" t="s">
        <v>870</v>
      </c>
      <c r="G219" s="4" t="s">
        <v>431</v>
      </c>
      <c r="H219" s="4"/>
      <c r="I219" s="4"/>
      <c r="J219" s="4" t="s">
        <v>508</v>
      </c>
      <c r="K219" s="4"/>
      <c r="L219" s="4"/>
      <c r="M219" s="4"/>
      <c r="N219" s="4" t="s">
        <v>873</v>
      </c>
      <c r="O219" s="4" t="s">
        <v>30</v>
      </c>
      <c r="P219" s="35">
        <v>190000</v>
      </c>
      <c r="Q219" s="4">
        <v>2030</v>
      </c>
      <c r="R219" s="35" t="s">
        <v>30</v>
      </c>
      <c r="S219" s="4" t="s">
        <v>279</v>
      </c>
      <c r="T219" s="4" t="s">
        <v>74</v>
      </c>
      <c r="U219" s="4" t="s">
        <v>279</v>
      </c>
      <c r="V219" s="4" t="s">
        <v>292</v>
      </c>
      <c r="W219" s="4" t="s">
        <v>281</v>
      </c>
      <c r="X219" s="4" t="s">
        <v>282</v>
      </c>
      <c r="Y219" s="4" t="s">
        <v>279</v>
      </c>
      <c r="Z219" s="4" t="s">
        <v>282</v>
      </c>
      <c r="AA219" s="4" t="s">
        <v>279</v>
      </c>
      <c r="AB219" s="4"/>
      <c r="AC219" s="4"/>
      <c r="AD219" s="4"/>
      <c r="AE219"/>
      <c r="AF219"/>
      <c r="AG219"/>
      <c r="AH219"/>
    </row>
    <row r="220" spans="1:34" s="11" customFormat="1" ht="76.5">
      <c r="A220" s="4" t="s">
        <v>25</v>
      </c>
      <c r="B220" s="30" t="s">
        <v>26</v>
      </c>
      <c r="C220" s="4" t="s">
        <v>27</v>
      </c>
      <c r="D220" s="4" t="s">
        <v>28</v>
      </c>
      <c r="E220" s="4" t="s">
        <v>874</v>
      </c>
      <c r="F220" s="4" t="s">
        <v>875</v>
      </c>
      <c r="G220" s="4" t="s">
        <v>11</v>
      </c>
      <c r="H220" s="4"/>
      <c r="I220" s="4"/>
      <c r="J220" s="4" t="s">
        <v>299</v>
      </c>
      <c r="K220" s="4"/>
      <c r="L220" s="4"/>
      <c r="M220" s="4"/>
      <c r="N220" s="4" t="s">
        <v>876</v>
      </c>
      <c r="O220" s="4" t="s">
        <v>30</v>
      </c>
      <c r="P220" s="35">
        <v>885000</v>
      </c>
      <c r="Q220" s="4">
        <v>2030</v>
      </c>
      <c r="R220" s="35" t="s">
        <v>30</v>
      </c>
      <c r="S220" s="4" t="s">
        <v>279</v>
      </c>
      <c r="T220" s="4" t="s">
        <v>601</v>
      </c>
      <c r="U220" s="4" t="s">
        <v>279</v>
      </c>
      <c r="V220" s="4" t="s">
        <v>292</v>
      </c>
      <c r="W220" s="4" t="s">
        <v>281</v>
      </c>
      <c r="X220" s="4" t="s">
        <v>280</v>
      </c>
      <c r="Y220" s="4" t="s">
        <v>601</v>
      </c>
      <c r="Z220" s="4" t="s">
        <v>282</v>
      </c>
      <c r="AA220" s="4" t="s">
        <v>279</v>
      </c>
      <c r="AB220" s="4"/>
      <c r="AC220" s="4"/>
      <c r="AD220" s="4"/>
      <c r="AE220"/>
      <c r="AF220"/>
      <c r="AG220"/>
      <c r="AH220"/>
    </row>
    <row r="221" spans="1:34" s="11" customFormat="1" ht="63.75">
      <c r="A221" s="4" t="s">
        <v>25</v>
      </c>
      <c r="B221" s="30" t="s">
        <v>26</v>
      </c>
      <c r="C221" s="4" t="s">
        <v>27</v>
      </c>
      <c r="D221" s="4" t="s">
        <v>28</v>
      </c>
      <c r="E221" s="4" t="s">
        <v>877</v>
      </c>
      <c r="F221" s="4" t="s">
        <v>878</v>
      </c>
      <c r="G221" s="4" t="s">
        <v>11</v>
      </c>
      <c r="H221" s="4"/>
      <c r="I221" s="4"/>
      <c r="J221" s="4" t="s">
        <v>567</v>
      </c>
      <c r="K221" s="4"/>
      <c r="L221" s="4"/>
      <c r="M221" s="4"/>
      <c r="N221" s="4" t="s">
        <v>879</v>
      </c>
      <c r="O221" s="4" t="s">
        <v>30</v>
      </c>
      <c r="P221" s="35">
        <v>5600</v>
      </c>
      <c r="Q221" s="4">
        <v>2030</v>
      </c>
      <c r="R221" s="35" t="s">
        <v>30</v>
      </c>
      <c r="S221" s="4" t="s">
        <v>279</v>
      </c>
      <c r="T221" s="4" t="s">
        <v>601</v>
      </c>
      <c r="U221" s="4" t="s">
        <v>279</v>
      </c>
      <c r="V221" s="4" t="s">
        <v>292</v>
      </c>
      <c r="W221" s="4" t="s">
        <v>281</v>
      </c>
      <c r="X221" s="4" t="s">
        <v>280</v>
      </c>
      <c r="Y221" s="4" t="s">
        <v>601</v>
      </c>
      <c r="Z221" s="4" t="s">
        <v>282</v>
      </c>
      <c r="AA221" s="4" t="s">
        <v>279</v>
      </c>
      <c r="AB221" s="4"/>
      <c r="AC221" s="4"/>
      <c r="AD221" s="4"/>
      <c r="AE221"/>
      <c r="AF221"/>
      <c r="AG221"/>
      <c r="AH221"/>
    </row>
    <row r="222" spans="1:34" s="11" customFormat="1" ht="63.75">
      <c r="A222" s="4" t="s">
        <v>25</v>
      </c>
      <c r="B222" s="30" t="s">
        <v>26</v>
      </c>
      <c r="C222" s="4" t="s">
        <v>27</v>
      </c>
      <c r="D222" s="4" t="s">
        <v>28</v>
      </c>
      <c r="E222" s="4" t="s">
        <v>880</v>
      </c>
      <c r="F222" s="4" t="s">
        <v>881</v>
      </c>
      <c r="G222" s="4" t="s">
        <v>11</v>
      </c>
      <c r="H222" s="4"/>
      <c r="I222" s="4"/>
      <c r="J222" s="4" t="s">
        <v>295</v>
      </c>
      <c r="K222" s="4"/>
      <c r="L222" s="4"/>
      <c r="M222" s="4"/>
      <c r="N222" s="4" t="s">
        <v>882</v>
      </c>
      <c r="O222" s="4" t="s">
        <v>30</v>
      </c>
      <c r="P222" s="35">
        <v>4500</v>
      </c>
      <c r="Q222" s="4">
        <v>2030</v>
      </c>
      <c r="R222" s="35" t="s">
        <v>30</v>
      </c>
      <c r="S222" s="4" t="s">
        <v>279</v>
      </c>
      <c r="T222" s="4" t="s">
        <v>601</v>
      </c>
      <c r="U222" s="4" t="s">
        <v>279</v>
      </c>
      <c r="V222" s="4" t="s">
        <v>292</v>
      </c>
      <c r="W222" s="4" t="s">
        <v>281</v>
      </c>
      <c r="X222" s="4" t="s">
        <v>280</v>
      </c>
      <c r="Y222" s="4" t="s">
        <v>601</v>
      </c>
      <c r="Z222" s="4" t="s">
        <v>282</v>
      </c>
      <c r="AA222" s="4" t="s">
        <v>279</v>
      </c>
      <c r="AB222" s="4"/>
      <c r="AC222" s="4"/>
      <c r="AD222" s="4"/>
      <c r="AE222"/>
      <c r="AF222"/>
      <c r="AG222"/>
      <c r="AH222"/>
    </row>
    <row r="223" spans="1:34" s="11" customFormat="1" ht="63.75">
      <c r="A223" s="4" t="s">
        <v>25</v>
      </c>
      <c r="B223" s="30" t="s">
        <v>26</v>
      </c>
      <c r="C223" s="4" t="s">
        <v>27</v>
      </c>
      <c r="D223" s="4" t="s">
        <v>28</v>
      </c>
      <c r="E223" s="4" t="s">
        <v>883</v>
      </c>
      <c r="F223" s="4" t="s">
        <v>884</v>
      </c>
      <c r="G223" s="4" t="s">
        <v>11</v>
      </c>
      <c r="H223" s="4"/>
      <c r="I223" s="4"/>
      <c r="J223" s="4" t="s">
        <v>344</v>
      </c>
      <c r="K223" s="4"/>
      <c r="L223" s="4"/>
      <c r="M223" s="4"/>
      <c r="N223" s="4" t="s">
        <v>885</v>
      </c>
      <c r="O223" s="4" t="s">
        <v>279</v>
      </c>
      <c r="P223" s="35" t="s">
        <v>30</v>
      </c>
      <c r="Q223" s="4" t="s">
        <v>279</v>
      </c>
      <c r="R223" s="35" t="s">
        <v>279</v>
      </c>
      <c r="S223" s="4" t="s">
        <v>279</v>
      </c>
      <c r="T223" s="4" t="s">
        <v>279</v>
      </c>
      <c r="U223" s="4" t="s">
        <v>279</v>
      </c>
      <c r="V223" s="4" t="s">
        <v>292</v>
      </c>
      <c r="W223" s="4" t="s">
        <v>281</v>
      </c>
      <c r="X223" s="4" t="s">
        <v>282</v>
      </c>
      <c r="Y223" s="4" t="s">
        <v>279</v>
      </c>
      <c r="Z223" s="4" t="s">
        <v>282</v>
      </c>
      <c r="AA223" s="4" t="s">
        <v>279</v>
      </c>
      <c r="AB223" s="4"/>
      <c r="AC223" s="4"/>
      <c r="AD223" s="4"/>
      <c r="AE223"/>
      <c r="AF223"/>
      <c r="AG223"/>
      <c r="AH223"/>
    </row>
    <row r="224" spans="1:34" s="11" customFormat="1" ht="63.75">
      <c r="A224" s="4" t="s">
        <v>25</v>
      </c>
      <c r="B224" s="30" t="s">
        <v>26</v>
      </c>
      <c r="C224" s="4" t="s">
        <v>27</v>
      </c>
      <c r="D224" s="4" t="s">
        <v>28</v>
      </c>
      <c r="E224" s="4" t="s">
        <v>886</v>
      </c>
      <c r="F224" s="4" t="s">
        <v>843</v>
      </c>
      <c r="G224" s="4" t="s">
        <v>13</v>
      </c>
      <c r="H224" s="4"/>
      <c r="I224" s="4"/>
      <c r="J224" s="4" t="s">
        <v>473</v>
      </c>
      <c r="K224" s="4"/>
      <c r="L224" s="4"/>
      <c r="M224" s="4"/>
      <c r="N224" s="4" t="s">
        <v>879</v>
      </c>
      <c r="O224" s="4" t="s">
        <v>30</v>
      </c>
      <c r="P224" s="35">
        <v>7100000</v>
      </c>
      <c r="Q224" s="4">
        <v>2030</v>
      </c>
      <c r="R224" s="35" t="s">
        <v>30</v>
      </c>
      <c r="S224" s="4" t="s">
        <v>279</v>
      </c>
      <c r="T224" s="4" t="s">
        <v>519</v>
      </c>
      <c r="U224" s="4" t="s">
        <v>279</v>
      </c>
      <c r="V224" s="4" t="s">
        <v>292</v>
      </c>
      <c r="W224" s="4" t="s">
        <v>281</v>
      </c>
      <c r="X224" s="4" t="s">
        <v>280</v>
      </c>
      <c r="Y224" s="4" t="s">
        <v>519</v>
      </c>
      <c r="Z224" s="4" t="s">
        <v>282</v>
      </c>
      <c r="AA224" s="4" t="s">
        <v>279</v>
      </c>
      <c r="AB224" s="4"/>
      <c r="AC224" s="4"/>
      <c r="AD224" s="4"/>
      <c r="AE224"/>
      <c r="AF224"/>
      <c r="AG224"/>
      <c r="AH224"/>
    </row>
    <row r="225" spans="1:34" s="11" customFormat="1" ht="63.75">
      <c r="A225" s="4" t="s">
        <v>25</v>
      </c>
      <c r="B225" s="30" t="s">
        <v>26</v>
      </c>
      <c r="C225" s="4" t="s">
        <v>27</v>
      </c>
      <c r="D225" s="4" t="s">
        <v>28</v>
      </c>
      <c r="E225" s="4" t="s">
        <v>887</v>
      </c>
      <c r="F225" s="4" t="s">
        <v>843</v>
      </c>
      <c r="G225" s="4" t="s">
        <v>11</v>
      </c>
      <c r="H225" s="4" t="s">
        <v>13</v>
      </c>
      <c r="I225" s="4"/>
      <c r="J225" s="4" t="s">
        <v>274</v>
      </c>
      <c r="K225" s="4" t="s">
        <v>273</v>
      </c>
      <c r="L225" s="4"/>
      <c r="M225" s="4"/>
      <c r="N225" s="4" t="s">
        <v>888</v>
      </c>
      <c r="O225" s="4" t="s">
        <v>30</v>
      </c>
      <c r="P225" s="35">
        <v>13300000</v>
      </c>
      <c r="Q225" s="4">
        <v>2030</v>
      </c>
      <c r="R225" s="35" t="s">
        <v>30</v>
      </c>
      <c r="S225" s="4" t="s">
        <v>279</v>
      </c>
      <c r="T225" s="4" t="s">
        <v>519</v>
      </c>
      <c r="U225" s="4" t="s">
        <v>279</v>
      </c>
      <c r="V225" s="4" t="s">
        <v>292</v>
      </c>
      <c r="W225" s="4" t="s">
        <v>281</v>
      </c>
      <c r="X225" s="4" t="s">
        <v>280</v>
      </c>
      <c r="Y225" s="4" t="s">
        <v>74</v>
      </c>
      <c r="Z225" s="4" t="s">
        <v>282</v>
      </c>
      <c r="AA225" s="4" t="s">
        <v>279</v>
      </c>
      <c r="AB225" s="4"/>
      <c r="AC225" s="4"/>
      <c r="AD225" s="4"/>
      <c r="AE225"/>
      <c r="AF225"/>
      <c r="AG225"/>
      <c r="AH225"/>
    </row>
    <row r="226" spans="1:34" s="11" customFormat="1" ht="63.75">
      <c r="A226" s="4" t="s">
        <v>25</v>
      </c>
      <c r="B226" s="30" t="s">
        <v>26</v>
      </c>
      <c r="C226" s="4" t="s">
        <v>27</v>
      </c>
      <c r="D226" s="4" t="s">
        <v>28</v>
      </c>
      <c r="E226" s="4" t="s">
        <v>889</v>
      </c>
      <c r="F226" s="4" t="s">
        <v>843</v>
      </c>
      <c r="G226" s="4" t="s">
        <v>13</v>
      </c>
      <c r="H226" s="4"/>
      <c r="I226" s="4"/>
      <c r="J226" s="4" t="s">
        <v>427</v>
      </c>
      <c r="K226" s="4"/>
      <c r="L226" s="4"/>
      <c r="M226" s="4"/>
      <c r="N226" s="4" t="s">
        <v>890</v>
      </c>
      <c r="O226" s="4" t="s">
        <v>30</v>
      </c>
      <c r="P226" s="35" t="s">
        <v>891</v>
      </c>
      <c r="Q226" s="4">
        <v>2030</v>
      </c>
      <c r="R226" s="35" t="s">
        <v>30</v>
      </c>
      <c r="S226" s="4" t="s">
        <v>279</v>
      </c>
      <c r="T226" s="4" t="s">
        <v>519</v>
      </c>
      <c r="U226" s="4" t="s">
        <v>279</v>
      </c>
      <c r="V226" s="4" t="s">
        <v>292</v>
      </c>
      <c r="W226" s="4" t="s">
        <v>281</v>
      </c>
      <c r="X226" s="4" t="s">
        <v>280</v>
      </c>
      <c r="Y226" s="4" t="s">
        <v>519</v>
      </c>
      <c r="Z226" s="4" t="s">
        <v>282</v>
      </c>
      <c r="AA226" s="4" t="s">
        <v>279</v>
      </c>
      <c r="AB226" s="4"/>
      <c r="AC226" s="4"/>
      <c r="AD226" s="4"/>
      <c r="AE226"/>
      <c r="AF226"/>
      <c r="AG226"/>
      <c r="AH226"/>
    </row>
    <row r="227" spans="1:34" s="11" customFormat="1" ht="63.75">
      <c r="A227" s="4" t="s">
        <v>25</v>
      </c>
      <c r="B227" s="30" t="s">
        <v>26</v>
      </c>
      <c r="C227" s="4" t="s">
        <v>27</v>
      </c>
      <c r="D227" s="4" t="s">
        <v>28</v>
      </c>
      <c r="E227" s="4" t="s">
        <v>892</v>
      </c>
      <c r="F227" s="4" t="s">
        <v>843</v>
      </c>
      <c r="G227" s="4" t="s">
        <v>13</v>
      </c>
      <c r="H227" s="4"/>
      <c r="I227" s="4"/>
      <c r="J227" s="4" t="s">
        <v>427</v>
      </c>
      <c r="K227" s="4"/>
      <c r="L227" s="4"/>
      <c r="M227" s="4"/>
      <c r="N227" s="4" t="s">
        <v>893</v>
      </c>
      <c r="O227" s="4" t="s">
        <v>30</v>
      </c>
      <c r="P227" s="35" t="s">
        <v>891</v>
      </c>
      <c r="Q227" s="4">
        <v>2030</v>
      </c>
      <c r="R227" s="35" t="s">
        <v>30</v>
      </c>
      <c r="S227" s="4" t="s">
        <v>279</v>
      </c>
      <c r="T227" s="4" t="s">
        <v>519</v>
      </c>
      <c r="U227" s="4" t="s">
        <v>279</v>
      </c>
      <c r="V227" s="4" t="s">
        <v>292</v>
      </c>
      <c r="W227" s="4" t="s">
        <v>281</v>
      </c>
      <c r="X227" s="4" t="s">
        <v>280</v>
      </c>
      <c r="Y227" s="4" t="s">
        <v>519</v>
      </c>
      <c r="Z227" s="4" t="s">
        <v>282</v>
      </c>
      <c r="AA227" s="4" t="s">
        <v>279</v>
      </c>
      <c r="AB227" s="4"/>
      <c r="AC227" s="4"/>
      <c r="AD227" s="4"/>
      <c r="AE227"/>
      <c r="AF227"/>
      <c r="AG227"/>
      <c r="AH227"/>
    </row>
    <row r="228" spans="1:34" s="11" customFormat="1" ht="63.75">
      <c r="A228" s="4" t="s">
        <v>25</v>
      </c>
      <c r="B228" s="30" t="s">
        <v>26</v>
      </c>
      <c r="C228" s="4" t="s">
        <v>27</v>
      </c>
      <c r="D228" s="4" t="s">
        <v>28</v>
      </c>
      <c r="E228" s="4" t="s">
        <v>894</v>
      </c>
      <c r="F228" s="4" t="s">
        <v>843</v>
      </c>
      <c r="G228" s="4" t="s">
        <v>13</v>
      </c>
      <c r="H228" s="4" t="s">
        <v>15</v>
      </c>
      <c r="I228" s="4"/>
      <c r="J228" s="4" t="s">
        <v>675</v>
      </c>
      <c r="K228" s="4" t="s">
        <v>451</v>
      </c>
      <c r="L228" s="4" t="s">
        <v>313</v>
      </c>
      <c r="M228" s="4"/>
      <c r="N228" s="4" t="s">
        <v>30</v>
      </c>
      <c r="O228" s="4" t="s">
        <v>279</v>
      </c>
      <c r="P228" s="35" t="s">
        <v>30</v>
      </c>
      <c r="Q228" s="4" t="s">
        <v>279</v>
      </c>
      <c r="R228" s="35" t="s">
        <v>279</v>
      </c>
      <c r="S228" s="4" t="s">
        <v>279</v>
      </c>
      <c r="T228" s="4" t="s">
        <v>279</v>
      </c>
      <c r="U228" s="4" t="s">
        <v>279</v>
      </c>
      <c r="V228" s="4" t="s">
        <v>292</v>
      </c>
      <c r="W228" s="4" t="s">
        <v>281</v>
      </c>
      <c r="X228" s="4" t="s">
        <v>282</v>
      </c>
      <c r="Y228" s="4" t="s">
        <v>279</v>
      </c>
      <c r="Z228" s="4" t="s">
        <v>282</v>
      </c>
      <c r="AA228" s="4" t="s">
        <v>279</v>
      </c>
      <c r="AB228" s="4"/>
      <c r="AC228" s="4"/>
      <c r="AD228" s="4"/>
      <c r="AE228"/>
      <c r="AF228"/>
      <c r="AG228"/>
      <c r="AH228"/>
    </row>
    <row r="229" spans="1:34" s="11" customFormat="1" ht="63.75">
      <c r="A229" s="4" t="s">
        <v>25</v>
      </c>
      <c r="B229" s="30" t="s">
        <v>26</v>
      </c>
      <c r="C229" s="4" t="s">
        <v>27</v>
      </c>
      <c r="D229" s="4" t="s">
        <v>28</v>
      </c>
      <c r="E229" s="4" t="s">
        <v>895</v>
      </c>
      <c r="F229" s="4" t="s">
        <v>843</v>
      </c>
      <c r="G229" s="4" t="s">
        <v>13</v>
      </c>
      <c r="H229" s="4"/>
      <c r="I229" s="4"/>
      <c r="J229" s="4" t="s">
        <v>330</v>
      </c>
      <c r="K229" s="4"/>
      <c r="L229" s="4"/>
      <c r="M229" s="4"/>
      <c r="N229" s="4" t="s">
        <v>30</v>
      </c>
      <c r="O229" s="4" t="s">
        <v>30</v>
      </c>
      <c r="P229" s="35">
        <v>19700000</v>
      </c>
      <c r="Q229" s="4">
        <v>2030</v>
      </c>
      <c r="R229" s="35" t="s">
        <v>30</v>
      </c>
      <c r="S229" s="4" t="s">
        <v>279</v>
      </c>
      <c r="T229" s="4" t="s">
        <v>519</v>
      </c>
      <c r="U229" s="4" t="s">
        <v>279</v>
      </c>
      <c r="V229" s="4" t="s">
        <v>292</v>
      </c>
      <c r="W229" s="4" t="s">
        <v>281</v>
      </c>
      <c r="X229" s="4" t="s">
        <v>280</v>
      </c>
      <c r="Y229" s="4" t="s">
        <v>519</v>
      </c>
      <c r="Z229" s="4" t="s">
        <v>282</v>
      </c>
      <c r="AA229" s="4" t="s">
        <v>279</v>
      </c>
      <c r="AB229" s="4"/>
      <c r="AC229" s="4"/>
      <c r="AD229" s="4"/>
      <c r="AE229"/>
      <c r="AF229"/>
      <c r="AG229"/>
      <c r="AH229"/>
    </row>
    <row r="230" spans="1:34" s="11" customFormat="1" ht="63.75">
      <c r="A230" s="4" t="s">
        <v>25</v>
      </c>
      <c r="B230" s="30" t="s">
        <v>26</v>
      </c>
      <c r="C230" s="4" t="s">
        <v>27</v>
      </c>
      <c r="D230" s="4" t="s">
        <v>28</v>
      </c>
      <c r="E230" s="4" t="s">
        <v>896</v>
      </c>
      <c r="F230" s="4" t="s">
        <v>843</v>
      </c>
      <c r="G230" s="4" t="s">
        <v>13</v>
      </c>
      <c r="H230" s="4"/>
      <c r="I230" s="4"/>
      <c r="J230" s="4" t="s">
        <v>580</v>
      </c>
      <c r="K230" s="4"/>
      <c r="L230" s="4"/>
      <c r="M230" s="4"/>
      <c r="N230" s="4" t="s">
        <v>893</v>
      </c>
      <c r="O230" s="4" t="s">
        <v>30</v>
      </c>
      <c r="P230" s="35">
        <v>1700000</v>
      </c>
      <c r="Q230" s="4">
        <v>2030</v>
      </c>
      <c r="R230" s="35" t="s">
        <v>30</v>
      </c>
      <c r="S230" s="4" t="s">
        <v>279</v>
      </c>
      <c r="T230" s="4" t="s">
        <v>519</v>
      </c>
      <c r="U230" s="4" t="s">
        <v>279</v>
      </c>
      <c r="V230" s="4" t="s">
        <v>292</v>
      </c>
      <c r="W230" s="4" t="s">
        <v>281</v>
      </c>
      <c r="X230" s="4" t="s">
        <v>282</v>
      </c>
      <c r="Y230" s="4" t="s">
        <v>279</v>
      </c>
      <c r="Z230" s="4" t="s">
        <v>282</v>
      </c>
      <c r="AA230" s="4" t="s">
        <v>279</v>
      </c>
      <c r="AB230" s="4"/>
      <c r="AC230" s="4"/>
      <c r="AD230" s="4"/>
      <c r="AE230"/>
      <c r="AF230"/>
      <c r="AG230"/>
      <c r="AH230"/>
    </row>
    <row r="231" spans="1:34" s="11" customFormat="1" ht="63.75">
      <c r="A231" s="4" t="s">
        <v>25</v>
      </c>
      <c r="B231" s="30" t="s">
        <v>26</v>
      </c>
      <c r="C231" s="4" t="s">
        <v>27</v>
      </c>
      <c r="D231" s="4" t="s">
        <v>28</v>
      </c>
      <c r="E231" s="4" t="s">
        <v>897</v>
      </c>
      <c r="F231" s="4" t="s">
        <v>847</v>
      </c>
      <c r="G231" s="4" t="s">
        <v>15</v>
      </c>
      <c r="H231" s="4"/>
      <c r="I231" s="4"/>
      <c r="J231" s="4" t="s">
        <v>383</v>
      </c>
      <c r="K231" s="4"/>
      <c r="L231" s="4"/>
      <c r="M231" s="4"/>
      <c r="N231" s="4" t="s">
        <v>898</v>
      </c>
      <c r="O231" s="4" t="s">
        <v>30</v>
      </c>
      <c r="P231" s="35">
        <v>740000</v>
      </c>
      <c r="Q231" s="4">
        <v>2030</v>
      </c>
      <c r="R231" s="35" t="s">
        <v>30</v>
      </c>
      <c r="S231" s="4" t="s">
        <v>279</v>
      </c>
      <c r="T231" s="4" t="s">
        <v>315</v>
      </c>
      <c r="U231" s="4" t="s">
        <v>279</v>
      </c>
      <c r="V231" s="4" t="s">
        <v>292</v>
      </c>
      <c r="W231" s="4" t="s">
        <v>281</v>
      </c>
      <c r="X231" s="4" t="s">
        <v>282</v>
      </c>
      <c r="Y231" s="4" t="s">
        <v>279</v>
      </c>
      <c r="Z231" s="4" t="s">
        <v>282</v>
      </c>
      <c r="AA231" s="4" t="s">
        <v>279</v>
      </c>
      <c r="AB231" s="4"/>
      <c r="AC231" s="4"/>
      <c r="AD231" s="4"/>
      <c r="AE231"/>
      <c r="AF231"/>
      <c r="AG231"/>
      <c r="AH231"/>
    </row>
    <row r="232" spans="1:34" s="11" customFormat="1" ht="63.75">
      <c r="A232" s="4" t="s">
        <v>25</v>
      </c>
      <c r="B232" s="30" t="s">
        <v>26</v>
      </c>
      <c r="C232" s="4" t="s">
        <v>27</v>
      </c>
      <c r="D232" s="4" t="s">
        <v>28</v>
      </c>
      <c r="E232" s="4" t="s">
        <v>899</v>
      </c>
      <c r="F232" s="4" t="s">
        <v>900</v>
      </c>
      <c r="G232" s="4" t="s">
        <v>14</v>
      </c>
      <c r="H232" s="4"/>
      <c r="I232" s="4"/>
      <c r="J232" s="4" t="s">
        <v>271</v>
      </c>
      <c r="K232" s="4"/>
      <c r="L232" s="4"/>
      <c r="M232" s="4"/>
      <c r="N232" s="4" t="s">
        <v>901</v>
      </c>
      <c r="O232" s="4" t="s">
        <v>30</v>
      </c>
      <c r="P232" s="35" t="s">
        <v>902</v>
      </c>
      <c r="Q232" s="4" t="s">
        <v>30</v>
      </c>
      <c r="R232" s="35" t="s">
        <v>30</v>
      </c>
      <c r="S232" s="4" t="s">
        <v>279</v>
      </c>
      <c r="T232" s="4" t="s">
        <v>519</v>
      </c>
      <c r="U232" s="4" t="s">
        <v>279</v>
      </c>
      <c r="V232" s="4" t="s">
        <v>292</v>
      </c>
      <c r="W232" s="4" t="s">
        <v>281</v>
      </c>
      <c r="X232" s="4" t="s">
        <v>280</v>
      </c>
      <c r="Y232" s="4" t="s">
        <v>74</v>
      </c>
      <c r="Z232" s="4" t="s">
        <v>282</v>
      </c>
      <c r="AA232" s="4" t="s">
        <v>279</v>
      </c>
      <c r="AB232" s="4"/>
      <c r="AC232" s="4"/>
      <c r="AD232" s="4"/>
      <c r="AE232"/>
      <c r="AF232"/>
      <c r="AG232"/>
      <c r="AH232"/>
    </row>
    <row r="233" spans="1:34" s="11" customFormat="1" ht="63.75">
      <c r="A233" s="4" t="s">
        <v>25</v>
      </c>
      <c r="B233" s="30" t="s">
        <v>26</v>
      </c>
      <c r="C233" s="4" t="s">
        <v>27</v>
      </c>
      <c r="D233" s="4" t="s">
        <v>28</v>
      </c>
      <c r="E233" s="4" t="s">
        <v>903</v>
      </c>
      <c r="F233" s="4" t="s">
        <v>900</v>
      </c>
      <c r="G233" s="4" t="s">
        <v>14</v>
      </c>
      <c r="H233" s="4"/>
      <c r="I233" s="4"/>
      <c r="J233" s="4" t="s">
        <v>272</v>
      </c>
      <c r="K233" s="4"/>
      <c r="L233" s="4"/>
      <c r="M233" s="4"/>
      <c r="N233" s="4" t="s">
        <v>901</v>
      </c>
      <c r="O233" s="4" t="s">
        <v>279</v>
      </c>
      <c r="P233" s="35" t="s">
        <v>30</v>
      </c>
      <c r="Q233" s="4" t="s">
        <v>279</v>
      </c>
      <c r="R233" s="35" t="s">
        <v>279</v>
      </c>
      <c r="S233" s="4" t="s">
        <v>279</v>
      </c>
      <c r="T233" s="4" t="s">
        <v>279</v>
      </c>
      <c r="U233" s="4" t="s">
        <v>279</v>
      </c>
      <c r="V233" s="4" t="s">
        <v>292</v>
      </c>
      <c r="W233" s="4" t="s">
        <v>281</v>
      </c>
      <c r="X233" s="4" t="s">
        <v>282</v>
      </c>
      <c r="Y233" s="4" t="s">
        <v>279</v>
      </c>
      <c r="Z233" s="4" t="s">
        <v>282</v>
      </c>
      <c r="AA233" s="4" t="s">
        <v>279</v>
      </c>
      <c r="AB233" s="4"/>
      <c r="AC233" s="4"/>
      <c r="AD233" s="4"/>
      <c r="AE233"/>
      <c r="AF233"/>
      <c r="AG233"/>
      <c r="AH233"/>
    </row>
    <row r="234" spans="1:34" s="11" customFormat="1" ht="63.75">
      <c r="A234" s="4" t="s">
        <v>25</v>
      </c>
      <c r="B234" s="30" t="s">
        <v>26</v>
      </c>
      <c r="C234" s="4" t="s">
        <v>27</v>
      </c>
      <c r="D234" s="4" t="s">
        <v>28</v>
      </c>
      <c r="E234" s="4" t="s">
        <v>904</v>
      </c>
      <c r="F234" s="4" t="s">
        <v>905</v>
      </c>
      <c r="G234" s="4" t="s">
        <v>14</v>
      </c>
      <c r="H234" s="4"/>
      <c r="I234" s="4"/>
      <c r="J234" s="4" t="s">
        <v>465</v>
      </c>
      <c r="K234" s="4"/>
      <c r="L234" s="4"/>
      <c r="M234" s="4"/>
      <c r="N234" s="4" t="s">
        <v>906</v>
      </c>
      <c r="O234" s="4" t="s">
        <v>30</v>
      </c>
      <c r="P234" s="35" t="s">
        <v>907</v>
      </c>
      <c r="Q234" s="4">
        <v>2035</v>
      </c>
      <c r="R234" s="35" t="s">
        <v>30</v>
      </c>
      <c r="S234" s="4" t="s">
        <v>279</v>
      </c>
      <c r="T234" s="4" t="s">
        <v>519</v>
      </c>
      <c r="U234" s="4" t="s">
        <v>279</v>
      </c>
      <c r="V234" s="4" t="s">
        <v>292</v>
      </c>
      <c r="W234" s="4" t="s">
        <v>352</v>
      </c>
      <c r="X234" s="4" t="s">
        <v>280</v>
      </c>
      <c r="Y234" s="4" t="s">
        <v>74</v>
      </c>
      <c r="Z234" s="4" t="s">
        <v>280</v>
      </c>
      <c r="AA234" s="4" t="s">
        <v>74</v>
      </c>
      <c r="AB234" s="4"/>
      <c r="AC234" s="4"/>
      <c r="AD234" s="4"/>
      <c r="AE234"/>
      <c r="AF234"/>
      <c r="AG234"/>
      <c r="AH234"/>
    </row>
    <row r="235" spans="1:34" s="11" customFormat="1" ht="63.75">
      <c r="A235" s="4" t="s">
        <v>25</v>
      </c>
      <c r="B235" s="30" t="s">
        <v>26</v>
      </c>
      <c r="C235" s="4" t="s">
        <v>27</v>
      </c>
      <c r="D235" s="4" t="s">
        <v>28</v>
      </c>
      <c r="E235" s="4" t="s">
        <v>908</v>
      </c>
      <c r="F235" s="4" t="s">
        <v>909</v>
      </c>
      <c r="G235" s="4" t="s">
        <v>431</v>
      </c>
      <c r="H235" s="4"/>
      <c r="I235" s="4"/>
      <c r="J235" s="4" t="s">
        <v>504</v>
      </c>
      <c r="K235" s="4"/>
      <c r="L235" s="4"/>
      <c r="M235" s="4"/>
      <c r="N235" s="4" t="s">
        <v>910</v>
      </c>
      <c r="O235" s="4" t="s">
        <v>30</v>
      </c>
      <c r="P235" s="35">
        <v>240000</v>
      </c>
      <c r="Q235" s="4" t="s">
        <v>911</v>
      </c>
      <c r="R235" s="35" t="s">
        <v>30</v>
      </c>
      <c r="S235" s="4" t="s">
        <v>279</v>
      </c>
      <c r="T235" s="4" t="s">
        <v>296</v>
      </c>
      <c r="U235" s="4" t="s">
        <v>279</v>
      </c>
      <c r="V235" s="4" t="s">
        <v>292</v>
      </c>
      <c r="W235" s="4" t="s">
        <v>352</v>
      </c>
      <c r="X235" s="4" t="s">
        <v>282</v>
      </c>
      <c r="Y235" s="4" t="s">
        <v>279</v>
      </c>
      <c r="Z235" s="4" t="s">
        <v>282</v>
      </c>
      <c r="AA235" s="4" t="s">
        <v>279</v>
      </c>
      <c r="AB235" s="4"/>
      <c r="AC235" s="4"/>
      <c r="AD235" s="4"/>
      <c r="AE235"/>
      <c r="AF235"/>
      <c r="AG235"/>
      <c r="AH235"/>
    </row>
    <row r="236" spans="1:34" s="11" customFormat="1" ht="63.75">
      <c r="A236" s="4" t="s">
        <v>118</v>
      </c>
      <c r="B236" s="30" t="s">
        <v>119</v>
      </c>
      <c r="C236" s="4" t="s">
        <v>120</v>
      </c>
      <c r="D236" s="4" t="s">
        <v>121</v>
      </c>
      <c r="E236" s="4" t="s">
        <v>912</v>
      </c>
      <c r="F236" s="4" t="s">
        <v>913</v>
      </c>
      <c r="G236" s="4" t="s">
        <v>14</v>
      </c>
      <c r="H236" s="4"/>
      <c r="I236" s="4"/>
      <c r="J236" s="4" t="s">
        <v>558</v>
      </c>
      <c r="K236" s="4"/>
      <c r="L236" s="4"/>
      <c r="M236" s="4"/>
      <c r="N236" s="4" t="s">
        <v>914</v>
      </c>
      <c r="O236" s="4" t="s">
        <v>30</v>
      </c>
      <c r="P236" s="35" t="s">
        <v>915</v>
      </c>
      <c r="Q236" s="4" t="s">
        <v>291</v>
      </c>
      <c r="R236" s="35" t="s">
        <v>916</v>
      </c>
      <c r="S236" s="4" t="s">
        <v>277</v>
      </c>
      <c r="T236" s="4" t="s">
        <v>74</v>
      </c>
      <c r="U236" s="4" t="s">
        <v>279</v>
      </c>
      <c r="V236" s="4" t="s">
        <v>282</v>
      </c>
      <c r="W236" s="4" t="s">
        <v>281</v>
      </c>
      <c r="X236" s="4" t="s">
        <v>282</v>
      </c>
      <c r="Y236" s="4" t="s">
        <v>279</v>
      </c>
      <c r="Z236" s="4" t="s">
        <v>282</v>
      </c>
      <c r="AA236" s="4" t="s">
        <v>279</v>
      </c>
      <c r="AB236" s="4"/>
      <c r="AC236" s="4"/>
      <c r="AD236" s="4"/>
      <c r="AE236"/>
      <c r="AF236"/>
      <c r="AG236"/>
      <c r="AH236"/>
    </row>
    <row r="237" spans="1:34" s="11" customFormat="1" ht="63.75">
      <c r="A237" s="4" t="s">
        <v>118</v>
      </c>
      <c r="B237" s="30" t="s">
        <v>119</v>
      </c>
      <c r="C237" s="4" t="s">
        <v>120</v>
      </c>
      <c r="D237" s="4" t="s">
        <v>121</v>
      </c>
      <c r="E237" s="4" t="s">
        <v>917</v>
      </c>
      <c r="F237" s="4" t="s">
        <v>913</v>
      </c>
      <c r="G237" s="4" t="s">
        <v>14</v>
      </c>
      <c r="H237" s="4"/>
      <c r="I237" s="4"/>
      <c r="J237" s="4" t="s">
        <v>414</v>
      </c>
      <c r="K237" s="4"/>
      <c r="L237" s="4"/>
      <c r="M237" s="4"/>
      <c r="N237" s="4" t="s">
        <v>914</v>
      </c>
      <c r="O237" s="4" t="s">
        <v>30</v>
      </c>
      <c r="P237" s="35" t="s">
        <v>915</v>
      </c>
      <c r="Q237" s="4" t="s">
        <v>291</v>
      </c>
      <c r="R237" s="35" t="s">
        <v>916</v>
      </c>
      <c r="S237" s="4" t="s">
        <v>277</v>
      </c>
      <c r="T237" s="4" t="s">
        <v>74</v>
      </c>
      <c r="U237" s="4" t="s">
        <v>279</v>
      </c>
      <c r="V237" s="4" t="s">
        <v>282</v>
      </c>
      <c r="W237" s="4" t="s">
        <v>281</v>
      </c>
      <c r="X237" s="4" t="s">
        <v>282</v>
      </c>
      <c r="Y237" s="4" t="s">
        <v>279</v>
      </c>
      <c r="Z237" s="4" t="s">
        <v>282</v>
      </c>
      <c r="AA237" s="4" t="s">
        <v>279</v>
      </c>
      <c r="AB237" s="4"/>
      <c r="AC237" s="4"/>
      <c r="AD237" s="4"/>
      <c r="AE237"/>
      <c r="AF237"/>
      <c r="AG237"/>
      <c r="AH237"/>
    </row>
    <row r="238" spans="1:34" s="11" customFormat="1" ht="63.75">
      <c r="A238" s="4" t="s">
        <v>118</v>
      </c>
      <c r="B238" s="30" t="s">
        <v>119</v>
      </c>
      <c r="C238" s="4" t="s">
        <v>120</v>
      </c>
      <c r="D238" s="4" t="s">
        <v>121</v>
      </c>
      <c r="E238" s="4" t="s">
        <v>918</v>
      </c>
      <c r="F238" s="4" t="s">
        <v>913</v>
      </c>
      <c r="G238" s="4" t="s">
        <v>14</v>
      </c>
      <c r="H238" s="4"/>
      <c r="I238" s="4"/>
      <c r="J238" s="4" t="s">
        <v>558</v>
      </c>
      <c r="K238" s="4"/>
      <c r="L238" s="4"/>
      <c r="M238" s="4"/>
      <c r="N238" s="4" t="s">
        <v>914</v>
      </c>
      <c r="O238" s="4" t="s">
        <v>30</v>
      </c>
      <c r="P238" s="35" t="s">
        <v>915</v>
      </c>
      <c r="Q238" s="4" t="s">
        <v>291</v>
      </c>
      <c r="R238" s="35" t="s">
        <v>916</v>
      </c>
      <c r="S238" s="4" t="s">
        <v>277</v>
      </c>
      <c r="T238" s="4" t="s">
        <v>74</v>
      </c>
      <c r="U238" s="4" t="s">
        <v>279</v>
      </c>
      <c r="V238" s="4" t="s">
        <v>282</v>
      </c>
      <c r="W238" s="4" t="s">
        <v>281</v>
      </c>
      <c r="X238" s="4" t="s">
        <v>282</v>
      </c>
      <c r="Y238" s="4" t="s">
        <v>279</v>
      </c>
      <c r="Z238" s="4" t="s">
        <v>282</v>
      </c>
      <c r="AA238" s="4" t="s">
        <v>279</v>
      </c>
      <c r="AB238" s="4"/>
      <c r="AC238" s="4"/>
      <c r="AD238" s="4"/>
      <c r="AE238"/>
      <c r="AF238"/>
      <c r="AG238"/>
      <c r="AH238"/>
    </row>
    <row r="239" spans="1:34" s="11" customFormat="1" ht="51">
      <c r="A239" s="4" t="s">
        <v>118</v>
      </c>
      <c r="B239" s="30" t="s">
        <v>119</v>
      </c>
      <c r="C239" s="4" t="s">
        <v>120</v>
      </c>
      <c r="D239" s="4" t="s">
        <v>121</v>
      </c>
      <c r="E239" s="4" t="s">
        <v>919</v>
      </c>
      <c r="F239" s="4" t="s">
        <v>913</v>
      </c>
      <c r="G239" s="4" t="s">
        <v>323</v>
      </c>
      <c r="H239" s="4"/>
      <c r="I239" s="4"/>
      <c r="J239" s="4" t="s">
        <v>355</v>
      </c>
      <c r="K239" s="4"/>
      <c r="L239" s="4"/>
      <c r="M239" s="4"/>
      <c r="N239" s="4" t="s">
        <v>920</v>
      </c>
      <c r="O239" s="4" t="s">
        <v>30</v>
      </c>
      <c r="P239" s="35" t="s">
        <v>921</v>
      </c>
      <c r="Q239" s="4" t="s">
        <v>291</v>
      </c>
      <c r="R239" s="35" t="s">
        <v>922</v>
      </c>
      <c r="S239" s="4" t="s">
        <v>277</v>
      </c>
      <c r="T239" s="4" t="s">
        <v>74</v>
      </c>
      <c r="U239" s="4" t="s">
        <v>279</v>
      </c>
      <c r="V239" s="4" t="s">
        <v>282</v>
      </c>
      <c r="W239" s="4" t="s">
        <v>352</v>
      </c>
      <c r="X239" s="4" t="s">
        <v>282</v>
      </c>
      <c r="Y239" s="4" t="s">
        <v>279</v>
      </c>
      <c r="Z239" s="4" t="s">
        <v>282</v>
      </c>
      <c r="AA239" s="4" t="s">
        <v>279</v>
      </c>
      <c r="AB239" s="4"/>
      <c r="AC239" s="4"/>
      <c r="AD239" s="4"/>
      <c r="AE239"/>
      <c r="AF239"/>
      <c r="AG239"/>
      <c r="AH239"/>
    </row>
    <row r="240" spans="1:34" s="11" customFormat="1" ht="51">
      <c r="A240" s="4" t="s">
        <v>118</v>
      </c>
      <c r="B240" s="30" t="s">
        <v>119</v>
      </c>
      <c r="C240" s="4" t="s">
        <v>120</v>
      </c>
      <c r="D240" s="4" t="s">
        <v>121</v>
      </c>
      <c r="E240" s="4" t="s">
        <v>923</v>
      </c>
      <c r="F240" s="4" t="s">
        <v>913</v>
      </c>
      <c r="G240" s="4" t="s">
        <v>323</v>
      </c>
      <c r="H240" s="4"/>
      <c r="I240" s="4"/>
      <c r="J240" s="4" t="s">
        <v>355</v>
      </c>
      <c r="K240" s="4"/>
      <c r="L240" s="4"/>
      <c r="M240" s="4"/>
      <c r="N240" s="4" t="s">
        <v>920</v>
      </c>
      <c r="O240" s="4" t="s">
        <v>30</v>
      </c>
      <c r="P240" s="35" t="s">
        <v>921</v>
      </c>
      <c r="Q240" s="4" t="s">
        <v>291</v>
      </c>
      <c r="R240" s="35" t="s">
        <v>922</v>
      </c>
      <c r="S240" s="4" t="s">
        <v>277</v>
      </c>
      <c r="T240" s="4" t="s">
        <v>74</v>
      </c>
      <c r="U240" s="4" t="s">
        <v>279</v>
      </c>
      <c r="V240" s="4" t="s">
        <v>282</v>
      </c>
      <c r="W240" s="4" t="s">
        <v>352</v>
      </c>
      <c r="X240" s="4" t="s">
        <v>282</v>
      </c>
      <c r="Y240" s="4" t="s">
        <v>279</v>
      </c>
      <c r="Z240" s="4" t="s">
        <v>282</v>
      </c>
      <c r="AA240" s="4" t="s">
        <v>279</v>
      </c>
      <c r="AB240" s="4"/>
      <c r="AC240" s="4"/>
      <c r="AD240" s="4"/>
      <c r="AE240"/>
      <c r="AF240"/>
      <c r="AG240"/>
      <c r="AH240"/>
    </row>
    <row r="241" spans="1:34" s="11" customFormat="1" ht="51">
      <c r="A241" s="4" t="s">
        <v>118</v>
      </c>
      <c r="B241" s="30" t="s">
        <v>119</v>
      </c>
      <c r="C241" s="4" t="s">
        <v>120</v>
      </c>
      <c r="D241" s="4" t="s">
        <v>121</v>
      </c>
      <c r="E241" s="4" t="s">
        <v>924</v>
      </c>
      <c r="F241" s="4" t="s">
        <v>925</v>
      </c>
      <c r="G241" s="4" t="s">
        <v>323</v>
      </c>
      <c r="H241" s="4"/>
      <c r="I241" s="4"/>
      <c r="J241" s="4" t="s">
        <v>341</v>
      </c>
      <c r="K241" s="4"/>
      <c r="L241" s="4"/>
      <c r="M241" s="4"/>
      <c r="N241" s="4" t="s">
        <v>920</v>
      </c>
      <c r="O241" s="4" t="s">
        <v>30</v>
      </c>
      <c r="P241" s="35" t="s">
        <v>921</v>
      </c>
      <c r="Q241" s="4" t="s">
        <v>291</v>
      </c>
      <c r="R241" s="35" t="s">
        <v>922</v>
      </c>
      <c r="S241" s="4" t="s">
        <v>277</v>
      </c>
      <c r="T241" s="4" t="s">
        <v>74</v>
      </c>
      <c r="U241" s="4" t="s">
        <v>279</v>
      </c>
      <c r="V241" s="4" t="s">
        <v>282</v>
      </c>
      <c r="W241" s="4" t="s">
        <v>352</v>
      </c>
      <c r="X241" s="4" t="s">
        <v>282</v>
      </c>
      <c r="Y241" s="4" t="s">
        <v>279</v>
      </c>
      <c r="Z241" s="4" t="s">
        <v>282</v>
      </c>
      <c r="AA241" s="4" t="s">
        <v>279</v>
      </c>
      <c r="AB241" s="4"/>
      <c r="AC241" s="4"/>
      <c r="AD241" s="4"/>
      <c r="AE241"/>
      <c r="AF241"/>
      <c r="AG241"/>
      <c r="AH241"/>
    </row>
    <row r="242" spans="1:34" s="11" customFormat="1" ht="51">
      <c r="A242" s="4" t="s">
        <v>118</v>
      </c>
      <c r="B242" s="30" t="s">
        <v>119</v>
      </c>
      <c r="C242" s="4" t="s">
        <v>120</v>
      </c>
      <c r="D242" s="4" t="s">
        <v>121</v>
      </c>
      <c r="E242" s="4" t="s">
        <v>926</v>
      </c>
      <c r="F242" s="4" t="s">
        <v>913</v>
      </c>
      <c r="G242" s="4" t="s">
        <v>323</v>
      </c>
      <c r="H242" s="4" t="s">
        <v>11</v>
      </c>
      <c r="I242" s="4"/>
      <c r="J242" s="4" t="s">
        <v>273</v>
      </c>
      <c r="K242" s="4" t="s">
        <v>326</v>
      </c>
      <c r="L242" s="4"/>
      <c r="M242" s="4"/>
      <c r="N242" s="4" t="s">
        <v>30</v>
      </c>
      <c r="O242" s="4" t="s">
        <v>30</v>
      </c>
      <c r="P242" s="35" t="s">
        <v>921</v>
      </c>
      <c r="Q242" s="4" t="s">
        <v>291</v>
      </c>
      <c r="R242" s="35" t="s">
        <v>922</v>
      </c>
      <c r="S242" s="4" t="s">
        <v>277</v>
      </c>
      <c r="T242" s="4" t="s">
        <v>74</v>
      </c>
      <c r="U242" s="4" t="s">
        <v>279</v>
      </c>
      <c r="V242" s="4" t="s">
        <v>282</v>
      </c>
      <c r="W242" s="4" t="s">
        <v>352</v>
      </c>
      <c r="X242" s="4" t="s">
        <v>282</v>
      </c>
      <c r="Y242" s="4" t="s">
        <v>279</v>
      </c>
      <c r="Z242" s="4" t="s">
        <v>282</v>
      </c>
      <c r="AA242" s="4" t="s">
        <v>279</v>
      </c>
      <c r="AB242" s="4"/>
      <c r="AC242" s="4"/>
      <c r="AD242" s="4"/>
      <c r="AE242"/>
      <c r="AF242"/>
      <c r="AG242"/>
      <c r="AH242"/>
    </row>
    <row r="243" spans="1:34" s="11" customFormat="1" ht="89.25">
      <c r="A243" s="4" t="s">
        <v>118</v>
      </c>
      <c r="B243" s="30" t="s">
        <v>119</v>
      </c>
      <c r="C243" s="4" t="s">
        <v>120</v>
      </c>
      <c r="D243" s="4" t="s">
        <v>121</v>
      </c>
      <c r="E243" s="4" t="s">
        <v>927</v>
      </c>
      <c r="F243" s="4" t="s">
        <v>913</v>
      </c>
      <c r="G243" s="4" t="s">
        <v>11</v>
      </c>
      <c r="H243" s="4"/>
      <c r="I243" s="4"/>
      <c r="J243" s="6" t="s">
        <v>928</v>
      </c>
      <c r="K243" s="4" t="s">
        <v>299</v>
      </c>
      <c r="L243" s="4" t="s">
        <v>344</v>
      </c>
      <c r="M243" s="4"/>
      <c r="N243" s="4" t="s">
        <v>929</v>
      </c>
      <c r="O243" s="4" t="s">
        <v>30</v>
      </c>
      <c r="P243" s="37" t="s">
        <v>930</v>
      </c>
      <c r="Q243" s="4" t="s">
        <v>291</v>
      </c>
      <c r="R243" s="35" t="s">
        <v>931</v>
      </c>
      <c r="S243" s="4" t="s">
        <v>277</v>
      </c>
      <c r="T243" s="4" t="s">
        <v>74</v>
      </c>
      <c r="U243" s="4" t="s">
        <v>279</v>
      </c>
      <c r="V243" s="4" t="s">
        <v>282</v>
      </c>
      <c r="W243" s="4" t="s">
        <v>281</v>
      </c>
      <c r="X243" s="4" t="s">
        <v>282</v>
      </c>
      <c r="Y243" s="4" t="s">
        <v>279</v>
      </c>
      <c r="Z243" s="4" t="s">
        <v>282</v>
      </c>
      <c r="AA243" s="4" t="s">
        <v>279</v>
      </c>
      <c r="AB243" s="4"/>
      <c r="AC243" s="4"/>
      <c r="AD243" s="4"/>
      <c r="AE243"/>
      <c r="AF243"/>
      <c r="AG243"/>
      <c r="AH243"/>
    </row>
    <row r="244" spans="1:34" s="11" customFormat="1" ht="63.75">
      <c r="A244" s="4" t="s">
        <v>118</v>
      </c>
      <c r="B244" s="30" t="s">
        <v>119</v>
      </c>
      <c r="C244" s="4" t="s">
        <v>120</v>
      </c>
      <c r="D244" s="4" t="s">
        <v>121</v>
      </c>
      <c r="E244" s="4" t="s">
        <v>932</v>
      </c>
      <c r="F244" s="4" t="s">
        <v>913</v>
      </c>
      <c r="G244" s="4" t="s">
        <v>14</v>
      </c>
      <c r="H244" s="4"/>
      <c r="I244" s="4"/>
      <c r="J244" s="4" t="s">
        <v>469</v>
      </c>
      <c r="K244" s="4"/>
      <c r="L244" s="4"/>
      <c r="M244" s="4"/>
      <c r="N244" s="4" t="s">
        <v>914</v>
      </c>
      <c r="O244" s="4" t="s">
        <v>30</v>
      </c>
      <c r="P244" s="35" t="s">
        <v>915</v>
      </c>
      <c r="Q244" s="4" t="s">
        <v>291</v>
      </c>
      <c r="R244" s="35" t="s">
        <v>916</v>
      </c>
      <c r="S244" s="4" t="s">
        <v>277</v>
      </c>
      <c r="T244" s="4" t="s">
        <v>74</v>
      </c>
      <c r="U244" s="4" t="s">
        <v>279</v>
      </c>
      <c r="V244" s="4" t="s">
        <v>282</v>
      </c>
      <c r="W244" s="4" t="s">
        <v>281</v>
      </c>
      <c r="X244" s="4" t="s">
        <v>282</v>
      </c>
      <c r="Y244" s="4" t="s">
        <v>279</v>
      </c>
      <c r="Z244" s="4" t="s">
        <v>282</v>
      </c>
      <c r="AA244" s="4" t="s">
        <v>279</v>
      </c>
      <c r="AB244" s="4"/>
      <c r="AC244" s="4"/>
      <c r="AD244" s="4"/>
      <c r="AE244"/>
      <c r="AF244"/>
      <c r="AG244"/>
      <c r="AH244"/>
    </row>
    <row r="245" spans="1:34" s="11" customFormat="1" ht="63.75">
      <c r="A245" s="4" t="s">
        <v>118</v>
      </c>
      <c r="B245" s="30" t="s">
        <v>119</v>
      </c>
      <c r="C245" s="4" t="s">
        <v>120</v>
      </c>
      <c r="D245" s="4" t="s">
        <v>121</v>
      </c>
      <c r="E245" s="4" t="s">
        <v>933</v>
      </c>
      <c r="F245" s="4" t="s">
        <v>913</v>
      </c>
      <c r="G245" s="4" t="s">
        <v>14</v>
      </c>
      <c r="H245" s="4"/>
      <c r="I245" s="4"/>
      <c r="J245" s="4" t="s">
        <v>469</v>
      </c>
      <c r="K245" s="4"/>
      <c r="L245" s="4"/>
      <c r="M245" s="4"/>
      <c r="N245" s="4" t="s">
        <v>914</v>
      </c>
      <c r="O245" s="4" t="s">
        <v>30</v>
      </c>
      <c r="P245" s="35" t="s">
        <v>915</v>
      </c>
      <c r="Q245" s="4" t="s">
        <v>291</v>
      </c>
      <c r="R245" s="35" t="s">
        <v>916</v>
      </c>
      <c r="S245" s="4" t="s">
        <v>277</v>
      </c>
      <c r="T245" s="4" t="s">
        <v>74</v>
      </c>
      <c r="U245" s="4" t="s">
        <v>279</v>
      </c>
      <c r="V245" s="4" t="s">
        <v>282</v>
      </c>
      <c r="W245" s="4" t="s">
        <v>281</v>
      </c>
      <c r="X245" s="4" t="s">
        <v>282</v>
      </c>
      <c r="Y245" s="4" t="s">
        <v>279</v>
      </c>
      <c r="Z245" s="4" t="s">
        <v>282</v>
      </c>
      <c r="AA245" s="4" t="s">
        <v>279</v>
      </c>
      <c r="AB245" s="4"/>
      <c r="AC245" s="4"/>
      <c r="AD245" s="4"/>
      <c r="AE245"/>
      <c r="AF245"/>
      <c r="AG245"/>
      <c r="AH245"/>
    </row>
    <row r="246" spans="1:34" s="11" customFormat="1" ht="76.5">
      <c r="A246" s="4" t="s">
        <v>171</v>
      </c>
      <c r="B246" s="30" t="s">
        <v>172</v>
      </c>
      <c r="C246" s="4" t="s">
        <v>173</v>
      </c>
      <c r="D246" s="4" t="s">
        <v>174</v>
      </c>
      <c r="E246" s="4" t="s">
        <v>934</v>
      </c>
      <c r="F246" s="4" t="s">
        <v>935</v>
      </c>
      <c r="G246" s="4" t="s">
        <v>323</v>
      </c>
      <c r="H246" s="4" t="s">
        <v>13</v>
      </c>
      <c r="I246" s="4" t="s">
        <v>14</v>
      </c>
      <c r="J246" s="4" t="s">
        <v>476</v>
      </c>
      <c r="K246" s="4" t="s">
        <v>469</v>
      </c>
      <c r="L246" s="4" t="s">
        <v>272</v>
      </c>
      <c r="M246" s="4" t="s">
        <v>501</v>
      </c>
      <c r="N246" s="4" t="s">
        <v>936</v>
      </c>
      <c r="O246" s="4" t="s">
        <v>30</v>
      </c>
      <c r="P246" s="35">
        <v>3476000</v>
      </c>
      <c r="Q246" s="4">
        <v>2031</v>
      </c>
      <c r="R246" s="35">
        <v>15558000</v>
      </c>
      <c r="S246" s="4">
        <v>2045</v>
      </c>
      <c r="T246" s="4" t="s">
        <v>456</v>
      </c>
      <c r="U246" s="4" t="s">
        <v>279</v>
      </c>
      <c r="V246" s="4" t="s">
        <v>282</v>
      </c>
      <c r="W246" s="4" t="s">
        <v>281</v>
      </c>
      <c r="X246" s="4" t="s">
        <v>280</v>
      </c>
      <c r="Y246" s="4" t="s">
        <v>937</v>
      </c>
      <c r="Z246" s="4" t="s">
        <v>282</v>
      </c>
      <c r="AA246" s="4" t="s">
        <v>279</v>
      </c>
      <c r="AB246" s="4"/>
      <c r="AC246" s="4"/>
      <c r="AD246" s="4"/>
      <c r="AE246"/>
      <c r="AF246"/>
      <c r="AG246"/>
      <c r="AH246"/>
    </row>
    <row r="247" spans="1:34" s="11" customFormat="1" ht="89.25">
      <c r="A247" s="4" t="s">
        <v>171</v>
      </c>
      <c r="B247" s="30" t="s">
        <v>172</v>
      </c>
      <c r="C247" s="4" t="s">
        <v>173</v>
      </c>
      <c r="D247" s="4" t="s">
        <v>174</v>
      </c>
      <c r="E247" s="4" t="s">
        <v>938</v>
      </c>
      <c r="F247" s="4" t="s">
        <v>939</v>
      </c>
      <c r="G247" s="4" t="s">
        <v>11</v>
      </c>
      <c r="H247" s="4"/>
      <c r="I247" s="4"/>
      <c r="J247" s="4" t="s">
        <v>928</v>
      </c>
      <c r="K247" s="4" t="s">
        <v>299</v>
      </c>
      <c r="L247" s="4"/>
      <c r="M247" s="4"/>
      <c r="N247" s="4" t="s">
        <v>940</v>
      </c>
      <c r="O247" s="4" t="s">
        <v>30</v>
      </c>
      <c r="P247" s="35">
        <v>647000</v>
      </c>
      <c r="Q247" s="4">
        <v>2031</v>
      </c>
      <c r="R247" s="35">
        <v>-1561000</v>
      </c>
      <c r="S247" s="4">
        <v>2045</v>
      </c>
      <c r="T247" s="4" t="s">
        <v>456</v>
      </c>
      <c r="U247" s="4" t="s">
        <v>279</v>
      </c>
      <c r="V247" s="4" t="s">
        <v>282</v>
      </c>
      <c r="W247" s="4" t="s">
        <v>281</v>
      </c>
      <c r="X247" s="4" t="s">
        <v>280</v>
      </c>
      <c r="Y247" s="4" t="s">
        <v>937</v>
      </c>
      <c r="Z247" s="4" t="s">
        <v>282</v>
      </c>
      <c r="AA247" s="4" t="s">
        <v>279</v>
      </c>
      <c r="AB247" s="4"/>
      <c r="AC247" s="4"/>
      <c r="AD247" s="4"/>
      <c r="AE247"/>
      <c r="AF247"/>
      <c r="AG247"/>
      <c r="AH247"/>
    </row>
    <row r="248" spans="1:34" s="11" customFormat="1" ht="76.5">
      <c r="A248" s="4" t="s">
        <v>171</v>
      </c>
      <c r="B248" s="30" t="s">
        <v>172</v>
      </c>
      <c r="C248" s="4" t="s">
        <v>173</v>
      </c>
      <c r="D248" s="4" t="s">
        <v>174</v>
      </c>
      <c r="E248" s="4" t="s">
        <v>941</v>
      </c>
      <c r="F248" s="4" t="s">
        <v>942</v>
      </c>
      <c r="G248" s="4" t="s">
        <v>11</v>
      </c>
      <c r="H248" s="4"/>
      <c r="I248" s="4"/>
      <c r="J248" s="4" t="s">
        <v>943</v>
      </c>
      <c r="K248" s="4"/>
      <c r="L248" s="4"/>
      <c r="M248" s="4"/>
      <c r="N248" s="4" t="s">
        <v>944</v>
      </c>
      <c r="O248" s="4" t="s">
        <v>30</v>
      </c>
      <c r="P248" s="35">
        <v>271000</v>
      </c>
      <c r="Q248" s="4">
        <v>2031</v>
      </c>
      <c r="R248" s="35">
        <v>729000</v>
      </c>
      <c r="S248" s="4">
        <v>2045</v>
      </c>
      <c r="T248" s="4" t="s">
        <v>456</v>
      </c>
      <c r="U248" s="4" t="s">
        <v>279</v>
      </c>
      <c r="V248" s="4" t="s">
        <v>282</v>
      </c>
      <c r="W248" s="4" t="s">
        <v>281</v>
      </c>
      <c r="X248" s="4" t="s">
        <v>280</v>
      </c>
      <c r="Y248" s="4" t="s">
        <v>937</v>
      </c>
      <c r="Z248" s="4" t="s">
        <v>282</v>
      </c>
      <c r="AA248" s="4" t="s">
        <v>279</v>
      </c>
      <c r="AB248" s="4"/>
      <c r="AC248" s="4"/>
      <c r="AD248" s="4"/>
      <c r="AE248"/>
      <c r="AF248"/>
      <c r="AG248"/>
      <c r="AH248"/>
    </row>
    <row r="249" spans="1:34" s="11" customFormat="1" ht="76.5">
      <c r="A249" s="4" t="s">
        <v>171</v>
      </c>
      <c r="B249" s="30" t="s">
        <v>172</v>
      </c>
      <c r="C249" s="4" t="s">
        <v>173</v>
      </c>
      <c r="D249" s="4" t="s">
        <v>174</v>
      </c>
      <c r="E249" s="4" t="s">
        <v>945</v>
      </c>
      <c r="F249" s="4" t="s">
        <v>946</v>
      </c>
      <c r="G249" s="4" t="s">
        <v>11</v>
      </c>
      <c r="H249" s="4"/>
      <c r="I249" s="4"/>
      <c r="J249" s="6" t="s">
        <v>928</v>
      </c>
      <c r="K249" s="4"/>
      <c r="L249" s="4"/>
      <c r="M249" s="4"/>
      <c r="N249" s="4" t="s">
        <v>947</v>
      </c>
      <c r="O249" s="4" t="s">
        <v>30</v>
      </c>
      <c r="P249" s="35">
        <v>895000</v>
      </c>
      <c r="Q249" s="4">
        <v>2031</v>
      </c>
      <c r="R249" s="35">
        <v>2507000</v>
      </c>
      <c r="S249" s="4">
        <v>2045</v>
      </c>
      <c r="T249" s="4" t="s">
        <v>456</v>
      </c>
      <c r="U249" s="4" t="s">
        <v>279</v>
      </c>
      <c r="V249" s="4" t="s">
        <v>282</v>
      </c>
      <c r="W249" s="4" t="s">
        <v>281</v>
      </c>
      <c r="X249" s="4" t="s">
        <v>280</v>
      </c>
      <c r="Y249" s="4" t="s">
        <v>937</v>
      </c>
      <c r="Z249" s="4" t="s">
        <v>282</v>
      </c>
      <c r="AA249" s="4" t="s">
        <v>279</v>
      </c>
      <c r="AB249" s="4"/>
      <c r="AC249" s="4"/>
      <c r="AD249" s="4"/>
      <c r="AE249"/>
      <c r="AF249"/>
      <c r="AG249"/>
      <c r="AH249"/>
    </row>
    <row r="250" spans="1:34" s="11" customFormat="1" ht="76.5">
      <c r="A250" s="4" t="s">
        <v>171</v>
      </c>
      <c r="B250" s="30" t="s">
        <v>172</v>
      </c>
      <c r="C250" s="4" t="s">
        <v>173</v>
      </c>
      <c r="D250" s="4" t="s">
        <v>174</v>
      </c>
      <c r="E250" s="4" t="s">
        <v>948</v>
      </c>
      <c r="F250" s="4" t="s">
        <v>949</v>
      </c>
      <c r="G250" s="4" t="s">
        <v>14</v>
      </c>
      <c r="H250" s="4"/>
      <c r="I250" s="4"/>
      <c r="J250" s="4" t="s">
        <v>469</v>
      </c>
      <c r="K250" s="4"/>
      <c r="L250" s="4"/>
      <c r="M250" s="4"/>
      <c r="N250" s="4" t="s">
        <v>950</v>
      </c>
      <c r="O250" s="4" t="s">
        <v>30</v>
      </c>
      <c r="P250" s="35">
        <v>902000</v>
      </c>
      <c r="Q250" s="4">
        <v>2031</v>
      </c>
      <c r="R250" s="35">
        <v>5814000</v>
      </c>
      <c r="S250" s="4">
        <v>2045</v>
      </c>
      <c r="T250" s="4" t="s">
        <v>609</v>
      </c>
      <c r="U250" s="4" t="s">
        <v>279</v>
      </c>
      <c r="V250" s="4" t="s">
        <v>282</v>
      </c>
      <c r="W250" s="4" t="s">
        <v>281</v>
      </c>
      <c r="X250" s="4" t="s">
        <v>280</v>
      </c>
      <c r="Y250" s="4" t="s">
        <v>937</v>
      </c>
      <c r="Z250" s="4" t="s">
        <v>282</v>
      </c>
      <c r="AA250" s="4" t="s">
        <v>279</v>
      </c>
      <c r="AB250" s="4"/>
      <c r="AC250" s="4"/>
      <c r="AD250" s="4"/>
      <c r="AE250"/>
      <c r="AF250"/>
      <c r="AG250"/>
      <c r="AH250"/>
    </row>
    <row r="251" spans="1:34" s="11" customFormat="1" ht="76.5">
      <c r="A251" s="4" t="s">
        <v>171</v>
      </c>
      <c r="B251" s="30" t="s">
        <v>172</v>
      </c>
      <c r="C251" s="4" t="s">
        <v>173</v>
      </c>
      <c r="D251" s="4" t="s">
        <v>174</v>
      </c>
      <c r="E251" s="4" t="s">
        <v>951</v>
      </c>
      <c r="F251" s="4" t="s">
        <v>952</v>
      </c>
      <c r="G251" s="4" t="s">
        <v>14</v>
      </c>
      <c r="H251" s="4"/>
      <c r="I251" s="4"/>
      <c r="J251" s="4" t="s">
        <v>414</v>
      </c>
      <c r="K251" s="4"/>
      <c r="L251" s="4"/>
      <c r="M251" s="4"/>
      <c r="N251" s="4" t="s">
        <v>953</v>
      </c>
      <c r="O251" s="4" t="s">
        <v>30</v>
      </c>
      <c r="P251" s="35">
        <v>496000</v>
      </c>
      <c r="Q251" s="4">
        <v>2031</v>
      </c>
      <c r="R251" s="35">
        <v>821000</v>
      </c>
      <c r="S251" s="4">
        <v>2045</v>
      </c>
      <c r="T251" s="4" t="s">
        <v>609</v>
      </c>
      <c r="U251" s="4" t="s">
        <v>279</v>
      </c>
      <c r="V251" s="4" t="s">
        <v>282</v>
      </c>
      <c r="W251" s="4" t="s">
        <v>281</v>
      </c>
      <c r="X251" s="4" t="s">
        <v>280</v>
      </c>
      <c r="Y251" s="4" t="s">
        <v>937</v>
      </c>
      <c r="Z251" s="4" t="s">
        <v>282</v>
      </c>
      <c r="AA251" s="4" t="s">
        <v>279</v>
      </c>
      <c r="AB251" s="4"/>
      <c r="AC251" s="4"/>
      <c r="AD251" s="4"/>
      <c r="AE251"/>
      <c r="AF251"/>
      <c r="AG251"/>
      <c r="AH251"/>
    </row>
    <row r="252" spans="1:34" s="11" customFormat="1" ht="76.5">
      <c r="A252" s="4" t="s">
        <v>171</v>
      </c>
      <c r="B252" s="30" t="s">
        <v>172</v>
      </c>
      <c r="C252" s="4" t="s">
        <v>173</v>
      </c>
      <c r="D252" s="4" t="s">
        <v>174</v>
      </c>
      <c r="E252" s="4" t="s">
        <v>954</v>
      </c>
      <c r="F252" s="4" t="s">
        <v>955</v>
      </c>
      <c r="G252" s="4" t="s">
        <v>14</v>
      </c>
      <c r="H252" s="4"/>
      <c r="I252" s="4"/>
      <c r="J252" s="4" t="s">
        <v>414</v>
      </c>
      <c r="K252" s="4"/>
      <c r="L252" s="4"/>
      <c r="M252" s="4"/>
      <c r="N252" s="4" t="s">
        <v>956</v>
      </c>
      <c r="O252" s="4" t="s">
        <v>30</v>
      </c>
      <c r="P252" s="35">
        <v>-1000</v>
      </c>
      <c r="Q252" s="4">
        <v>2031</v>
      </c>
      <c r="R252" s="35">
        <v>1782000</v>
      </c>
      <c r="S252" s="4">
        <v>2045</v>
      </c>
      <c r="T252" s="4" t="s">
        <v>609</v>
      </c>
      <c r="U252" s="4" t="s">
        <v>279</v>
      </c>
      <c r="V252" s="4" t="s">
        <v>282</v>
      </c>
      <c r="W252" s="4" t="s">
        <v>281</v>
      </c>
      <c r="X252" s="4" t="s">
        <v>280</v>
      </c>
      <c r="Y252" s="4" t="s">
        <v>937</v>
      </c>
      <c r="Z252" s="4" t="s">
        <v>282</v>
      </c>
      <c r="AA252" s="4" t="s">
        <v>279</v>
      </c>
      <c r="AB252" s="4"/>
      <c r="AC252" s="4"/>
      <c r="AD252" s="4"/>
      <c r="AE252"/>
      <c r="AF252"/>
      <c r="AG252"/>
      <c r="AH252"/>
    </row>
    <row r="253" spans="1:34" s="11" customFormat="1" ht="76.5">
      <c r="A253" s="4" t="s">
        <v>171</v>
      </c>
      <c r="B253" s="30" t="s">
        <v>172</v>
      </c>
      <c r="C253" s="4" t="s">
        <v>173</v>
      </c>
      <c r="D253" s="4" t="s">
        <v>174</v>
      </c>
      <c r="E253" s="4" t="s">
        <v>957</v>
      </c>
      <c r="F253" s="4" t="s">
        <v>958</v>
      </c>
      <c r="G253" s="4" t="s">
        <v>14</v>
      </c>
      <c r="H253" s="4"/>
      <c r="I253" s="4"/>
      <c r="J253" s="4" t="s">
        <v>558</v>
      </c>
      <c r="K253" s="4"/>
      <c r="L253" s="4"/>
      <c r="M253" s="4"/>
      <c r="N253" s="4" t="s">
        <v>959</v>
      </c>
      <c r="O253" s="4" t="s">
        <v>30</v>
      </c>
      <c r="P253" s="35">
        <v>684000</v>
      </c>
      <c r="Q253" s="4">
        <v>2031</v>
      </c>
      <c r="R253" s="35">
        <v>1089000</v>
      </c>
      <c r="S253" s="4">
        <v>2045</v>
      </c>
      <c r="T253" s="4" t="s">
        <v>609</v>
      </c>
      <c r="U253" s="4" t="s">
        <v>279</v>
      </c>
      <c r="V253" s="4" t="s">
        <v>282</v>
      </c>
      <c r="W253" s="4" t="s">
        <v>281</v>
      </c>
      <c r="X253" s="4" t="s">
        <v>280</v>
      </c>
      <c r="Y253" s="4" t="s">
        <v>937</v>
      </c>
      <c r="Z253" s="4" t="s">
        <v>282</v>
      </c>
      <c r="AA253" s="4" t="s">
        <v>279</v>
      </c>
      <c r="AB253" s="4"/>
      <c r="AC253" s="4"/>
      <c r="AD253" s="4"/>
      <c r="AE253"/>
      <c r="AF253"/>
      <c r="AG253"/>
      <c r="AH253"/>
    </row>
    <row r="254" spans="1:34" s="11" customFormat="1" ht="76.5">
      <c r="A254" s="4" t="s">
        <v>171</v>
      </c>
      <c r="B254" s="30" t="s">
        <v>172</v>
      </c>
      <c r="C254" s="4" t="s">
        <v>173</v>
      </c>
      <c r="D254" s="4" t="s">
        <v>174</v>
      </c>
      <c r="E254" s="4" t="s">
        <v>960</v>
      </c>
      <c r="F254" s="4" t="s">
        <v>961</v>
      </c>
      <c r="G254" s="4" t="s">
        <v>323</v>
      </c>
      <c r="H254" s="4"/>
      <c r="I254" s="4"/>
      <c r="J254" s="4" t="s">
        <v>660</v>
      </c>
      <c r="K254" s="4" t="s">
        <v>962</v>
      </c>
      <c r="L254" s="4"/>
      <c r="M254" s="4"/>
      <c r="N254" s="4" t="s">
        <v>956</v>
      </c>
      <c r="O254" s="4" t="s">
        <v>30</v>
      </c>
      <c r="P254" s="35">
        <v>83000</v>
      </c>
      <c r="Q254" s="4">
        <v>2031</v>
      </c>
      <c r="R254" s="35">
        <v>621000</v>
      </c>
      <c r="S254" s="4">
        <v>2045</v>
      </c>
      <c r="T254" s="4" t="s">
        <v>456</v>
      </c>
      <c r="U254" s="4" t="s">
        <v>279</v>
      </c>
      <c r="V254" s="4" t="s">
        <v>282</v>
      </c>
      <c r="W254" s="4" t="s">
        <v>281</v>
      </c>
      <c r="X254" s="4" t="s">
        <v>280</v>
      </c>
      <c r="Y254" s="4" t="s">
        <v>937</v>
      </c>
      <c r="Z254" s="4" t="s">
        <v>282</v>
      </c>
      <c r="AA254" s="4" t="s">
        <v>279</v>
      </c>
      <c r="AB254" s="4"/>
      <c r="AC254" s="4"/>
      <c r="AD254" s="4"/>
      <c r="AE254"/>
      <c r="AF254"/>
      <c r="AG254"/>
      <c r="AH254"/>
    </row>
    <row r="255" spans="1:34" s="11" customFormat="1" ht="76.5">
      <c r="A255" s="4" t="s">
        <v>171</v>
      </c>
      <c r="B255" s="30" t="s">
        <v>172</v>
      </c>
      <c r="C255" s="4" t="s">
        <v>173</v>
      </c>
      <c r="D255" s="4" t="s">
        <v>174</v>
      </c>
      <c r="E255" s="4" t="s">
        <v>963</v>
      </c>
      <c r="F255" s="4" t="s">
        <v>964</v>
      </c>
      <c r="G255" s="4" t="s">
        <v>323</v>
      </c>
      <c r="H255" s="4"/>
      <c r="I255" s="4"/>
      <c r="J255" s="4" t="s">
        <v>324</v>
      </c>
      <c r="K255" s="4"/>
      <c r="L255" s="4"/>
      <c r="M255" s="4"/>
      <c r="N255" s="4" t="s">
        <v>965</v>
      </c>
      <c r="O255" s="4" t="s">
        <v>30</v>
      </c>
      <c r="P255" s="35">
        <v>765000</v>
      </c>
      <c r="Q255" s="4">
        <v>2031</v>
      </c>
      <c r="R255" s="35">
        <v>3433000</v>
      </c>
      <c r="S255" s="4">
        <v>2045</v>
      </c>
      <c r="T255" s="4" t="s">
        <v>456</v>
      </c>
      <c r="U255" s="4" t="s">
        <v>279</v>
      </c>
      <c r="V255" s="4" t="s">
        <v>282</v>
      </c>
      <c r="W255" s="4" t="s">
        <v>281</v>
      </c>
      <c r="X255" s="4" t="s">
        <v>280</v>
      </c>
      <c r="Y255" s="4" t="s">
        <v>937</v>
      </c>
      <c r="Z255" s="4" t="s">
        <v>282</v>
      </c>
      <c r="AA255" s="4" t="s">
        <v>279</v>
      </c>
      <c r="AB255" s="4"/>
      <c r="AC255" s="4"/>
      <c r="AD255" s="4"/>
      <c r="AE255"/>
      <c r="AF255"/>
      <c r="AG255"/>
      <c r="AH255"/>
    </row>
    <row r="256" spans="1:34" s="11" customFormat="1" ht="76.5">
      <c r="A256" s="4" t="s">
        <v>171</v>
      </c>
      <c r="B256" s="30" t="s">
        <v>172</v>
      </c>
      <c r="C256" s="4" t="s">
        <v>173</v>
      </c>
      <c r="D256" s="4" t="s">
        <v>174</v>
      </c>
      <c r="E256" s="4" t="s">
        <v>966</v>
      </c>
      <c r="F256" s="4" t="s">
        <v>967</v>
      </c>
      <c r="G256" s="4" t="s">
        <v>323</v>
      </c>
      <c r="H256" s="4" t="s">
        <v>11</v>
      </c>
      <c r="I256" s="4"/>
      <c r="J256" s="4" t="s">
        <v>692</v>
      </c>
      <c r="K256" s="4" t="s">
        <v>384</v>
      </c>
      <c r="L256" s="4"/>
      <c r="M256" s="4"/>
      <c r="N256" s="4" t="s">
        <v>968</v>
      </c>
      <c r="O256" s="4" t="s">
        <v>30</v>
      </c>
      <c r="P256" s="35">
        <v>769000</v>
      </c>
      <c r="Q256" s="4">
        <v>2031</v>
      </c>
      <c r="R256" s="35">
        <v>757000</v>
      </c>
      <c r="S256" s="4">
        <v>2045</v>
      </c>
      <c r="T256" s="4" t="s">
        <v>456</v>
      </c>
      <c r="U256" s="4" t="s">
        <v>279</v>
      </c>
      <c r="V256" s="4" t="s">
        <v>282</v>
      </c>
      <c r="W256" s="4" t="s">
        <v>281</v>
      </c>
      <c r="X256" s="4" t="s">
        <v>280</v>
      </c>
      <c r="Y256" s="4" t="s">
        <v>937</v>
      </c>
      <c r="Z256" s="4" t="s">
        <v>282</v>
      </c>
      <c r="AA256" s="4" t="s">
        <v>279</v>
      </c>
      <c r="AB256" s="4"/>
      <c r="AC256" s="4"/>
      <c r="AD256" s="4"/>
      <c r="AE256"/>
      <c r="AF256"/>
      <c r="AG256"/>
      <c r="AH256"/>
    </row>
    <row r="257" spans="1:34" s="11" customFormat="1" ht="76.5">
      <c r="A257" s="4" t="s">
        <v>171</v>
      </c>
      <c r="B257" s="30" t="s">
        <v>172</v>
      </c>
      <c r="C257" s="4" t="s">
        <v>173</v>
      </c>
      <c r="D257" s="4" t="s">
        <v>174</v>
      </c>
      <c r="E257" s="4" t="s">
        <v>969</v>
      </c>
      <c r="F257" s="4" t="s">
        <v>970</v>
      </c>
      <c r="G257" s="4" t="s">
        <v>13</v>
      </c>
      <c r="H257" s="4"/>
      <c r="I257" s="4"/>
      <c r="J257" s="4" t="s">
        <v>490</v>
      </c>
      <c r="K257" s="4"/>
      <c r="L257" s="4"/>
      <c r="M257" s="4"/>
      <c r="N257" s="4" t="s">
        <v>971</v>
      </c>
      <c r="O257" s="4" t="s">
        <v>30</v>
      </c>
      <c r="P257" s="35">
        <v>611000</v>
      </c>
      <c r="Q257" s="4">
        <v>2031</v>
      </c>
      <c r="R257" s="35">
        <v>1631000</v>
      </c>
      <c r="S257" s="4">
        <v>2045</v>
      </c>
      <c r="T257" s="4" t="s">
        <v>456</v>
      </c>
      <c r="U257" s="4" t="s">
        <v>279</v>
      </c>
      <c r="V257" s="4" t="s">
        <v>282</v>
      </c>
      <c r="W257" s="4" t="s">
        <v>281</v>
      </c>
      <c r="X257" s="4" t="s">
        <v>280</v>
      </c>
      <c r="Y257" s="4" t="s">
        <v>937</v>
      </c>
      <c r="Z257" s="4" t="s">
        <v>282</v>
      </c>
      <c r="AA257" s="4" t="s">
        <v>279</v>
      </c>
      <c r="AB257" s="4"/>
      <c r="AC257" s="4"/>
      <c r="AD257" s="4"/>
      <c r="AE257"/>
      <c r="AF257"/>
      <c r="AG257"/>
      <c r="AH257"/>
    </row>
    <row r="258" spans="1:34" s="11" customFormat="1" ht="76.5">
      <c r="A258" s="4" t="s">
        <v>171</v>
      </c>
      <c r="B258" s="30" t="s">
        <v>172</v>
      </c>
      <c r="C258" s="4" t="s">
        <v>173</v>
      </c>
      <c r="D258" s="4" t="s">
        <v>174</v>
      </c>
      <c r="E258" s="4" t="s">
        <v>972</v>
      </c>
      <c r="F258" s="4" t="s">
        <v>973</v>
      </c>
      <c r="G258" s="4" t="s">
        <v>13</v>
      </c>
      <c r="H258" s="4"/>
      <c r="I258" s="4"/>
      <c r="J258" s="4" t="s">
        <v>580</v>
      </c>
      <c r="K258" s="4"/>
      <c r="L258" s="4"/>
      <c r="M258" s="4"/>
      <c r="N258" s="4" t="s">
        <v>974</v>
      </c>
      <c r="O258" s="4" t="s">
        <v>30</v>
      </c>
      <c r="P258" s="35">
        <v>862000</v>
      </c>
      <c r="Q258" s="4">
        <v>2031</v>
      </c>
      <c r="R258" s="35">
        <v>2060000</v>
      </c>
      <c r="S258" s="4">
        <v>2045</v>
      </c>
      <c r="T258" s="4" t="s">
        <v>456</v>
      </c>
      <c r="U258" s="4" t="s">
        <v>279</v>
      </c>
      <c r="V258" s="4" t="s">
        <v>282</v>
      </c>
      <c r="W258" s="4" t="s">
        <v>281</v>
      </c>
      <c r="X258" s="4" t="s">
        <v>280</v>
      </c>
      <c r="Y258" s="4" t="s">
        <v>937</v>
      </c>
      <c r="Z258" s="4" t="s">
        <v>282</v>
      </c>
      <c r="AA258" s="4" t="s">
        <v>279</v>
      </c>
      <c r="AB258" s="4"/>
      <c r="AC258" s="4"/>
      <c r="AD258" s="4"/>
      <c r="AE258"/>
      <c r="AF258"/>
      <c r="AG258"/>
      <c r="AH258"/>
    </row>
    <row r="259" spans="1:34" s="11" customFormat="1" ht="76.5">
      <c r="A259" s="4" t="s">
        <v>171</v>
      </c>
      <c r="B259" s="30" t="s">
        <v>172</v>
      </c>
      <c r="C259" s="4" t="s">
        <v>173</v>
      </c>
      <c r="D259" s="4" t="s">
        <v>174</v>
      </c>
      <c r="E259" s="4" t="s">
        <v>975</v>
      </c>
      <c r="F259" s="4" t="s">
        <v>976</v>
      </c>
      <c r="G259" s="4" t="s">
        <v>15</v>
      </c>
      <c r="H259" s="4"/>
      <c r="I259" s="4"/>
      <c r="J259" s="4" t="s">
        <v>383</v>
      </c>
      <c r="K259" s="4"/>
      <c r="L259" s="4"/>
      <c r="M259" s="4"/>
      <c r="N259" s="4" t="s">
        <v>956</v>
      </c>
      <c r="O259" s="4" t="s">
        <v>30</v>
      </c>
      <c r="P259" s="35">
        <v>2280000</v>
      </c>
      <c r="Q259" s="4">
        <v>2031</v>
      </c>
      <c r="R259" s="35">
        <v>2280000</v>
      </c>
      <c r="S259" s="4">
        <v>2045</v>
      </c>
      <c r="T259" s="4" t="s">
        <v>977</v>
      </c>
      <c r="U259" s="4" t="s">
        <v>279</v>
      </c>
      <c r="V259" s="4" t="s">
        <v>282</v>
      </c>
      <c r="W259" s="4" t="s">
        <v>281</v>
      </c>
      <c r="X259" s="4" t="s">
        <v>280</v>
      </c>
      <c r="Y259" s="4" t="s">
        <v>937</v>
      </c>
      <c r="Z259" s="4" t="s">
        <v>282</v>
      </c>
      <c r="AA259" s="4" t="s">
        <v>279</v>
      </c>
      <c r="AB259" s="4"/>
      <c r="AC259" s="4"/>
      <c r="AD259" s="4"/>
      <c r="AE259"/>
      <c r="AF259"/>
      <c r="AG259"/>
      <c r="AH259"/>
    </row>
    <row r="260" spans="1:34" s="11" customFormat="1" ht="76.5">
      <c r="A260" s="4" t="s">
        <v>171</v>
      </c>
      <c r="B260" s="30" t="s">
        <v>172</v>
      </c>
      <c r="C260" s="4" t="s">
        <v>173</v>
      </c>
      <c r="D260" s="4" t="s">
        <v>174</v>
      </c>
      <c r="E260" s="4" t="s">
        <v>978</v>
      </c>
      <c r="F260" s="4" t="s">
        <v>979</v>
      </c>
      <c r="G260" s="4" t="s">
        <v>15</v>
      </c>
      <c r="H260" s="4"/>
      <c r="I260" s="4"/>
      <c r="J260" s="4" t="s">
        <v>313</v>
      </c>
      <c r="K260" s="4" t="s">
        <v>377</v>
      </c>
      <c r="L260" s="4" t="s">
        <v>675</v>
      </c>
      <c r="M260" s="4"/>
      <c r="N260" s="4" t="s">
        <v>980</v>
      </c>
      <c r="O260" s="4" t="s">
        <v>30</v>
      </c>
      <c r="P260" s="35">
        <v>129000</v>
      </c>
      <c r="Q260" s="4">
        <v>2031</v>
      </c>
      <c r="R260" s="35">
        <v>426000</v>
      </c>
      <c r="S260" s="4">
        <v>2045</v>
      </c>
      <c r="T260" s="4" t="s">
        <v>456</v>
      </c>
      <c r="U260" s="4" t="s">
        <v>279</v>
      </c>
      <c r="V260" s="4" t="s">
        <v>282</v>
      </c>
      <c r="W260" s="4" t="s">
        <v>281</v>
      </c>
      <c r="X260" s="4" t="s">
        <v>280</v>
      </c>
      <c r="Y260" s="4" t="s">
        <v>937</v>
      </c>
      <c r="Z260" s="4" t="s">
        <v>282</v>
      </c>
      <c r="AA260" s="4" t="s">
        <v>279</v>
      </c>
      <c r="AB260" s="4"/>
      <c r="AC260" s="4"/>
      <c r="AD260" s="4"/>
      <c r="AE260"/>
      <c r="AF260"/>
      <c r="AG260"/>
      <c r="AH260"/>
    </row>
    <row r="261" spans="1:34" s="11" customFormat="1" ht="76.5">
      <c r="A261" s="4" t="s">
        <v>171</v>
      </c>
      <c r="B261" s="30" t="s">
        <v>172</v>
      </c>
      <c r="C261" s="4" t="s">
        <v>173</v>
      </c>
      <c r="D261" s="4" t="s">
        <v>174</v>
      </c>
      <c r="E261" s="4" t="s">
        <v>981</v>
      </c>
      <c r="F261" s="4" t="s">
        <v>982</v>
      </c>
      <c r="G261" s="4" t="s">
        <v>16</v>
      </c>
      <c r="H261" s="4"/>
      <c r="I261" s="4"/>
      <c r="J261" s="4" t="s">
        <v>498</v>
      </c>
      <c r="K261" s="4" t="s">
        <v>493</v>
      </c>
      <c r="L261" s="4"/>
      <c r="M261" s="4"/>
      <c r="N261" s="4" t="s">
        <v>983</v>
      </c>
      <c r="O261" s="4" t="s">
        <v>30</v>
      </c>
      <c r="P261" s="35">
        <v>204000</v>
      </c>
      <c r="Q261" s="4">
        <v>2031</v>
      </c>
      <c r="R261" s="35">
        <v>223000</v>
      </c>
      <c r="S261" s="4">
        <v>2045</v>
      </c>
      <c r="T261" s="4" t="s">
        <v>456</v>
      </c>
      <c r="U261" s="4" t="s">
        <v>279</v>
      </c>
      <c r="V261" s="4" t="s">
        <v>282</v>
      </c>
      <c r="W261" s="4" t="s">
        <v>281</v>
      </c>
      <c r="X261" s="4" t="s">
        <v>280</v>
      </c>
      <c r="Y261" s="4" t="s">
        <v>937</v>
      </c>
      <c r="Z261" s="4" t="s">
        <v>282</v>
      </c>
      <c r="AA261" s="4" t="s">
        <v>279</v>
      </c>
      <c r="AB261" s="4"/>
      <c r="AC261" s="4"/>
      <c r="AD261" s="4"/>
      <c r="AE261"/>
      <c r="AF261"/>
      <c r="AG261"/>
      <c r="AH261"/>
    </row>
    <row r="262" spans="1:34" s="11" customFormat="1" ht="76.5">
      <c r="A262" s="4" t="s">
        <v>171</v>
      </c>
      <c r="B262" s="30" t="s">
        <v>172</v>
      </c>
      <c r="C262" s="4" t="s">
        <v>173</v>
      </c>
      <c r="D262" s="4" t="s">
        <v>174</v>
      </c>
      <c r="E262" s="4" t="s">
        <v>984</v>
      </c>
      <c r="F262" s="4" t="s">
        <v>985</v>
      </c>
      <c r="G262" s="4" t="s">
        <v>16</v>
      </c>
      <c r="H262" s="4"/>
      <c r="I262" s="4"/>
      <c r="J262" s="4" t="s">
        <v>494</v>
      </c>
      <c r="K262" s="4"/>
      <c r="L262" s="4"/>
      <c r="M262" s="4"/>
      <c r="N262" s="4" t="s">
        <v>983</v>
      </c>
      <c r="O262" s="4" t="s">
        <v>30</v>
      </c>
      <c r="P262" s="35">
        <v>96000</v>
      </c>
      <c r="Q262" s="4">
        <v>2031</v>
      </c>
      <c r="R262" s="35">
        <v>163000</v>
      </c>
      <c r="S262" s="4">
        <v>2045</v>
      </c>
      <c r="T262" s="4" t="s">
        <v>456</v>
      </c>
      <c r="U262" s="4" t="s">
        <v>279</v>
      </c>
      <c r="V262" s="4" t="s">
        <v>282</v>
      </c>
      <c r="W262" s="4" t="s">
        <v>281</v>
      </c>
      <c r="X262" s="4" t="s">
        <v>280</v>
      </c>
      <c r="Y262" s="4" t="s">
        <v>937</v>
      </c>
      <c r="Z262" s="4" t="s">
        <v>282</v>
      </c>
      <c r="AA262" s="4" t="s">
        <v>279</v>
      </c>
      <c r="AB262" s="4"/>
      <c r="AC262" s="4"/>
      <c r="AD262" s="4"/>
      <c r="AE262"/>
      <c r="AF262"/>
      <c r="AG262"/>
      <c r="AH262"/>
    </row>
    <row r="263" spans="1:34" s="11" customFormat="1" ht="76.5">
      <c r="A263" s="4" t="s">
        <v>171</v>
      </c>
      <c r="B263" s="30" t="s">
        <v>172</v>
      </c>
      <c r="C263" s="4" t="s">
        <v>173</v>
      </c>
      <c r="D263" s="4" t="s">
        <v>174</v>
      </c>
      <c r="E263" s="4" t="s">
        <v>986</v>
      </c>
      <c r="F263" s="4" t="s">
        <v>987</v>
      </c>
      <c r="G263" s="4" t="s">
        <v>431</v>
      </c>
      <c r="H263" s="4"/>
      <c r="I263" s="4"/>
      <c r="J263" s="4" t="s">
        <v>501</v>
      </c>
      <c r="K263" s="4"/>
      <c r="L263" s="4"/>
      <c r="M263" s="4"/>
      <c r="N263" s="4" t="s">
        <v>988</v>
      </c>
      <c r="O263" s="4" t="s">
        <v>30</v>
      </c>
      <c r="P263" s="35">
        <v>225000</v>
      </c>
      <c r="Q263" s="4">
        <v>2031</v>
      </c>
      <c r="R263" s="35">
        <v>1469000</v>
      </c>
      <c r="S263" s="4">
        <v>2045</v>
      </c>
      <c r="T263" s="4" t="s">
        <v>456</v>
      </c>
      <c r="U263" s="4" t="s">
        <v>279</v>
      </c>
      <c r="V263" s="4" t="s">
        <v>282</v>
      </c>
      <c r="W263" s="4" t="s">
        <v>281</v>
      </c>
      <c r="X263" s="4" t="s">
        <v>280</v>
      </c>
      <c r="Y263" s="4" t="s">
        <v>937</v>
      </c>
      <c r="Z263" s="4" t="s">
        <v>282</v>
      </c>
      <c r="AA263" s="4" t="s">
        <v>279</v>
      </c>
      <c r="AB263" s="4"/>
      <c r="AC263" s="4"/>
      <c r="AD263" s="4"/>
      <c r="AE263"/>
      <c r="AF263"/>
      <c r="AG263"/>
      <c r="AH263"/>
    </row>
    <row r="264" spans="1:34" s="11" customFormat="1" ht="127.5">
      <c r="A264" s="4" t="s">
        <v>70</v>
      </c>
      <c r="B264" s="30" t="s">
        <v>71</v>
      </c>
      <c r="C264" s="4" t="s">
        <v>72</v>
      </c>
      <c r="D264" s="4" t="s">
        <v>73</v>
      </c>
      <c r="E264" s="4" t="s">
        <v>989</v>
      </c>
      <c r="F264" s="4" t="s">
        <v>990</v>
      </c>
      <c r="G264" s="4" t="s">
        <v>14</v>
      </c>
      <c r="H264" s="4"/>
      <c r="I264" s="4"/>
      <c r="J264" s="4" t="s">
        <v>414</v>
      </c>
      <c r="K264" s="4" t="s">
        <v>272</v>
      </c>
      <c r="L264" s="4" t="s">
        <v>991</v>
      </c>
      <c r="M264" s="4"/>
      <c r="N264" s="4" t="s">
        <v>992</v>
      </c>
      <c r="O264" s="4" t="s">
        <v>49</v>
      </c>
      <c r="P264" s="35">
        <v>300000</v>
      </c>
      <c r="Q264" s="4" t="s">
        <v>291</v>
      </c>
      <c r="R264" s="35">
        <v>3350000</v>
      </c>
      <c r="S264" s="4" t="s">
        <v>277</v>
      </c>
      <c r="T264" s="4" t="s">
        <v>278</v>
      </c>
      <c r="U264" s="4" t="s">
        <v>279</v>
      </c>
      <c r="V264" s="4" t="s">
        <v>292</v>
      </c>
      <c r="W264" s="4" t="s">
        <v>281</v>
      </c>
      <c r="X264" s="4" t="s">
        <v>280</v>
      </c>
      <c r="Y264" s="4" t="s">
        <v>74</v>
      </c>
      <c r="Z264" s="4" t="s">
        <v>280</v>
      </c>
      <c r="AA264" s="4" t="s">
        <v>74</v>
      </c>
      <c r="AB264" s="4"/>
      <c r="AC264" s="4"/>
      <c r="AD264" s="4"/>
      <c r="AE264"/>
      <c r="AF264"/>
      <c r="AG264"/>
      <c r="AH264"/>
    </row>
    <row r="265" spans="1:34" s="11" customFormat="1" ht="127.5">
      <c r="A265" s="4" t="s">
        <v>70</v>
      </c>
      <c r="B265" s="30" t="s">
        <v>71</v>
      </c>
      <c r="C265" s="4" t="s">
        <v>72</v>
      </c>
      <c r="D265" s="4" t="s">
        <v>73</v>
      </c>
      <c r="E265" s="4" t="s">
        <v>993</v>
      </c>
      <c r="F265" s="4" t="s">
        <v>994</v>
      </c>
      <c r="G265" s="4" t="s">
        <v>14</v>
      </c>
      <c r="H265" s="4"/>
      <c r="I265" s="4"/>
      <c r="J265" s="4" t="s">
        <v>469</v>
      </c>
      <c r="K265" s="4" t="s">
        <v>272</v>
      </c>
      <c r="L265" s="4"/>
      <c r="M265" s="4"/>
      <c r="N265" s="4" t="s">
        <v>995</v>
      </c>
      <c r="O265" s="4" t="s">
        <v>49</v>
      </c>
      <c r="P265" s="35">
        <v>4000000</v>
      </c>
      <c r="Q265" s="4" t="s">
        <v>291</v>
      </c>
      <c r="R265" s="35">
        <v>43960000</v>
      </c>
      <c r="S265" s="4" t="s">
        <v>277</v>
      </c>
      <c r="T265" s="4" t="s">
        <v>278</v>
      </c>
      <c r="U265" s="4" t="s">
        <v>279</v>
      </c>
      <c r="V265" s="4" t="s">
        <v>292</v>
      </c>
      <c r="W265" s="4" t="s">
        <v>281</v>
      </c>
      <c r="X265" s="4" t="s">
        <v>280</v>
      </c>
      <c r="Y265" s="4" t="s">
        <v>74</v>
      </c>
      <c r="Z265" s="4" t="s">
        <v>280</v>
      </c>
      <c r="AA265" s="4" t="s">
        <v>74</v>
      </c>
      <c r="AB265" s="4"/>
      <c r="AC265" s="4"/>
      <c r="AD265" s="4"/>
      <c r="AE265"/>
      <c r="AF265"/>
      <c r="AG265"/>
      <c r="AH265"/>
    </row>
    <row r="266" spans="1:34" s="11" customFormat="1" ht="127.5">
      <c r="A266" s="4" t="s">
        <v>70</v>
      </c>
      <c r="B266" s="30" t="s">
        <v>71</v>
      </c>
      <c r="C266" s="4" t="s">
        <v>72</v>
      </c>
      <c r="D266" s="4" t="s">
        <v>73</v>
      </c>
      <c r="E266" s="4" t="s">
        <v>996</v>
      </c>
      <c r="F266" s="4" t="s">
        <v>997</v>
      </c>
      <c r="G266" s="4" t="s">
        <v>14</v>
      </c>
      <c r="H266" s="4"/>
      <c r="I266" s="4"/>
      <c r="J266" s="4" t="s">
        <v>466</v>
      </c>
      <c r="K266" s="4" t="s">
        <v>307</v>
      </c>
      <c r="L266" s="4" t="s">
        <v>551</v>
      </c>
      <c r="M266" s="4"/>
      <c r="N266" s="4" t="s">
        <v>992</v>
      </c>
      <c r="O266" s="4" t="s">
        <v>49</v>
      </c>
      <c r="P266" s="35">
        <v>1190000</v>
      </c>
      <c r="Q266" s="4" t="s">
        <v>291</v>
      </c>
      <c r="R266" s="35">
        <v>9120000</v>
      </c>
      <c r="S266" s="4" t="s">
        <v>277</v>
      </c>
      <c r="T266" s="4" t="s">
        <v>278</v>
      </c>
      <c r="U266" s="4" t="s">
        <v>279</v>
      </c>
      <c r="V266" s="4" t="s">
        <v>292</v>
      </c>
      <c r="W266" s="4" t="s">
        <v>281</v>
      </c>
      <c r="X266" s="4" t="s">
        <v>280</v>
      </c>
      <c r="Y266" s="4" t="s">
        <v>74</v>
      </c>
      <c r="Z266" s="4" t="s">
        <v>280</v>
      </c>
      <c r="AA266" s="4" t="s">
        <v>74</v>
      </c>
      <c r="AB266" s="4"/>
      <c r="AC266" s="4"/>
      <c r="AD266" s="4"/>
      <c r="AE266"/>
      <c r="AF266"/>
      <c r="AG266"/>
      <c r="AH266"/>
    </row>
    <row r="267" spans="1:34" s="11" customFormat="1" ht="89.25">
      <c r="A267" s="4" t="s">
        <v>70</v>
      </c>
      <c r="B267" s="30" t="s">
        <v>71</v>
      </c>
      <c r="C267" s="4" t="s">
        <v>72</v>
      </c>
      <c r="D267" s="4" t="s">
        <v>73</v>
      </c>
      <c r="E267" s="4" t="s">
        <v>998</v>
      </c>
      <c r="F267" s="4" t="s">
        <v>999</v>
      </c>
      <c r="G267" s="4" t="s">
        <v>323</v>
      </c>
      <c r="H267" s="4"/>
      <c r="I267" s="4"/>
      <c r="J267" s="4" t="s">
        <v>324</v>
      </c>
      <c r="K267" s="4" t="s">
        <v>327</v>
      </c>
      <c r="L267" s="4"/>
      <c r="M267" s="4"/>
      <c r="N267" s="4" t="s">
        <v>1000</v>
      </c>
      <c r="O267" s="4" t="s">
        <v>49</v>
      </c>
      <c r="P267" s="35">
        <v>5360000</v>
      </c>
      <c r="Q267" s="4" t="s">
        <v>291</v>
      </c>
      <c r="R267" s="35">
        <v>41100000</v>
      </c>
      <c r="S267" s="4" t="s">
        <v>277</v>
      </c>
      <c r="T267" s="4" t="s">
        <v>278</v>
      </c>
      <c r="U267" s="4" t="s">
        <v>279</v>
      </c>
      <c r="V267" s="4" t="s">
        <v>292</v>
      </c>
      <c r="W267" s="4" t="s">
        <v>281</v>
      </c>
      <c r="X267" s="4" t="s">
        <v>280</v>
      </c>
      <c r="Y267" s="4" t="s">
        <v>74</v>
      </c>
      <c r="Z267" s="4" t="s">
        <v>280</v>
      </c>
      <c r="AA267" s="4" t="s">
        <v>74</v>
      </c>
      <c r="AB267" s="4"/>
      <c r="AC267" s="4"/>
      <c r="AD267" s="4"/>
      <c r="AE267"/>
      <c r="AF267"/>
      <c r="AG267"/>
      <c r="AH267"/>
    </row>
    <row r="268" spans="1:34" s="11" customFormat="1" ht="89.25">
      <c r="A268" s="4" t="s">
        <v>70</v>
      </c>
      <c r="B268" s="30" t="s">
        <v>71</v>
      </c>
      <c r="C268" s="4" t="s">
        <v>72</v>
      </c>
      <c r="D268" s="4" t="s">
        <v>73</v>
      </c>
      <c r="E268" s="4" t="s">
        <v>1001</v>
      </c>
      <c r="F268" s="4" t="s">
        <v>1002</v>
      </c>
      <c r="G268" s="4" t="s">
        <v>323</v>
      </c>
      <c r="H268" s="4" t="s">
        <v>11</v>
      </c>
      <c r="I268" s="4"/>
      <c r="J268" s="4" t="s">
        <v>355</v>
      </c>
      <c r="K268" s="4" t="s">
        <v>384</v>
      </c>
      <c r="L268" s="4"/>
      <c r="M268" s="4"/>
      <c r="N268" s="4" t="s">
        <v>1000</v>
      </c>
      <c r="O268" s="4" t="s">
        <v>49</v>
      </c>
      <c r="P268" s="35">
        <v>12620000</v>
      </c>
      <c r="Q268" s="4" t="s">
        <v>291</v>
      </c>
      <c r="R268" s="35">
        <v>96790000</v>
      </c>
      <c r="S268" s="4" t="s">
        <v>277</v>
      </c>
      <c r="T268" s="4" t="s">
        <v>278</v>
      </c>
      <c r="U268" s="4" t="s">
        <v>279</v>
      </c>
      <c r="V268" s="4" t="s">
        <v>292</v>
      </c>
      <c r="W268" s="4" t="s">
        <v>281</v>
      </c>
      <c r="X268" s="4" t="s">
        <v>280</v>
      </c>
      <c r="Y268" s="4" t="s">
        <v>74</v>
      </c>
      <c r="Z268" s="4" t="s">
        <v>280</v>
      </c>
      <c r="AA268" s="4" t="s">
        <v>74</v>
      </c>
      <c r="AB268" s="4"/>
      <c r="AC268" s="4"/>
      <c r="AD268" s="4"/>
      <c r="AE268"/>
      <c r="AF268"/>
      <c r="AG268"/>
      <c r="AH268"/>
    </row>
    <row r="269" spans="1:34" s="11" customFormat="1" ht="89.25">
      <c r="A269" s="4" t="s">
        <v>70</v>
      </c>
      <c r="B269" s="30" t="s">
        <v>71</v>
      </c>
      <c r="C269" s="4" t="s">
        <v>72</v>
      </c>
      <c r="D269" s="4" t="s">
        <v>73</v>
      </c>
      <c r="E269" s="4" t="s">
        <v>1003</v>
      </c>
      <c r="F269" s="4" t="s">
        <v>1004</v>
      </c>
      <c r="G269" s="4" t="s">
        <v>11</v>
      </c>
      <c r="H269" s="4"/>
      <c r="I269" s="4"/>
      <c r="J269" s="4" t="s">
        <v>299</v>
      </c>
      <c r="K269" s="4" t="s">
        <v>567</v>
      </c>
      <c r="L269" s="4"/>
      <c r="M269" s="4"/>
      <c r="N269" s="4" t="s">
        <v>1005</v>
      </c>
      <c r="O269" s="4" t="s">
        <v>49</v>
      </c>
      <c r="P269" s="35">
        <v>18710000</v>
      </c>
      <c r="Q269" s="4" t="s">
        <v>291</v>
      </c>
      <c r="R269" s="35">
        <v>120520000</v>
      </c>
      <c r="S269" s="4" t="s">
        <v>277</v>
      </c>
      <c r="T269" s="4" t="s">
        <v>278</v>
      </c>
      <c r="U269" s="4" t="s">
        <v>279</v>
      </c>
      <c r="V269" s="4" t="s">
        <v>292</v>
      </c>
      <c r="W269" s="4" t="s">
        <v>281</v>
      </c>
      <c r="X269" s="4" t="s">
        <v>280</v>
      </c>
      <c r="Y269" s="4" t="s">
        <v>74</v>
      </c>
      <c r="Z269" s="4" t="s">
        <v>280</v>
      </c>
      <c r="AA269" s="4" t="s">
        <v>74</v>
      </c>
      <c r="AB269" s="4"/>
      <c r="AC269" s="4"/>
      <c r="AD269" s="4"/>
      <c r="AE269"/>
      <c r="AF269"/>
      <c r="AG269"/>
      <c r="AH269"/>
    </row>
    <row r="270" spans="1:34" s="11" customFormat="1" ht="89.25">
      <c r="A270" s="4" t="s">
        <v>70</v>
      </c>
      <c r="B270" s="30" t="s">
        <v>71</v>
      </c>
      <c r="C270" s="4" t="s">
        <v>72</v>
      </c>
      <c r="D270" s="4" t="s">
        <v>73</v>
      </c>
      <c r="E270" s="4" t="s">
        <v>1006</v>
      </c>
      <c r="F270" s="4" t="s">
        <v>1007</v>
      </c>
      <c r="G270" s="4" t="s">
        <v>323</v>
      </c>
      <c r="H270" s="4" t="s">
        <v>13</v>
      </c>
      <c r="I270" s="4" t="s">
        <v>11</v>
      </c>
      <c r="J270" s="4" t="s">
        <v>274</v>
      </c>
      <c r="K270" s="4"/>
      <c r="L270" s="4"/>
      <c r="M270" s="4"/>
      <c r="N270" s="4" t="s">
        <v>1008</v>
      </c>
      <c r="O270" s="4" t="s">
        <v>49</v>
      </c>
      <c r="P270" s="35">
        <v>1850000</v>
      </c>
      <c r="Q270" s="4" t="s">
        <v>291</v>
      </c>
      <c r="R270" s="35">
        <v>14170000</v>
      </c>
      <c r="S270" s="4" t="s">
        <v>277</v>
      </c>
      <c r="T270" s="4" t="s">
        <v>278</v>
      </c>
      <c r="U270" s="4" t="s">
        <v>279</v>
      </c>
      <c r="V270" s="4" t="s">
        <v>292</v>
      </c>
      <c r="W270" s="4" t="s">
        <v>281</v>
      </c>
      <c r="X270" s="4" t="s">
        <v>280</v>
      </c>
      <c r="Y270" s="4" t="s">
        <v>74</v>
      </c>
      <c r="Z270" s="4" t="s">
        <v>280</v>
      </c>
      <c r="AA270" s="4" t="s">
        <v>74</v>
      </c>
      <c r="AB270" s="4"/>
      <c r="AC270" s="4"/>
      <c r="AD270" s="4"/>
      <c r="AE270"/>
      <c r="AF270"/>
      <c r="AG270"/>
      <c r="AH270"/>
    </row>
    <row r="271" spans="1:34" s="11" customFormat="1" ht="63.75">
      <c r="A271" s="4" t="s">
        <v>70</v>
      </c>
      <c r="B271" s="30" t="s">
        <v>71</v>
      </c>
      <c r="C271" s="4" t="s">
        <v>72</v>
      </c>
      <c r="D271" s="4" t="s">
        <v>73</v>
      </c>
      <c r="E271" s="4" t="s">
        <v>1009</v>
      </c>
      <c r="F271" s="4" t="s">
        <v>1010</v>
      </c>
      <c r="G271" s="4" t="s">
        <v>11</v>
      </c>
      <c r="H271" s="4"/>
      <c r="I271" s="4"/>
      <c r="J271" s="4" t="s">
        <v>344</v>
      </c>
      <c r="K271" s="4" t="s">
        <v>295</v>
      </c>
      <c r="L271" s="4"/>
      <c r="M271" s="4"/>
      <c r="N271" s="4" t="s">
        <v>1011</v>
      </c>
      <c r="O271" s="4" t="s">
        <v>49</v>
      </c>
      <c r="P271" s="35">
        <v>540000</v>
      </c>
      <c r="Q271" s="4" t="s">
        <v>291</v>
      </c>
      <c r="R271" s="35">
        <v>830000</v>
      </c>
      <c r="S271" s="4" t="s">
        <v>277</v>
      </c>
      <c r="T271" s="4" t="s">
        <v>278</v>
      </c>
      <c r="U271" s="4" t="s">
        <v>279</v>
      </c>
      <c r="V271" s="4" t="s">
        <v>292</v>
      </c>
      <c r="W271" s="4" t="s">
        <v>281</v>
      </c>
      <c r="X271" s="4" t="s">
        <v>280</v>
      </c>
      <c r="Y271" s="4" t="s">
        <v>74</v>
      </c>
      <c r="Z271" s="4" t="s">
        <v>280</v>
      </c>
      <c r="AA271" s="4" t="s">
        <v>74</v>
      </c>
      <c r="AB271" s="4"/>
      <c r="AC271" s="4"/>
      <c r="AD271" s="4"/>
      <c r="AE271"/>
      <c r="AF271"/>
      <c r="AG271"/>
      <c r="AH271"/>
    </row>
    <row r="272" spans="1:34" s="11" customFormat="1" ht="76.5">
      <c r="A272" s="4" t="s">
        <v>70</v>
      </c>
      <c r="B272" s="30" t="s">
        <v>71</v>
      </c>
      <c r="C272" s="4" t="s">
        <v>72</v>
      </c>
      <c r="D272" s="4" t="s">
        <v>73</v>
      </c>
      <c r="E272" s="4" t="s">
        <v>1012</v>
      </c>
      <c r="F272" s="4" t="s">
        <v>1013</v>
      </c>
      <c r="G272" s="4" t="s">
        <v>431</v>
      </c>
      <c r="H272" s="4"/>
      <c r="I272" s="4"/>
      <c r="J272" s="4" t="s">
        <v>501</v>
      </c>
      <c r="K272" s="4"/>
      <c r="L272" s="4"/>
      <c r="M272" s="4"/>
      <c r="N272" s="4" t="s">
        <v>1014</v>
      </c>
      <c r="O272" s="4" t="s">
        <v>49</v>
      </c>
      <c r="P272" s="35">
        <v>1290000</v>
      </c>
      <c r="Q272" s="4" t="s">
        <v>291</v>
      </c>
      <c r="R272" s="35">
        <v>8420000</v>
      </c>
      <c r="S272" s="4" t="s">
        <v>277</v>
      </c>
      <c r="T272" s="4" t="s">
        <v>278</v>
      </c>
      <c r="U272" s="4" t="s">
        <v>279</v>
      </c>
      <c r="V272" s="4" t="s">
        <v>292</v>
      </c>
      <c r="W272" s="4" t="s">
        <v>281</v>
      </c>
      <c r="X272" s="4" t="s">
        <v>282</v>
      </c>
      <c r="Y272" s="4" t="s">
        <v>279</v>
      </c>
      <c r="Z272" s="4" t="s">
        <v>282</v>
      </c>
      <c r="AA272" s="4" t="s">
        <v>279</v>
      </c>
      <c r="AB272" s="4"/>
      <c r="AC272" s="4"/>
      <c r="AD272" s="4"/>
      <c r="AE272"/>
      <c r="AF272"/>
      <c r="AG272"/>
      <c r="AH272"/>
    </row>
    <row r="273" spans="1:34" s="11" customFormat="1" ht="63.75">
      <c r="A273" s="4" t="s">
        <v>70</v>
      </c>
      <c r="B273" s="30" t="s">
        <v>71</v>
      </c>
      <c r="C273" s="4" t="s">
        <v>72</v>
      </c>
      <c r="D273" s="4" t="s">
        <v>73</v>
      </c>
      <c r="E273" s="4" t="s">
        <v>1015</v>
      </c>
      <c r="F273" s="4" t="s">
        <v>1016</v>
      </c>
      <c r="G273" s="4" t="s">
        <v>15</v>
      </c>
      <c r="H273" s="4"/>
      <c r="I273" s="4"/>
      <c r="J273" s="4" t="s">
        <v>377</v>
      </c>
      <c r="K273" s="4"/>
      <c r="L273" s="4"/>
      <c r="M273" s="4"/>
      <c r="N273" s="4" t="s">
        <v>1017</v>
      </c>
      <c r="O273" s="4" t="s">
        <v>49</v>
      </c>
      <c r="P273" s="35">
        <v>10000</v>
      </c>
      <c r="Q273" s="4" t="s">
        <v>291</v>
      </c>
      <c r="R273" s="35">
        <v>90000</v>
      </c>
      <c r="S273" s="4" t="s">
        <v>277</v>
      </c>
      <c r="T273" s="4" t="s">
        <v>278</v>
      </c>
      <c r="U273" s="4" t="s">
        <v>279</v>
      </c>
      <c r="V273" s="4" t="s">
        <v>292</v>
      </c>
      <c r="W273" s="4" t="s">
        <v>281</v>
      </c>
      <c r="X273" s="4" t="s">
        <v>280</v>
      </c>
      <c r="Y273" s="4" t="s">
        <v>30</v>
      </c>
      <c r="Z273" s="4" t="s">
        <v>280</v>
      </c>
      <c r="AA273" s="4" t="s">
        <v>74</v>
      </c>
      <c r="AB273" s="4"/>
      <c r="AC273" s="4"/>
      <c r="AD273" s="4"/>
      <c r="AE273"/>
      <c r="AF273"/>
      <c r="AG273"/>
      <c r="AH273"/>
    </row>
    <row r="274" spans="1:34" s="11" customFormat="1" ht="63.75">
      <c r="A274" s="4" t="s">
        <v>80</v>
      </c>
      <c r="B274" s="30" t="s">
        <v>81</v>
      </c>
      <c r="C274" s="4" t="s">
        <v>80</v>
      </c>
      <c r="D274" s="4" t="s">
        <v>82</v>
      </c>
      <c r="E274" s="4" t="s">
        <v>1018</v>
      </c>
      <c r="F274" s="4" t="s">
        <v>1019</v>
      </c>
      <c r="G274" s="4" t="s">
        <v>11</v>
      </c>
      <c r="H274" s="4"/>
      <c r="I274" s="4"/>
      <c r="J274" s="4" t="s">
        <v>299</v>
      </c>
      <c r="K274" s="4" t="s">
        <v>273</v>
      </c>
      <c r="L274" s="4"/>
      <c r="M274" s="4"/>
      <c r="N274" s="4" t="s">
        <v>1020</v>
      </c>
      <c r="O274" s="4" t="s">
        <v>30</v>
      </c>
      <c r="P274" s="35">
        <v>20856000</v>
      </c>
      <c r="Q274" s="4" t="s">
        <v>357</v>
      </c>
      <c r="R274" s="35">
        <v>42651000</v>
      </c>
      <c r="S274" s="4" t="s">
        <v>358</v>
      </c>
      <c r="T274" s="4" t="s">
        <v>601</v>
      </c>
      <c r="U274" s="4" t="s">
        <v>279</v>
      </c>
      <c r="V274" s="4" t="s">
        <v>602</v>
      </c>
      <c r="W274" s="4" t="s">
        <v>352</v>
      </c>
      <c r="X274" s="4" t="s">
        <v>280</v>
      </c>
      <c r="Y274" s="4" t="s">
        <v>30</v>
      </c>
      <c r="Z274" s="4" t="s">
        <v>282</v>
      </c>
      <c r="AA274" s="4" t="s">
        <v>279</v>
      </c>
      <c r="AB274" s="4"/>
      <c r="AC274" s="4"/>
      <c r="AD274" s="4"/>
      <c r="AE274"/>
      <c r="AF274"/>
      <c r="AG274"/>
      <c r="AH274"/>
    </row>
    <row r="275" spans="1:34" s="11" customFormat="1" ht="63.75">
      <c r="A275" s="4" t="s">
        <v>80</v>
      </c>
      <c r="B275" s="30" t="s">
        <v>81</v>
      </c>
      <c r="C275" s="4" t="s">
        <v>80</v>
      </c>
      <c r="D275" s="4" t="s">
        <v>82</v>
      </c>
      <c r="E275" s="4" t="s">
        <v>1021</v>
      </c>
      <c r="F275" s="4" t="s">
        <v>1022</v>
      </c>
      <c r="G275" s="4" t="s">
        <v>14</v>
      </c>
      <c r="H275" s="4"/>
      <c r="I275" s="4"/>
      <c r="J275" s="4" t="s">
        <v>271</v>
      </c>
      <c r="K275" s="4" t="s">
        <v>285</v>
      </c>
      <c r="L275" s="4"/>
      <c r="M275" s="4"/>
      <c r="N275" s="4" t="s">
        <v>1023</v>
      </c>
      <c r="O275" s="4" t="s">
        <v>30</v>
      </c>
      <c r="P275" s="35">
        <v>1519000</v>
      </c>
      <c r="Q275" s="4" t="s">
        <v>357</v>
      </c>
      <c r="R275" s="35">
        <v>7571000</v>
      </c>
      <c r="S275" s="4" t="s">
        <v>358</v>
      </c>
      <c r="T275" s="4" t="s">
        <v>601</v>
      </c>
      <c r="U275" s="4" t="s">
        <v>279</v>
      </c>
      <c r="V275" s="4" t="s">
        <v>602</v>
      </c>
      <c r="W275" s="4" t="s">
        <v>352</v>
      </c>
      <c r="X275" s="4" t="s">
        <v>280</v>
      </c>
      <c r="Y275" s="4" t="s">
        <v>601</v>
      </c>
      <c r="Z275" s="4" t="s">
        <v>282</v>
      </c>
      <c r="AA275" s="4" t="s">
        <v>279</v>
      </c>
      <c r="AB275" s="4"/>
      <c r="AC275" s="4"/>
      <c r="AD275" s="4"/>
      <c r="AE275"/>
      <c r="AF275"/>
      <c r="AG275"/>
      <c r="AH275"/>
    </row>
    <row r="276" spans="1:34" s="11" customFormat="1" ht="63.75">
      <c r="A276" s="4" t="s">
        <v>80</v>
      </c>
      <c r="B276" s="30" t="s">
        <v>81</v>
      </c>
      <c r="C276" s="4" t="s">
        <v>80</v>
      </c>
      <c r="D276" s="4" t="s">
        <v>82</v>
      </c>
      <c r="E276" s="4" t="s">
        <v>1024</v>
      </c>
      <c r="F276" s="4" t="s">
        <v>1025</v>
      </c>
      <c r="G276" s="4" t="s">
        <v>14</v>
      </c>
      <c r="H276" s="4"/>
      <c r="I276" s="4"/>
      <c r="J276" s="4" t="s">
        <v>272</v>
      </c>
      <c r="K276" s="4"/>
      <c r="L276" s="4"/>
      <c r="M276" s="4"/>
      <c r="N276" s="4" t="s">
        <v>1020</v>
      </c>
      <c r="O276" s="4" t="s">
        <v>30</v>
      </c>
      <c r="P276" s="35">
        <v>3052000</v>
      </c>
      <c r="Q276" s="4" t="s">
        <v>357</v>
      </c>
      <c r="R276" s="35">
        <v>13489000</v>
      </c>
      <c r="S276" s="4" t="s">
        <v>358</v>
      </c>
      <c r="T276" s="4" t="s">
        <v>601</v>
      </c>
      <c r="U276" s="4" t="s">
        <v>279</v>
      </c>
      <c r="V276" s="4" t="s">
        <v>602</v>
      </c>
      <c r="W276" s="4" t="s">
        <v>352</v>
      </c>
      <c r="X276" s="4" t="s">
        <v>280</v>
      </c>
      <c r="Y276" s="4" t="s">
        <v>30</v>
      </c>
      <c r="Z276" s="4" t="s">
        <v>282</v>
      </c>
      <c r="AA276" s="4" t="s">
        <v>279</v>
      </c>
      <c r="AB276" s="4"/>
      <c r="AC276" s="4"/>
      <c r="AD276" s="4"/>
      <c r="AE276"/>
      <c r="AF276"/>
      <c r="AG276"/>
      <c r="AH276"/>
    </row>
    <row r="277" spans="1:34" s="11" customFormat="1" ht="63.75">
      <c r="A277" s="4" t="s">
        <v>80</v>
      </c>
      <c r="B277" s="30" t="s">
        <v>81</v>
      </c>
      <c r="C277" s="4" t="s">
        <v>80</v>
      </c>
      <c r="D277" s="4" t="s">
        <v>82</v>
      </c>
      <c r="E277" s="4" t="s">
        <v>1026</v>
      </c>
      <c r="F277" s="4" t="s">
        <v>1027</v>
      </c>
      <c r="G277" s="4" t="s">
        <v>15</v>
      </c>
      <c r="H277" s="4"/>
      <c r="I277" s="4"/>
      <c r="J277" s="4" t="s">
        <v>643</v>
      </c>
      <c r="K277" s="4" t="s">
        <v>383</v>
      </c>
      <c r="L277" s="4" t="s">
        <v>377</v>
      </c>
      <c r="M277" s="4"/>
      <c r="N277" s="4" t="s">
        <v>1023</v>
      </c>
      <c r="O277" s="4" t="s">
        <v>30</v>
      </c>
      <c r="P277" s="35">
        <v>5147000</v>
      </c>
      <c r="Q277" s="4" t="s">
        <v>357</v>
      </c>
      <c r="R277" s="35">
        <v>13827000</v>
      </c>
      <c r="S277" s="4" t="s">
        <v>358</v>
      </c>
      <c r="T277" s="4" t="s">
        <v>519</v>
      </c>
      <c r="U277" s="4" t="s">
        <v>279</v>
      </c>
      <c r="V277" s="4" t="s">
        <v>602</v>
      </c>
      <c r="W277" s="4" t="s">
        <v>352</v>
      </c>
      <c r="X277" s="4" t="s">
        <v>280</v>
      </c>
      <c r="Y277" s="4" t="s">
        <v>30</v>
      </c>
      <c r="Z277" s="4" t="s">
        <v>282</v>
      </c>
      <c r="AA277" s="4" t="s">
        <v>279</v>
      </c>
      <c r="AB277" s="4"/>
      <c r="AC277" s="4"/>
      <c r="AD277" s="4"/>
      <c r="AE277"/>
      <c r="AF277"/>
      <c r="AG277"/>
      <c r="AH277"/>
    </row>
    <row r="278" spans="1:34" s="11" customFormat="1" ht="63.75">
      <c r="A278" s="4" t="s">
        <v>80</v>
      </c>
      <c r="B278" s="30" t="s">
        <v>81</v>
      </c>
      <c r="C278" s="4" t="s">
        <v>80</v>
      </c>
      <c r="D278" s="4" t="s">
        <v>82</v>
      </c>
      <c r="E278" s="4" t="s">
        <v>1028</v>
      </c>
      <c r="F278" s="4" t="s">
        <v>310</v>
      </c>
      <c r="G278" s="4" t="s">
        <v>11</v>
      </c>
      <c r="H278" s="4"/>
      <c r="I278" s="4"/>
      <c r="J278" s="4" t="s">
        <v>344</v>
      </c>
      <c r="K278" s="4" t="s">
        <v>273</v>
      </c>
      <c r="L278" s="4"/>
      <c r="M278" s="4"/>
      <c r="N278" s="4" t="s">
        <v>1020</v>
      </c>
      <c r="O278" s="4" t="s">
        <v>30</v>
      </c>
      <c r="P278" s="35">
        <v>16762000</v>
      </c>
      <c r="Q278" s="4" t="s">
        <v>357</v>
      </c>
      <c r="R278" s="35">
        <v>23593000</v>
      </c>
      <c r="S278" s="4" t="s">
        <v>358</v>
      </c>
      <c r="T278" s="4" t="s">
        <v>278</v>
      </c>
      <c r="U278" s="4" t="s">
        <v>279</v>
      </c>
      <c r="V278" s="4" t="s">
        <v>602</v>
      </c>
      <c r="W278" s="4" t="s">
        <v>281</v>
      </c>
      <c r="X278" s="4" t="s">
        <v>280</v>
      </c>
      <c r="Y278" s="4" t="s">
        <v>30</v>
      </c>
      <c r="Z278" s="4" t="s">
        <v>282</v>
      </c>
      <c r="AA278" s="4" t="s">
        <v>279</v>
      </c>
      <c r="AB278" s="4"/>
      <c r="AC278" s="4"/>
      <c r="AD278" s="4"/>
      <c r="AE278"/>
      <c r="AF278"/>
      <c r="AG278"/>
      <c r="AH278"/>
    </row>
    <row r="279" spans="1:34" s="11" customFormat="1" ht="63.75">
      <c r="A279" s="4" t="s">
        <v>80</v>
      </c>
      <c r="B279" s="30" t="s">
        <v>81</v>
      </c>
      <c r="C279" s="4" t="s">
        <v>80</v>
      </c>
      <c r="D279" s="4" t="s">
        <v>82</v>
      </c>
      <c r="E279" s="4" t="s">
        <v>1029</v>
      </c>
      <c r="F279" s="4" t="s">
        <v>1030</v>
      </c>
      <c r="G279" s="4" t="s">
        <v>14</v>
      </c>
      <c r="H279" s="4"/>
      <c r="I279" s="4"/>
      <c r="J279" s="4" t="s">
        <v>465</v>
      </c>
      <c r="K279" s="4"/>
      <c r="L279" s="4"/>
      <c r="M279" s="4"/>
      <c r="N279" s="4" t="s">
        <v>1031</v>
      </c>
      <c r="O279" s="4" t="s">
        <v>30</v>
      </c>
      <c r="P279" s="35">
        <v>7000000</v>
      </c>
      <c r="Q279" s="4" t="s">
        <v>357</v>
      </c>
      <c r="R279" s="35">
        <v>12018000</v>
      </c>
      <c r="S279" s="4" t="s">
        <v>358</v>
      </c>
      <c r="T279" s="4" t="s">
        <v>519</v>
      </c>
      <c r="U279" s="4" t="s">
        <v>601</v>
      </c>
      <c r="V279" s="4" t="s">
        <v>602</v>
      </c>
      <c r="W279" s="4" t="s">
        <v>281</v>
      </c>
      <c r="X279" s="4" t="s">
        <v>280</v>
      </c>
      <c r="Y279" s="4" t="s">
        <v>519</v>
      </c>
      <c r="Z279" s="4" t="s">
        <v>282</v>
      </c>
      <c r="AA279" s="4" t="s">
        <v>279</v>
      </c>
      <c r="AB279" s="4"/>
      <c r="AC279" s="4"/>
      <c r="AD279" s="4"/>
      <c r="AE279"/>
      <c r="AF279"/>
      <c r="AG279"/>
      <c r="AH279"/>
    </row>
    <row r="280" spans="1:34" s="11" customFormat="1" ht="63.75">
      <c r="A280" s="4" t="s">
        <v>80</v>
      </c>
      <c r="B280" s="30" t="s">
        <v>81</v>
      </c>
      <c r="C280" s="4" t="s">
        <v>80</v>
      </c>
      <c r="D280" s="4" t="s">
        <v>82</v>
      </c>
      <c r="E280" s="4" t="s">
        <v>1032</v>
      </c>
      <c r="F280" s="4" t="s">
        <v>1033</v>
      </c>
      <c r="G280" s="4" t="s">
        <v>13</v>
      </c>
      <c r="H280" s="4"/>
      <c r="I280" s="4"/>
      <c r="J280" s="4" t="s">
        <v>473</v>
      </c>
      <c r="K280" s="4" t="s">
        <v>427</v>
      </c>
      <c r="L280" s="4" t="s">
        <v>289</v>
      </c>
      <c r="M280" s="4"/>
      <c r="N280" s="4" t="s">
        <v>1023</v>
      </c>
      <c r="O280" s="4" t="s">
        <v>30</v>
      </c>
      <c r="P280" s="35">
        <v>5887000</v>
      </c>
      <c r="Q280" s="4" t="s">
        <v>357</v>
      </c>
      <c r="R280" s="35">
        <v>15529000</v>
      </c>
      <c r="S280" s="4" t="s">
        <v>358</v>
      </c>
      <c r="T280" s="4" t="s">
        <v>519</v>
      </c>
      <c r="U280" s="4" t="s">
        <v>279</v>
      </c>
      <c r="V280" s="4" t="s">
        <v>602</v>
      </c>
      <c r="W280" s="4" t="s">
        <v>352</v>
      </c>
      <c r="X280" s="4" t="s">
        <v>280</v>
      </c>
      <c r="Y280" s="4" t="s">
        <v>30</v>
      </c>
      <c r="Z280" s="4" t="s">
        <v>282</v>
      </c>
      <c r="AA280" s="4" t="s">
        <v>279</v>
      </c>
      <c r="AB280" s="4"/>
      <c r="AC280" s="4"/>
      <c r="AD280" s="4"/>
      <c r="AE280"/>
      <c r="AF280"/>
      <c r="AG280"/>
      <c r="AH280"/>
    </row>
    <row r="281" spans="1:34" s="11" customFormat="1" ht="140.25">
      <c r="A281" s="4" t="s">
        <v>131</v>
      </c>
      <c r="B281" s="30" t="s">
        <v>132</v>
      </c>
      <c r="C281" s="4" t="s">
        <v>133</v>
      </c>
      <c r="D281" s="4" t="s">
        <v>134</v>
      </c>
      <c r="E281" s="4" t="s">
        <v>1034</v>
      </c>
      <c r="F281" s="4" t="s">
        <v>585</v>
      </c>
      <c r="G281" s="4" t="s">
        <v>14</v>
      </c>
      <c r="H281" s="4"/>
      <c r="I281" s="4"/>
      <c r="J281" s="4" t="s">
        <v>427</v>
      </c>
      <c r="K281" s="4" t="s">
        <v>414</v>
      </c>
      <c r="L281" s="4" t="s">
        <v>459</v>
      </c>
      <c r="M281" s="4" t="s">
        <v>272</v>
      </c>
      <c r="N281" s="4" t="s">
        <v>1035</v>
      </c>
      <c r="O281" s="4" t="s">
        <v>30</v>
      </c>
      <c r="P281" s="27">
        <v>3500000</v>
      </c>
      <c r="Q281" s="4" t="s">
        <v>291</v>
      </c>
      <c r="R281" s="27">
        <v>76700000</v>
      </c>
      <c r="S281" s="4" t="s">
        <v>277</v>
      </c>
      <c r="T281" s="4" t="s">
        <v>519</v>
      </c>
      <c r="U281" s="4" t="s">
        <v>279</v>
      </c>
      <c r="V281" s="4" t="s">
        <v>292</v>
      </c>
      <c r="W281" s="4" t="s">
        <v>352</v>
      </c>
      <c r="X281" s="4" t="s">
        <v>282</v>
      </c>
      <c r="Y281" s="4" t="s">
        <v>279</v>
      </c>
      <c r="Z281" s="4" t="s">
        <v>282</v>
      </c>
      <c r="AA281" s="4" t="s">
        <v>279</v>
      </c>
      <c r="AB281" s="4"/>
      <c r="AC281" s="4"/>
      <c r="AD281" s="4"/>
      <c r="AE281"/>
      <c r="AF281"/>
      <c r="AG281"/>
      <c r="AH281"/>
    </row>
    <row r="282" spans="1:34" s="11" customFormat="1" ht="140.25">
      <c r="A282" s="4" t="s">
        <v>131</v>
      </c>
      <c r="B282" s="30" t="s">
        <v>132</v>
      </c>
      <c r="C282" s="4" t="s">
        <v>133</v>
      </c>
      <c r="D282" s="4" t="s">
        <v>134</v>
      </c>
      <c r="E282" s="4" t="s">
        <v>1036</v>
      </c>
      <c r="F282" s="4" t="s">
        <v>674</v>
      </c>
      <c r="G282" s="4" t="s">
        <v>323</v>
      </c>
      <c r="H282" s="4"/>
      <c r="I282" s="4"/>
      <c r="J282" s="4" t="s">
        <v>324</v>
      </c>
      <c r="K282" s="4" t="s">
        <v>341</v>
      </c>
      <c r="L282" s="4"/>
      <c r="M282" s="4"/>
      <c r="N282" s="4" t="s">
        <v>1037</v>
      </c>
      <c r="O282" s="4" t="s">
        <v>30</v>
      </c>
      <c r="P282" s="27">
        <v>1900000</v>
      </c>
      <c r="Q282" s="4" t="s">
        <v>291</v>
      </c>
      <c r="R282" s="27">
        <v>58400000</v>
      </c>
      <c r="S282" s="4" t="s">
        <v>277</v>
      </c>
      <c r="T282" s="4" t="s">
        <v>519</v>
      </c>
      <c r="U282" s="4" t="s">
        <v>279</v>
      </c>
      <c r="V282" s="4" t="s">
        <v>292</v>
      </c>
      <c r="W282" s="4" t="s">
        <v>352</v>
      </c>
      <c r="X282" s="4" t="s">
        <v>282</v>
      </c>
      <c r="Y282" s="4" t="s">
        <v>279</v>
      </c>
      <c r="Z282" s="4" t="s">
        <v>282</v>
      </c>
      <c r="AA282" s="4" t="s">
        <v>279</v>
      </c>
      <c r="AB282" s="4"/>
      <c r="AC282" s="4"/>
      <c r="AD282" s="4"/>
      <c r="AE282"/>
      <c r="AF282"/>
      <c r="AG282"/>
      <c r="AH282"/>
    </row>
    <row r="283" spans="1:34" s="11" customFormat="1" ht="63.75">
      <c r="A283" s="4" t="s">
        <v>131</v>
      </c>
      <c r="B283" s="30" t="s">
        <v>132</v>
      </c>
      <c r="C283" s="4" t="s">
        <v>133</v>
      </c>
      <c r="D283" s="4" t="s">
        <v>134</v>
      </c>
      <c r="E283" s="4" t="s">
        <v>1038</v>
      </c>
      <c r="F283" s="4" t="s">
        <v>1039</v>
      </c>
      <c r="G283" s="4" t="s">
        <v>14</v>
      </c>
      <c r="H283" s="4"/>
      <c r="I283" s="4"/>
      <c r="J283" s="4" t="s">
        <v>466</v>
      </c>
      <c r="K283" s="4"/>
      <c r="L283" s="4"/>
      <c r="M283" s="4"/>
      <c r="N283" s="4" t="s">
        <v>30</v>
      </c>
      <c r="O283" s="4" t="s">
        <v>30</v>
      </c>
      <c r="P283" s="27">
        <v>3500000</v>
      </c>
      <c r="Q283" s="4" t="s">
        <v>291</v>
      </c>
      <c r="R283" s="27">
        <v>16100000</v>
      </c>
      <c r="S283" s="4" t="s">
        <v>277</v>
      </c>
      <c r="T283" s="4" t="s">
        <v>519</v>
      </c>
      <c r="U283" s="4" t="s">
        <v>279</v>
      </c>
      <c r="V283" s="4" t="s">
        <v>292</v>
      </c>
      <c r="W283" s="4" t="s">
        <v>281</v>
      </c>
      <c r="X283" s="4" t="s">
        <v>282</v>
      </c>
      <c r="Y283" s="4" t="s">
        <v>279</v>
      </c>
      <c r="Z283" s="4" t="s">
        <v>282</v>
      </c>
      <c r="AA283" s="4" t="s">
        <v>279</v>
      </c>
      <c r="AB283" s="4"/>
      <c r="AC283" s="4"/>
      <c r="AD283" s="4"/>
      <c r="AE283"/>
      <c r="AF283"/>
      <c r="AG283"/>
      <c r="AH283"/>
    </row>
    <row r="284" spans="1:34" s="11" customFormat="1" ht="191.25">
      <c r="A284" s="4" t="s">
        <v>131</v>
      </c>
      <c r="B284" s="30" t="s">
        <v>132</v>
      </c>
      <c r="C284" s="4" t="s">
        <v>133</v>
      </c>
      <c r="D284" s="4" t="s">
        <v>134</v>
      </c>
      <c r="E284" s="4" t="s">
        <v>1040</v>
      </c>
      <c r="F284" s="4" t="s">
        <v>1041</v>
      </c>
      <c r="G284" s="4" t="s">
        <v>431</v>
      </c>
      <c r="H284" s="4"/>
      <c r="I284" s="4"/>
      <c r="J284" s="4" t="s">
        <v>508</v>
      </c>
      <c r="K284" s="4" t="s">
        <v>504</v>
      </c>
      <c r="L284" s="4" t="s">
        <v>501</v>
      </c>
      <c r="M284" s="4" t="s">
        <v>596</v>
      </c>
      <c r="N284" s="4" t="s">
        <v>1042</v>
      </c>
      <c r="O284" s="4" t="s">
        <v>30</v>
      </c>
      <c r="P284" s="27">
        <v>3570000</v>
      </c>
      <c r="Q284" s="4" t="s">
        <v>291</v>
      </c>
      <c r="R284" s="27">
        <v>33700000</v>
      </c>
      <c r="S284" s="4" t="s">
        <v>277</v>
      </c>
      <c r="T284" s="4" t="s">
        <v>519</v>
      </c>
      <c r="U284" s="4" t="s">
        <v>279</v>
      </c>
      <c r="V284" s="4" t="s">
        <v>292</v>
      </c>
      <c r="W284" s="4" t="s">
        <v>281</v>
      </c>
      <c r="X284" s="4" t="s">
        <v>282</v>
      </c>
      <c r="Y284" s="4" t="s">
        <v>279</v>
      </c>
      <c r="Z284" s="4" t="s">
        <v>282</v>
      </c>
      <c r="AA284" s="4" t="s">
        <v>279</v>
      </c>
      <c r="AB284" s="4"/>
      <c r="AC284" s="4"/>
      <c r="AD284" s="4"/>
      <c r="AE284"/>
      <c r="AF284"/>
      <c r="AG284"/>
      <c r="AH284"/>
    </row>
    <row r="285" spans="1:34" s="11" customFormat="1" ht="140.25">
      <c r="A285" s="4" t="s">
        <v>131</v>
      </c>
      <c r="B285" s="30" t="s">
        <v>132</v>
      </c>
      <c r="C285" s="4" t="s">
        <v>133</v>
      </c>
      <c r="D285" s="4" t="s">
        <v>134</v>
      </c>
      <c r="E285" s="4" t="s">
        <v>1043</v>
      </c>
      <c r="F285" s="4" t="s">
        <v>523</v>
      </c>
      <c r="G285" s="4" t="s">
        <v>431</v>
      </c>
      <c r="H285" s="4" t="s">
        <v>16</v>
      </c>
      <c r="I285" s="4"/>
      <c r="J285" s="4" t="s">
        <v>432</v>
      </c>
      <c r="K285" s="4" t="s">
        <v>494</v>
      </c>
      <c r="L285" s="4"/>
      <c r="M285" s="4"/>
      <c r="N285" s="4" t="s">
        <v>1044</v>
      </c>
      <c r="O285" s="4" t="s">
        <v>30</v>
      </c>
      <c r="P285" s="27">
        <v>4800000</v>
      </c>
      <c r="Q285" s="4" t="s">
        <v>291</v>
      </c>
      <c r="R285" s="27">
        <v>66200000</v>
      </c>
      <c r="S285" s="4" t="s">
        <v>277</v>
      </c>
      <c r="T285" s="4" t="s">
        <v>519</v>
      </c>
      <c r="U285" s="4" t="s">
        <v>279</v>
      </c>
      <c r="V285" s="4" t="s">
        <v>292</v>
      </c>
      <c r="W285" s="4" t="s">
        <v>281</v>
      </c>
      <c r="X285" s="4" t="s">
        <v>282</v>
      </c>
      <c r="Y285" s="4" t="s">
        <v>279</v>
      </c>
      <c r="Z285" s="4" t="s">
        <v>282</v>
      </c>
      <c r="AA285" s="4" t="s">
        <v>279</v>
      </c>
      <c r="AB285" s="4"/>
      <c r="AC285" s="4"/>
      <c r="AD285" s="4"/>
      <c r="AE285"/>
      <c r="AF285"/>
      <c r="AG285"/>
      <c r="AH285"/>
    </row>
    <row r="286" spans="1:34" s="11" customFormat="1" ht="127.5">
      <c r="A286" s="4" t="s">
        <v>131</v>
      </c>
      <c r="B286" s="30" t="s">
        <v>132</v>
      </c>
      <c r="C286" s="4" t="s">
        <v>133</v>
      </c>
      <c r="D286" s="4" t="s">
        <v>134</v>
      </c>
      <c r="E286" s="4" t="s">
        <v>1045</v>
      </c>
      <c r="F286" s="4" t="s">
        <v>1046</v>
      </c>
      <c r="G286" s="4" t="s">
        <v>13</v>
      </c>
      <c r="H286" s="4" t="s">
        <v>15</v>
      </c>
      <c r="I286" s="4"/>
      <c r="J286" s="4" t="s">
        <v>473</v>
      </c>
      <c r="K286" s="4" t="s">
        <v>437</v>
      </c>
      <c r="L286" s="4" t="s">
        <v>490</v>
      </c>
      <c r="M286" s="4"/>
      <c r="N286" s="4" t="s">
        <v>1047</v>
      </c>
      <c r="O286" s="4" t="s">
        <v>30</v>
      </c>
      <c r="P286" s="27">
        <v>8900000</v>
      </c>
      <c r="Q286" s="4" t="s">
        <v>291</v>
      </c>
      <c r="R286" s="27">
        <v>73500000</v>
      </c>
      <c r="S286" s="4" t="s">
        <v>277</v>
      </c>
      <c r="T286" s="4" t="s">
        <v>519</v>
      </c>
      <c r="U286" s="4" t="s">
        <v>279</v>
      </c>
      <c r="V286" s="4" t="s">
        <v>292</v>
      </c>
      <c r="W286" s="4" t="s">
        <v>281</v>
      </c>
      <c r="X286" s="4" t="s">
        <v>282</v>
      </c>
      <c r="Y286" s="4" t="s">
        <v>279</v>
      </c>
      <c r="Z286" s="4" t="s">
        <v>282</v>
      </c>
      <c r="AA286" s="4" t="s">
        <v>279</v>
      </c>
      <c r="AB286" s="4"/>
      <c r="AC286" s="4"/>
      <c r="AD286" s="4"/>
      <c r="AE286"/>
      <c r="AF286"/>
      <c r="AG286"/>
      <c r="AH286"/>
    </row>
    <row r="287" spans="1:34" s="11" customFormat="1" ht="178.5">
      <c r="A287" s="4" t="s">
        <v>131</v>
      </c>
      <c r="B287" s="30" t="s">
        <v>132</v>
      </c>
      <c r="C287" s="4" t="s">
        <v>133</v>
      </c>
      <c r="D287" s="4" t="s">
        <v>134</v>
      </c>
      <c r="E287" s="4" t="s">
        <v>1048</v>
      </c>
      <c r="F287" s="4" t="s">
        <v>1049</v>
      </c>
      <c r="G287" s="4" t="s">
        <v>15</v>
      </c>
      <c r="H287" s="4" t="s">
        <v>13</v>
      </c>
      <c r="I287" s="4"/>
      <c r="J287" s="4" t="s">
        <v>346</v>
      </c>
      <c r="K287" s="4" t="s">
        <v>437</v>
      </c>
      <c r="L287" s="4" t="s">
        <v>383</v>
      </c>
      <c r="M287" s="4" t="s">
        <v>714</v>
      </c>
      <c r="N287" s="4" t="s">
        <v>1050</v>
      </c>
      <c r="O287" s="4" t="s">
        <v>30</v>
      </c>
      <c r="P287" s="27">
        <v>2200000</v>
      </c>
      <c r="Q287" s="4" t="s">
        <v>291</v>
      </c>
      <c r="R287" s="27">
        <v>53400000</v>
      </c>
      <c r="S287" s="4" t="s">
        <v>277</v>
      </c>
      <c r="T287" s="4" t="s">
        <v>519</v>
      </c>
      <c r="U287" s="4" t="s">
        <v>279</v>
      </c>
      <c r="V287" s="4" t="s">
        <v>292</v>
      </c>
      <c r="W287" s="4" t="s">
        <v>281</v>
      </c>
      <c r="X287" s="4" t="s">
        <v>282</v>
      </c>
      <c r="Y287" s="4" t="s">
        <v>279</v>
      </c>
      <c r="Z287" s="4" t="s">
        <v>282</v>
      </c>
      <c r="AA287" s="4" t="s">
        <v>279</v>
      </c>
      <c r="AB287" s="4"/>
      <c r="AC287" s="4"/>
      <c r="AD287" s="4"/>
      <c r="AE287"/>
      <c r="AF287"/>
      <c r="AG287"/>
      <c r="AH287"/>
    </row>
    <row r="288" spans="1:34" s="11" customFormat="1" ht="114.75">
      <c r="A288" s="4" t="s">
        <v>131</v>
      </c>
      <c r="B288" s="30" t="s">
        <v>132</v>
      </c>
      <c r="C288" s="4" t="s">
        <v>133</v>
      </c>
      <c r="D288" s="4" t="s">
        <v>134</v>
      </c>
      <c r="E288" s="4" t="s">
        <v>1051</v>
      </c>
      <c r="F288" s="4" t="s">
        <v>1052</v>
      </c>
      <c r="G288" s="4" t="s">
        <v>15</v>
      </c>
      <c r="H288" s="4"/>
      <c r="I288" s="4"/>
      <c r="J288" s="4" t="s">
        <v>512</v>
      </c>
      <c r="K288" s="4" t="s">
        <v>451</v>
      </c>
      <c r="L288" s="4" t="s">
        <v>377</v>
      </c>
      <c r="M288" s="4" t="s">
        <v>313</v>
      </c>
      <c r="N288" s="4" t="s">
        <v>1053</v>
      </c>
      <c r="O288" s="4" t="s">
        <v>30</v>
      </c>
      <c r="P288" s="27">
        <v>7020000</v>
      </c>
      <c r="Q288" s="4" t="s">
        <v>291</v>
      </c>
      <c r="R288" s="27">
        <v>35080000</v>
      </c>
      <c r="S288" s="4" t="s">
        <v>277</v>
      </c>
      <c r="T288" s="4" t="s">
        <v>519</v>
      </c>
      <c r="U288" s="4" t="s">
        <v>279</v>
      </c>
      <c r="V288" s="4" t="s">
        <v>292</v>
      </c>
      <c r="W288" s="4" t="s">
        <v>281</v>
      </c>
      <c r="X288" s="4" t="s">
        <v>282</v>
      </c>
      <c r="Y288" s="4" t="s">
        <v>279</v>
      </c>
      <c r="Z288" s="4" t="s">
        <v>282</v>
      </c>
      <c r="AA288" s="4" t="s">
        <v>279</v>
      </c>
      <c r="AB288" s="4"/>
      <c r="AC288" s="4"/>
      <c r="AD288" s="4"/>
      <c r="AE288"/>
      <c r="AF288"/>
      <c r="AG288"/>
      <c r="AH288"/>
    </row>
    <row r="289" spans="1:34" s="11" customFormat="1" ht="63.75">
      <c r="A289" s="4" t="s">
        <v>159</v>
      </c>
      <c r="B289" s="30" t="s">
        <v>160</v>
      </c>
      <c r="C289" s="4" t="s">
        <v>161</v>
      </c>
      <c r="D289" s="4" t="s">
        <v>162</v>
      </c>
      <c r="E289" s="4" t="s">
        <v>1054</v>
      </c>
      <c r="F289" s="4" t="s">
        <v>1055</v>
      </c>
      <c r="G289" s="4" t="s">
        <v>323</v>
      </c>
      <c r="H289" s="4" t="s">
        <v>11</v>
      </c>
      <c r="I289" s="4"/>
      <c r="J289" s="4" t="s">
        <v>274</v>
      </c>
      <c r="K289" s="4"/>
      <c r="L289" s="4"/>
      <c r="M289" s="4"/>
      <c r="N289" s="4" t="s">
        <v>30</v>
      </c>
      <c r="O289" s="4" t="s">
        <v>30</v>
      </c>
      <c r="P289" s="35">
        <v>94570</v>
      </c>
      <c r="Q289" s="4" t="s">
        <v>350</v>
      </c>
      <c r="R289" s="35" t="s">
        <v>30</v>
      </c>
      <c r="S289" s="4" t="s">
        <v>279</v>
      </c>
      <c r="T289" s="4" t="s">
        <v>74</v>
      </c>
      <c r="U289" s="4" t="s">
        <v>279</v>
      </c>
      <c r="V289" s="4" t="s">
        <v>292</v>
      </c>
      <c r="W289" s="4" t="s">
        <v>281</v>
      </c>
      <c r="X289" s="4" t="s">
        <v>292</v>
      </c>
      <c r="Y289" s="4" t="s">
        <v>30</v>
      </c>
      <c r="Z289" s="4" t="s">
        <v>282</v>
      </c>
      <c r="AA289" s="4" t="s">
        <v>279</v>
      </c>
      <c r="AB289" s="4"/>
      <c r="AC289" s="4"/>
      <c r="AD289" s="4"/>
      <c r="AE289"/>
      <c r="AF289"/>
      <c r="AG289"/>
      <c r="AH289"/>
    </row>
    <row r="290" spans="1:34" s="11" customFormat="1" ht="63.75">
      <c r="A290" s="4" t="s">
        <v>159</v>
      </c>
      <c r="B290" s="30" t="s">
        <v>160</v>
      </c>
      <c r="C290" s="4" t="s">
        <v>161</v>
      </c>
      <c r="D290" s="4" t="s">
        <v>162</v>
      </c>
      <c r="E290" s="4" t="s">
        <v>1056</v>
      </c>
      <c r="F290" s="4" t="s">
        <v>1057</v>
      </c>
      <c r="G290" s="4" t="s">
        <v>11</v>
      </c>
      <c r="H290" s="4"/>
      <c r="I290" s="4"/>
      <c r="J290" s="4" t="s">
        <v>299</v>
      </c>
      <c r="K290" s="4"/>
      <c r="L290" s="4"/>
      <c r="M290" s="4"/>
      <c r="N290" s="4" t="s">
        <v>30</v>
      </c>
      <c r="O290" s="4" t="s">
        <v>30</v>
      </c>
      <c r="P290" s="35">
        <v>949400</v>
      </c>
      <c r="Q290" s="4" t="s">
        <v>350</v>
      </c>
      <c r="R290" s="35" t="s">
        <v>30</v>
      </c>
      <c r="S290" s="4" t="s">
        <v>279</v>
      </c>
      <c r="T290" s="4" t="s">
        <v>74</v>
      </c>
      <c r="U290" s="4" t="s">
        <v>279</v>
      </c>
      <c r="V290" s="4" t="s">
        <v>292</v>
      </c>
      <c r="W290" s="4" t="s">
        <v>281</v>
      </c>
      <c r="X290" s="4" t="s">
        <v>292</v>
      </c>
      <c r="Y290" s="4" t="s">
        <v>30</v>
      </c>
      <c r="Z290" s="4" t="s">
        <v>282</v>
      </c>
      <c r="AA290" s="4" t="s">
        <v>279</v>
      </c>
      <c r="AB290" s="4"/>
      <c r="AC290" s="4"/>
      <c r="AD290" s="4"/>
      <c r="AE290"/>
      <c r="AF290"/>
      <c r="AG290"/>
      <c r="AH290"/>
    </row>
    <row r="291" spans="1:34" s="11" customFormat="1" ht="63.75">
      <c r="A291" s="4" t="s">
        <v>159</v>
      </c>
      <c r="B291" s="30" t="s">
        <v>160</v>
      </c>
      <c r="C291" s="4" t="s">
        <v>161</v>
      </c>
      <c r="D291" s="4" t="s">
        <v>162</v>
      </c>
      <c r="E291" s="4" t="s">
        <v>1058</v>
      </c>
      <c r="F291" s="4" t="s">
        <v>1059</v>
      </c>
      <c r="G291" s="4" t="s">
        <v>11</v>
      </c>
      <c r="H291" s="4"/>
      <c r="I291" s="4"/>
      <c r="J291" s="4" t="s">
        <v>344</v>
      </c>
      <c r="K291" s="4"/>
      <c r="L291" s="4"/>
      <c r="M291" s="4"/>
      <c r="N291" s="4" t="s">
        <v>30</v>
      </c>
      <c r="O291" s="4" t="s">
        <v>30</v>
      </c>
      <c r="P291" s="35">
        <v>59000</v>
      </c>
      <c r="Q291" s="4" t="s">
        <v>350</v>
      </c>
      <c r="R291" s="35" t="s">
        <v>30</v>
      </c>
      <c r="S291" s="4" t="s">
        <v>279</v>
      </c>
      <c r="T291" s="4" t="s">
        <v>29</v>
      </c>
      <c r="U291" s="4" t="s">
        <v>279</v>
      </c>
      <c r="V291" s="4" t="s">
        <v>292</v>
      </c>
      <c r="W291" s="4" t="s">
        <v>281</v>
      </c>
      <c r="X291" s="4" t="s">
        <v>292</v>
      </c>
      <c r="Y291" s="4" t="s">
        <v>30</v>
      </c>
      <c r="Z291" s="4" t="s">
        <v>282</v>
      </c>
      <c r="AA291" s="4" t="s">
        <v>279</v>
      </c>
      <c r="AB291" s="4"/>
      <c r="AC291" s="4"/>
      <c r="AD291" s="4"/>
      <c r="AE291"/>
      <c r="AF291"/>
      <c r="AG291"/>
      <c r="AH291"/>
    </row>
    <row r="292" spans="1:34" s="11" customFormat="1" ht="63.75">
      <c r="A292" s="4" t="s">
        <v>159</v>
      </c>
      <c r="B292" s="30" t="s">
        <v>160</v>
      </c>
      <c r="C292" s="4" t="s">
        <v>161</v>
      </c>
      <c r="D292" s="4" t="s">
        <v>162</v>
      </c>
      <c r="E292" s="4" t="s">
        <v>1060</v>
      </c>
      <c r="F292" s="4" t="s">
        <v>1061</v>
      </c>
      <c r="G292" s="4" t="s">
        <v>14</v>
      </c>
      <c r="H292" s="4"/>
      <c r="I292" s="4"/>
      <c r="J292" s="4" t="s">
        <v>775</v>
      </c>
      <c r="K292" s="4"/>
      <c r="L292" s="4"/>
      <c r="M292" s="4"/>
      <c r="N292" s="4" t="s">
        <v>30</v>
      </c>
      <c r="O292" s="4" t="s">
        <v>30</v>
      </c>
      <c r="P292" s="35">
        <v>12200</v>
      </c>
      <c r="Q292" s="4" t="s">
        <v>350</v>
      </c>
      <c r="R292" s="35" t="s">
        <v>30</v>
      </c>
      <c r="S292" s="4" t="s">
        <v>279</v>
      </c>
      <c r="T292" s="4" t="s">
        <v>1062</v>
      </c>
      <c r="U292" s="4" t="s">
        <v>279</v>
      </c>
      <c r="V292" s="4" t="s">
        <v>292</v>
      </c>
      <c r="W292" s="4" t="s">
        <v>281</v>
      </c>
      <c r="X292" s="4" t="s">
        <v>292</v>
      </c>
      <c r="Y292" s="4" t="s">
        <v>30</v>
      </c>
      <c r="Z292" s="4" t="s">
        <v>282</v>
      </c>
      <c r="AA292" s="4" t="s">
        <v>279</v>
      </c>
      <c r="AB292" s="4"/>
      <c r="AC292" s="4"/>
      <c r="AD292" s="4"/>
      <c r="AE292"/>
      <c r="AF292"/>
      <c r="AG292"/>
      <c r="AH292"/>
    </row>
    <row r="293" spans="1:34" s="11" customFormat="1" ht="63.75">
      <c r="A293" s="4" t="s">
        <v>159</v>
      </c>
      <c r="B293" s="30" t="s">
        <v>160</v>
      </c>
      <c r="C293" s="4" t="s">
        <v>161</v>
      </c>
      <c r="D293" s="4" t="s">
        <v>162</v>
      </c>
      <c r="E293" s="4" t="s">
        <v>1063</v>
      </c>
      <c r="F293" s="4" t="s">
        <v>1064</v>
      </c>
      <c r="G293" s="4" t="s">
        <v>14</v>
      </c>
      <c r="H293" s="4"/>
      <c r="I293" s="4"/>
      <c r="J293" s="4" t="s">
        <v>469</v>
      </c>
      <c r="K293" s="4"/>
      <c r="L293" s="4"/>
      <c r="M293" s="4"/>
      <c r="N293" s="4" t="s">
        <v>30</v>
      </c>
      <c r="O293" s="4" t="s">
        <v>30</v>
      </c>
      <c r="P293" s="35">
        <v>96200</v>
      </c>
      <c r="Q293" s="4" t="s">
        <v>350</v>
      </c>
      <c r="R293" s="35" t="s">
        <v>30</v>
      </c>
      <c r="S293" s="4" t="s">
        <v>279</v>
      </c>
      <c r="T293" s="4" t="s">
        <v>29</v>
      </c>
      <c r="U293" s="4" t="s">
        <v>609</v>
      </c>
      <c r="V293" s="4" t="s">
        <v>292</v>
      </c>
      <c r="W293" s="4" t="s">
        <v>281</v>
      </c>
      <c r="X293" s="4" t="s">
        <v>292</v>
      </c>
      <c r="Y293" s="4" t="s">
        <v>29</v>
      </c>
      <c r="Z293" s="4" t="s">
        <v>282</v>
      </c>
      <c r="AA293" s="4" t="s">
        <v>279</v>
      </c>
      <c r="AB293" s="4"/>
      <c r="AC293" s="4"/>
      <c r="AD293" s="4"/>
      <c r="AE293"/>
      <c r="AF293"/>
      <c r="AG293"/>
      <c r="AH293"/>
    </row>
    <row r="294" spans="1:34" s="11" customFormat="1" ht="63.75">
      <c r="A294" s="4" t="s">
        <v>159</v>
      </c>
      <c r="B294" s="30" t="s">
        <v>160</v>
      </c>
      <c r="C294" s="4" t="s">
        <v>161</v>
      </c>
      <c r="D294" s="4" t="s">
        <v>162</v>
      </c>
      <c r="E294" s="4" t="s">
        <v>1065</v>
      </c>
      <c r="F294" s="4" t="s">
        <v>1066</v>
      </c>
      <c r="G294" s="4" t="s">
        <v>14</v>
      </c>
      <c r="H294" s="4"/>
      <c r="I294" s="4"/>
      <c r="J294" s="4" t="s">
        <v>285</v>
      </c>
      <c r="K294" s="4"/>
      <c r="L294" s="4"/>
      <c r="M294" s="4"/>
      <c r="N294" s="4" t="s">
        <v>30</v>
      </c>
      <c r="O294" s="4" t="s">
        <v>30</v>
      </c>
      <c r="P294" s="35">
        <v>2600</v>
      </c>
      <c r="Q294" s="4" t="s">
        <v>350</v>
      </c>
      <c r="R294" s="35" t="s">
        <v>30</v>
      </c>
      <c r="S294" s="4" t="s">
        <v>279</v>
      </c>
      <c r="T294" s="4" t="s">
        <v>278</v>
      </c>
      <c r="U294" s="4" t="s">
        <v>279</v>
      </c>
      <c r="V294" s="4" t="s">
        <v>292</v>
      </c>
      <c r="W294" s="4" t="s">
        <v>281</v>
      </c>
      <c r="X294" s="4" t="s">
        <v>292</v>
      </c>
      <c r="Y294" s="4" t="s">
        <v>30</v>
      </c>
      <c r="Z294" s="4" t="s">
        <v>282</v>
      </c>
      <c r="AA294" s="4" t="s">
        <v>279</v>
      </c>
      <c r="AB294" s="4"/>
      <c r="AC294" s="4"/>
      <c r="AD294" s="4"/>
      <c r="AE294"/>
      <c r="AF294"/>
      <c r="AG294"/>
      <c r="AH294"/>
    </row>
    <row r="295" spans="1:34" s="11" customFormat="1" ht="63.75">
      <c r="A295" s="4" t="s">
        <v>159</v>
      </c>
      <c r="B295" s="30" t="s">
        <v>160</v>
      </c>
      <c r="C295" s="4" t="s">
        <v>161</v>
      </c>
      <c r="D295" s="4" t="s">
        <v>162</v>
      </c>
      <c r="E295" s="4" t="s">
        <v>1067</v>
      </c>
      <c r="F295" s="4" t="s">
        <v>1068</v>
      </c>
      <c r="G295" s="4" t="s">
        <v>14</v>
      </c>
      <c r="H295" s="4"/>
      <c r="I295" s="4"/>
      <c r="J295" s="4" t="s">
        <v>272</v>
      </c>
      <c r="K295" s="4"/>
      <c r="L295" s="4"/>
      <c r="M295" s="4"/>
      <c r="N295" s="4" t="s">
        <v>30</v>
      </c>
      <c r="O295" s="4" t="s">
        <v>30</v>
      </c>
      <c r="P295" s="35">
        <v>7990</v>
      </c>
      <c r="Q295" s="4" t="s">
        <v>350</v>
      </c>
      <c r="R295" s="35" t="s">
        <v>30</v>
      </c>
      <c r="S295" s="4" t="s">
        <v>279</v>
      </c>
      <c r="T295" s="4" t="s">
        <v>456</v>
      </c>
      <c r="U295" s="4" t="s">
        <v>279</v>
      </c>
      <c r="V295" s="4" t="s">
        <v>292</v>
      </c>
      <c r="W295" s="4" t="s">
        <v>281</v>
      </c>
      <c r="X295" s="4" t="s">
        <v>292</v>
      </c>
      <c r="Y295" s="4" t="s">
        <v>30</v>
      </c>
      <c r="Z295" s="4" t="s">
        <v>282</v>
      </c>
      <c r="AA295" s="4" t="s">
        <v>279</v>
      </c>
      <c r="AB295" s="4"/>
      <c r="AC295" s="4"/>
      <c r="AD295" s="4"/>
      <c r="AE295"/>
      <c r="AF295"/>
      <c r="AG295"/>
      <c r="AH295"/>
    </row>
    <row r="296" spans="1:34" s="11" customFormat="1" ht="63.75">
      <c r="A296" s="4" t="s">
        <v>159</v>
      </c>
      <c r="B296" s="30" t="s">
        <v>160</v>
      </c>
      <c r="C296" s="4" t="s">
        <v>161</v>
      </c>
      <c r="D296" s="4" t="s">
        <v>162</v>
      </c>
      <c r="E296" s="4" t="s">
        <v>1069</v>
      </c>
      <c r="F296" s="4" t="s">
        <v>1070</v>
      </c>
      <c r="G296" s="4" t="s">
        <v>14</v>
      </c>
      <c r="H296" s="4"/>
      <c r="I296" s="4"/>
      <c r="J296" s="4" t="s">
        <v>427</v>
      </c>
      <c r="K296" s="4"/>
      <c r="L296" s="4"/>
      <c r="M296" s="4"/>
      <c r="N296" s="4" t="s">
        <v>30</v>
      </c>
      <c r="O296" s="4" t="s">
        <v>30</v>
      </c>
      <c r="P296" s="35">
        <v>65300</v>
      </c>
      <c r="Q296" s="4" t="s">
        <v>350</v>
      </c>
      <c r="R296" s="35" t="s">
        <v>30</v>
      </c>
      <c r="S296" s="4" t="s">
        <v>279</v>
      </c>
      <c r="T296" s="4" t="s">
        <v>278</v>
      </c>
      <c r="U296" s="4" t="s">
        <v>279</v>
      </c>
      <c r="V296" s="4" t="s">
        <v>292</v>
      </c>
      <c r="W296" s="4" t="s">
        <v>281</v>
      </c>
      <c r="X296" s="4" t="s">
        <v>282</v>
      </c>
      <c r="Y296" s="4" t="s">
        <v>279</v>
      </c>
      <c r="Z296" s="4" t="s">
        <v>282</v>
      </c>
      <c r="AA296" s="4" t="s">
        <v>279</v>
      </c>
      <c r="AB296" s="4"/>
      <c r="AC296" s="4"/>
      <c r="AD296" s="4"/>
      <c r="AE296"/>
      <c r="AF296"/>
      <c r="AG296"/>
      <c r="AH296"/>
    </row>
    <row r="297" spans="1:34" s="11" customFormat="1" ht="63.75">
      <c r="A297" s="4" t="s">
        <v>159</v>
      </c>
      <c r="B297" s="30" t="s">
        <v>160</v>
      </c>
      <c r="C297" s="4" t="s">
        <v>161</v>
      </c>
      <c r="D297" s="4" t="s">
        <v>162</v>
      </c>
      <c r="E297" s="4" t="s">
        <v>1071</v>
      </c>
      <c r="F297" s="4" t="s">
        <v>1072</v>
      </c>
      <c r="G297" s="4" t="s">
        <v>323</v>
      </c>
      <c r="H297" s="4"/>
      <c r="I297" s="4"/>
      <c r="J297" s="4" t="s">
        <v>327</v>
      </c>
      <c r="K297" s="4" t="s">
        <v>341</v>
      </c>
      <c r="L297" s="4" t="s">
        <v>324</v>
      </c>
      <c r="M297" s="4"/>
      <c r="N297" s="4" t="s">
        <v>30</v>
      </c>
      <c r="O297" s="4" t="s">
        <v>30</v>
      </c>
      <c r="P297" s="35">
        <v>33000</v>
      </c>
      <c r="Q297" s="4" t="s">
        <v>350</v>
      </c>
      <c r="R297" s="35" t="s">
        <v>30</v>
      </c>
      <c r="S297" s="4" t="s">
        <v>279</v>
      </c>
      <c r="T297" s="4" t="s">
        <v>278</v>
      </c>
      <c r="U297" s="4" t="s">
        <v>279</v>
      </c>
      <c r="V297" s="4" t="s">
        <v>292</v>
      </c>
      <c r="W297" s="4" t="s">
        <v>281</v>
      </c>
      <c r="X297" s="4" t="s">
        <v>602</v>
      </c>
      <c r="Y297" s="4" t="s">
        <v>30</v>
      </c>
      <c r="Z297" s="4" t="s">
        <v>282</v>
      </c>
      <c r="AA297" s="4" t="s">
        <v>279</v>
      </c>
      <c r="AB297" s="4"/>
      <c r="AC297" s="4"/>
      <c r="AD297" s="4"/>
      <c r="AE297"/>
      <c r="AF297"/>
      <c r="AG297"/>
      <c r="AH297"/>
    </row>
    <row r="298" spans="1:34" s="11" customFormat="1" ht="63.75">
      <c r="A298" s="4" t="s">
        <v>159</v>
      </c>
      <c r="B298" s="30" t="s">
        <v>160</v>
      </c>
      <c r="C298" s="4" t="s">
        <v>161</v>
      </c>
      <c r="D298" s="4" t="s">
        <v>162</v>
      </c>
      <c r="E298" s="4" t="s">
        <v>1073</v>
      </c>
      <c r="F298" s="4" t="s">
        <v>1074</v>
      </c>
      <c r="G298" s="4" t="s">
        <v>323</v>
      </c>
      <c r="H298" s="4" t="s">
        <v>13</v>
      </c>
      <c r="I298" s="4"/>
      <c r="J298" s="4" t="s">
        <v>490</v>
      </c>
      <c r="K298" s="4"/>
      <c r="L298" s="4"/>
      <c r="M298" s="4"/>
      <c r="N298" s="4" t="s">
        <v>30</v>
      </c>
      <c r="O298" s="4" t="s">
        <v>30</v>
      </c>
      <c r="P298" s="35">
        <v>7780</v>
      </c>
      <c r="Q298" s="4" t="s">
        <v>350</v>
      </c>
      <c r="R298" s="35" t="s">
        <v>30</v>
      </c>
      <c r="S298" s="4" t="s">
        <v>279</v>
      </c>
      <c r="T298" s="4" t="s">
        <v>29</v>
      </c>
      <c r="U298" s="4" t="s">
        <v>279</v>
      </c>
      <c r="V298" s="4" t="s">
        <v>292</v>
      </c>
      <c r="W298" s="4" t="s">
        <v>281</v>
      </c>
      <c r="X298" s="4" t="s">
        <v>282</v>
      </c>
      <c r="Y298" s="4" t="s">
        <v>279</v>
      </c>
      <c r="Z298" s="4" t="s">
        <v>282</v>
      </c>
      <c r="AA298" s="4" t="s">
        <v>279</v>
      </c>
      <c r="AB298" s="4"/>
      <c r="AC298" s="4"/>
      <c r="AD298" s="4"/>
      <c r="AE298"/>
      <c r="AF298"/>
      <c r="AG298"/>
      <c r="AH298"/>
    </row>
    <row r="299" spans="1:34" s="11" customFormat="1" ht="63.75">
      <c r="A299" s="4" t="s">
        <v>159</v>
      </c>
      <c r="B299" s="30" t="s">
        <v>160</v>
      </c>
      <c r="C299" s="4" t="s">
        <v>161</v>
      </c>
      <c r="D299" s="4" t="s">
        <v>162</v>
      </c>
      <c r="E299" s="4" t="s">
        <v>1075</v>
      </c>
      <c r="F299" s="4" t="s">
        <v>1076</v>
      </c>
      <c r="G299" s="4" t="s">
        <v>431</v>
      </c>
      <c r="H299" s="4"/>
      <c r="I299" s="4"/>
      <c r="J299" s="4" t="s">
        <v>501</v>
      </c>
      <c r="K299" s="4" t="s">
        <v>504</v>
      </c>
      <c r="L299" s="4"/>
      <c r="M299" s="4"/>
      <c r="N299" s="4" t="s">
        <v>30</v>
      </c>
      <c r="O299" s="4" t="s">
        <v>30</v>
      </c>
      <c r="P299" s="35">
        <v>31000</v>
      </c>
      <c r="Q299" s="4" t="s">
        <v>350</v>
      </c>
      <c r="R299" s="35" t="s">
        <v>30</v>
      </c>
      <c r="S299" s="4" t="s">
        <v>279</v>
      </c>
      <c r="T299" s="4" t="s">
        <v>29</v>
      </c>
      <c r="U299" s="4" t="s">
        <v>279</v>
      </c>
      <c r="V299" s="4" t="s">
        <v>292</v>
      </c>
      <c r="W299" s="4" t="s">
        <v>281</v>
      </c>
      <c r="X299" s="4" t="s">
        <v>282</v>
      </c>
      <c r="Y299" s="4" t="s">
        <v>279</v>
      </c>
      <c r="Z299" s="4" t="s">
        <v>282</v>
      </c>
      <c r="AA299" s="4" t="s">
        <v>279</v>
      </c>
      <c r="AB299" s="4"/>
      <c r="AC299" s="4"/>
      <c r="AD299" s="4"/>
      <c r="AE299"/>
      <c r="AF299"/>
      <c r="AG299"/>
      <c r="AH299"/>
    </row>
    <row r="300" spans="1:34" s="11" customFormat="1" ht="63.75">
      <c r="A300" s="4" t="s">
        <v>159</v>
      </c>
      <c r="B300" s="30" t="s">
        <v>160</v>
      </c>
      <c r="C300" s="4" t="s">
        <v>161</v>
      </c>
      <c r="D300" s="4" t="s">
        <v>162</v>
      </c>
      <c r="E300" s="4" t="s">
        <v>1077</v>
      </c>
      <c r="F300" s="4" t="s">
        <v>1078</v>
      </c>
      <c r="G300" s="4" t="s">
        <v>16</v>
      </c>
      <c r="H300" s="4"/>
      <c r="I300" s="4"/>
      <c r="J300" s="4" t="s">
        <v>494</v>
      </c>
      <c r="K300" s="4"/>
      <c r="L300" s="4"/>
      <c r="M300" s="4"/>
      <c r="N300" s="4" t="s">
        <v>30</v>
      </c>
      <c r="O300" s="4" t="s">
        <v>30</v>
      </c>
      <c r="P300" s="35">
        <v>12880</v>
      </c>
      <c r="Q300" s="4" t="s">
        <v>350</v>
      </c>
      <c r="R300" s="35" t="s">
        <v>30</v>
      </c>
      <c r="S300" s="4" t="s">
        <v>279</v>
      </c>
      <c r="T300" s="4" t="s">
        <v>1079</v>
      </c>
      <c r="U300" s="4" t="s">
        <v>279</v>
      </c>
      <c r="V300" s="4" t="s">
        <v>292</v>
      </c>
      <c r="W300" s="4" t="s">
        <v>281</v>
      </c>
      <c r="X300" s="4" t="s">
        <v>282</v>
      </c>
      <c r="Y300" s="4" t="s">
        <v>279</v>
      </c>
      <c r="Z300" s="4" t="s">
        <v>282</v>
      </c>
      <c r="AA300" s="4" t="s">
        <v>279</v>
      </c>
      <c r="AB300" s="4"/>
      <c r="AC300" s="4"/>
      <c r="AD300" s="4"/>
      <c r="AE300"/>
      <c r="AF300"/>
      <c r="AG300"/>
      <c r="AH300"/>
    </row>
    <row r="301" spans="1:34" s="11" customFormat="1" ht="63.75">
      <c r="A301" s="4" t="s">
        <v>159</v>
      </c>
      <c r="B301" s="30" t="s">
        <v>160</v>
      </c>
      <c r="C301" s="4" t="s">
        <v>161</v>
      </c>
      <c r="D301" s="4" t="s">
        <v>162</v>
      </c>
      <c r="E301" s="4" t="s">
        <v>1080</v>
      </c>
      <c r="F301" s="4" t="s">
        <v>1081</v>
      </c>
      <c r="G301" s="4" t="s">
        <v>15</v>
      </c>
      <c r="H301" s="4"/>
      <c r="I301" s="4"/>
      <c r="J301" s="4" t="s">
        <v>383</v>
      </c>
      <c r="K301" s="4"/>
      <c r="L301" s="4"/>
      <c r="M301" s="4"/>
      <c r="N301" s="4" t="s">
        <v>30</v>
      </c>
      <c r="O301" s="4" t="s">
        <v>30</v>
      </c>
      <c r="P301" s="35">
        <v>89000</v>
      </c>
      <c r="Q301" s="4" t="s">
        <v>350</v>
      </c>
      <c r="R301" s="35" t="s">
        <v>30</v>
      </c>
      <c r="S301" s="4" t="s">
        <v>279</v>
      </c>
      <c r="T301" s="4" t="s">
        <v>386</v>
      </c>
      <c r="U301" s="4" t="s">
        <v>279</v>
      </c>
      <c r="V301" s="4" t="s">
        <v>292</v>
      </c>
      <c r="W301" s="4" t="s">
        <v>281</v>
      </c>
      <c r="X301" s="4" t="s">
        <v>282</v>
      </c>
      <c r="Y301" s="4" t="s">
        <v>279</v>
      </c>
      <c r="Z301" s="4" t="s">
        <v>282</v>
      </c>
      <c r="AA301" s="4" t="s">
        <v>279</v>
      </c>
      <c r="AB301" s="4"/>
      <c r="AC301" s="4"/>
      <c r="AD301" s="4"/>
      <c r="AE301"/>
      <c r="AF301"/>
      <c r="AG301"/>
      <c r="AH301"/>
    </row>
    <row r="302" spans="1:34" s="11" customFormat="1" ht="63.75">
      <c r="A302" s="4" t="s">
        <v>159</v>
      </c>
      <c r="B302" s="30" t="s">
        <v>160</v>
      </c>
      <c r="C302" s="4" t="s">
        <v>161</v>
      </c>
      <c r="D302" s="4" t="s">
        <v>162</v>
      </c>
      <c r="E302" s="4" t="s">
        <v>1082</v>
      </c>
      <c r="F302" s="4" t="s">
        <v>1083</v>
      </c>
      <c r="G302" s="4" t="s">
        <v>15</v>
      </c>
      <c r="H302" s="4"/>
      <c r="I302" s="4"/>
      <c r="J302" s="4" t="s">
        <v>437</v>
      </c>
      <c r="K302" s="4" t="s">
        <v>643</v>
      </c>
      <c r="L302" s="4"/>
      <c r="M302" s="4"/>
      <c r="N302" s="4" t="s">
        <v>30</v>
      </c>
      <c r="O302" s="4" t="s">
        <v>30</v>
      </c>
      <c r="P302" s="35">
        <v>620</v>
      </c>
      <c r="Q302" s="4" t="s">
        <v>350</v>
      </c>
      <c r="R302" s="35" t="s">
        <v>30</v>
      </c>
      <c r="S302" s="4" t="s">
        <v>279</v>
      </c>
      <c r="T302" s="4" t="s">
        <v>278</v>
      </c>
      <c r="U302" s="4" t="s">
        <v>279</v>
      </c>
      <c r="V302" s="4" t="s">
        <v>292</v>
      </c>
      <c r="W302" s="4" t="s">
        <v>281</v>
      </c>
      <c r="X302" s="4" t="s">
        <v>282</v>
      </c>
      <c r="Y302" s="4" t="s">
        <v>279</v>
      </c>
      <c r="Z302" s="4" t="s">
        <v>282</v>
      </c>
      <c r="AA302" s="4" t="s">
        <v>279</v>
      </c>
      <c r="AB302" s="4"/>
      <c r="AC302" s="4"/>
      <c r="AD302" s="4"/>
      <c r="AE302"/>
      <c r="AF302"/>
      <c r="AG302"/>
      <c r="AH302"/>
    </row>
    <row r="303" spans="1:34" s="11" customFormat="1" ht="89.25">
      <c r="A303" s="4" t="s">
        <v>37</v>
      </c>
      <c r="B303" s="30" t="s">
        <v>38</v>
      </c>
      <c r="C303" s="4" t="s">
        <v>39</v>
      </c>
      <c r="D303" s="4" t="s">
        <v>40</v>
      </c>
      <c r="E303" s="4" t="s">
        <v>1084</v>
      </c>
      <c r="F303" s="4" t="s">
        <v>1085</v>
      </c>
      <c r="G303" s="4" t="s">
        <v>323</v>
      </c>
      <c r="H303" s="4"/>
      <c r="I303" s="4"/>
      <c r="J303" s="4" t="s">
        <v>341</v>
      </c>
      <c r="K303" s="4" t="s">
        <v>324</v>
      </c>
      <c r="L303" s="4"/>
      <c r="M303" s="4"/>
      <c r="N303" s="4" t="s">
        <v>1086</v>
      </c>
      <c r="O303" s="4" t="s">
        <v>30</v>
      </c>
      <c r="P303" s="35" t="s">
        <v>1087</v>
      </c>
      <c r="Q303" s="4" t="s">
        <v>350</v>
      </c>
      <c r="R303" s="35" t="s">
        <v>30</v>
      </c>
      <c r="S303" s="4" t="s">
        <v>279</v>
      </c>
      <c r="T303" s="4" t="s">
        <v>278</v>
      </c>
      <c r="U303" s="4" t="s">
        <v>279</v>
      </c>
      <c r="V303" s="4" t="s">
        <v>292</v>
      </c>
      <c r="W303" s="4" t="s">
        <v>352</v>
      </c>
      <c r="X303" s="4" t="s">
        <v>282</v>
      </c>
      <c r="Y303" s="4" t="s">
        <v>279</v>
      </c>
      <c r="Z303" s="4" t="s">
        <v>282</v>
      </c>
      <c r="AA303" s="4" t="s">
        <v>279</v>
      </c>
      <c r="AB303" s="4"/>
      <c r="AC303" s="4"/>
      <c r="AD303" s="4"/>
      <c r="AE303"/>
      <c r="AF303"/>
      <c r="AG303"/>
      <c r="AH303"/>
    </row>
    <row r="304" spans="1:34" s="11" customFormat="1" ht="89.25">
      <c r="A304" s="4" t="s">
        <v>37</v>
      </c>
      <c r="B304" s="30" t="s">
        <v>38</v>
      </c>
      <c r="C304" s="4" t="s">
        <v>39</v>
      </c>
      <c r="D304" s="4" t="s">
        <v>40</v>
      </c>
      <c r="E304" s="4" t="s">
        <v>1088</v>
      </c>
      <c r="F304" s="4" t="s">
        <v>783</v>
      </c>
      <c r="G304" s="4" t="s">
        <v>323</v>
      </c>
      <c r="H304" s="4"/>
      <c r="I304" s="4"/>
      <c r="J304" s="4" t="s">
        <v>692</v>
      </c>
      <c r="K304" s="4"/>
      <c r="L304" s="4"/>
      <c r="M304" s="4"/>
      <c r="N304" s="4" t="s">
        <v>1089</v>
      </c>
      <c r="O304" s="4" t="s">
        <v>279</v>
      </c>
      <c r="P304" s="35" t="s">
        <v>30</v>
      </c>
      <c r="Q304" s="4" t="s">
        <v>279</v>
      </c>
      <c r="R304" s="35" t="s">
        <v>279</v>
      </c>
      <c r="S304" s="4" t="s">
        <v>279</v>
      </c>
      <c r="T304" s="4" t="s">
        <v>279</v>
      </c>
      <c r="U304" s="4" t="s">
        <v>279</v>
      </c>
      <c r="V304" s="4" t="s">
        <v>292</v>
      </c>
      <c r="W304" s="4" t="s">
        <v>281</v>
      </c>
      <c r="X304" s="4" t="s">
        <v>282</v>
      </c>
      <c r="Y304" s="4" t="s">
        <v>279</v>
      </c>
      <c r="Z304" s="4" t="s">
        <v>282</v>
      </c>
      <c r="AA304" s="4" t="s">
        <v>279</v>
      </c>
      <c r="AB304" s="4"/>
      <c r="AC304" s="4"/>
      <c r="AD304" s="4"/>
      <c r="AE304"/>
      <c r="AF304"/>
      <c r="AG304"/>
      <c r="AH304"/>
    </row>
    <row r="305" spans="1:34" s="11" customFormat="1" ht="89.25">
      <c r="A305" s="4" t="s">
        <v>37</v>
      </c>
      <c r="B305" s="30" t="s">
        <v>38</v>
      </c>
      <c r="C305" s="4" t="s">
        <v>39</v>
      </c>
      <c r="D305" s="4" t="s">
        <v>40</v>
      </c>
      <c r="E305" s="4" t="s">
        <v>1090</v>
      </c>
      <c r="F305" s="4" t="s">
        <v>1091</v>
      </c>
      <c r="G305" s="4" t="s">
        <v>323</v>
      </c>
      <c r="H305" s="4" t="s">
        <v>13</v>
      </c>
      <c r="I305" s="4" t="s">
        <v>11</v>
      </c>
      <c r="J305" s="4" t="s">
        <v>274</v>
      </c>
      <c r="K305" s="4"/>
      <c r="L305" s="4"/>
      <c r="M305" s="4"/>
      <c r="N305" s="4" t="s">
        <v>1092</v>
      </c>
      <c r="O305" s="4" t="s">
        <v>279</v>
      </c>
      <c r="P305" s="35" t="s">
        <v>30</v>
      </c>
      <c r="Q305" s="4" t="s">
        <v>279</v>
      </c>
      <c r="R305" s="35" t="s">
        <v>279</v>
      </c>
      <c r="S305" s="4" t="s">
        <v>279</v>
      </c>
      <c r="T305" s="4" t="s">
        <v>279</v>
      </c>
      <c r="U305" s="4" t="s">
        <v>279</v>
      </c>
      <c r="V305" s="4" t="s">
        <v>292</v>
      </c>
      <c r="W305" s="4" t="s">
        <v>281</v>
      </c>
      <c r="X305" s="4" t="s">
        <v>282</v>
      </c>
      <c r="Y305" s="4" t="s">
        <v>279</v>
      </c>
      <c r="Z305" s="4" t="s">
        <v>282</v>
      </c>
      <c r="AA305" s="4" t="s">
        <v>279</v>
      </c>
      <c r="AB305" s="4"/>
      <c r="AC305" s="4"/>
      <c r="AD305" s="4"/>
      <c r="AE305"/>
      <c r="AF305"/>
      <c r="AG305"/>
      <c r="AH305"/>
    </row>
    <row r="306" spans="1:34" s="11" customFormat="1" ht="89.25">
      <c r="A306" s="4" t="s">
        <v>37</v>
      </c>
      <c r="B306" s="30" t="s">
        <v>38</v>
      </c>
      <c r="C306" s="4" t="s">
        <v>39</v>
      </c>
      <c r="D306" s="4" t="s">
        <v>40</v>
      </c>
      <c r="E306" s="4" t="s">
        <v>1093</v>
      </c>
      <c r="F306" s="4" t="s">
        <v>787</v>
      </c>
      <c r="G306" s="4" t="s">
        <v>11</v>
      </c>
      <c r="H306" s="4" t="s">
        <v>323</v>
      </c>
      <c r="I306" s="4"/>
      <c r="J306" s="4" t="s">
        <v>274</v>
      </c>
      <c r="K306" s="4" t="s">
        <v>273</v>
      </c>
      <c r="L306" s="4"/>
      <c r="M306" s="4"/>
      <c r="N306" s="4" t="s">
        <v>39</v>
      </c>
      <c r="O306" s="4" t="s">
        <v>279</v>
      </c>
      <c r="P306" s="35" t="s">
        <v>30</v>
      </c>
      <c r="Q306" s="4" t="s">
        <v>279</v>
      </c>
      <c r="R306" s="35" t="s">
        <v>279</v>
      </c>
      <c r="S306" s="4" t="s">
        <v>279</v>
      </c>
      <c r="T306" s="4" t="s">
        <v>279</v>
      </c>
      <c r="U306" s="4" t="s">
        <v>279</v>
      </c>
      <c r="V306" s="4" t="s">
        <v>292</v>
      </c>
      <c r="W306" s="4" t="s">
        <v>281</v>
      </c>
      <c r="X306" s="4" t="s">
        <v>282</v>
      </c>
      <c r="Y306" s="4" t="s">
        <v>279</v>
      </c>
      <c r="Z306" s="4" t="s">
        <v>282</v>
      </c>
      <c r="AA306" s="4" t="s">
        <v>279</v>
      </c>
      <c r="AB306" s="4"/>
      <c r="AC306" s="4"/>
      <c r="AD306" s="4"/>
      <c r="AE306"/>
      <c r="AF306"/>
      <c r="AG306"/>
      <c r="AH306"/>
    </row>
    <row r="307" spans="1:34" s="11" customFormat="1" ht="89.25">
      <c r="A307" s="4" t="s">
        <v>37</v>
      </c>
      <c r="B307" s="30" t="s">
        <v>38</v>
      </c>
      <c r="C307" s="4" t="s">
        <v>39</v>
      </c>
      <c r="D307" s="4" t="s">
        <v>40</v>
      </c>
      <c r="E307" s="4" t="s">
        <v>1094</v>
      </c>
      <c r="F307" s="4" t="s">
        <v>768</v>
      </c>
      <c r="G307" s="4" t="s">
        <v>11</v>
      </c>
      <c r="H307" s="4"/>
      <c r="I307" s="4"/>
      <c r="J307" s="4" t="s">
        <v>273</v>
      </c>
      <c r="K307" s="4"/>
      <c r="L307" s="4"/>
      <c r="M307" s="4"/>
      <c r="N307" s="4" t="s">
        <v>39</v>
      </c>
      <c r="O307" s="4" t="s">
        <v>279</v>
      </c>
      <c r="P307" s="35" t="s">
        <v>30</v>
      </c>
      <c r="Q307" s="4" t="s">
        <v>279</v>
      </c>
      <c r="R307" s="35" t="s">
        <v>279</v>
      </c>
      <c r="S307" s="4" t="s">
        <v>279</v>
      </c>
      <c r="T307" s="4" t="s">
        <v>279</v>
      </c>
      <c r="U307" s="4" t="s">
        <v>279</v>
      </c>
      <c r="V307" s="4" t="s">
        <v>292</v>
      </c>
      <c r="W307" s="4" t="s">
        <v>281</v>
      </c>
      <c r="X307" s="4" t="s">
        <v>282</v>
      </c>
      <c r="Y307" s="4" t="s">
        <v>279</v>
      </c>
      <c r="Z307" s="4" t="s">
        <v>282</v>
      </c>
      <c r="AA307" s="4" t="s">
        <v>279</v>
      </c>
      <c r="AB307" s="4"/>
      <c r="AC307" s="4"/>
      <c r="AD307" s="4"/>
      <c r="AE307"/>
      <c r="AF307"/>
      <c r="AG307"/>
      <c r="AH307"/>
    </row>
    <row r="308" spans="1:34" s="11" customFormat="1" ht="89.25">
      <c r="A308" s="4" t="s">
        <v>37</v>
      </c>
      <c r="B308" s="30" t="s">
        <v>38</v>
      </c>
      <c r="C308" s="4" t="s">
        <v>39</v>
      </c>
      <c r="D308" s="4" t="s">
        <v>40</v>
      </c>
      <c r="E308" s="4" t="s">
        <v>1095</v>
      </c>
      <c r="F308" s="4" t="s">
        <v>792</v>
      </c>
      <c r="G308" s="4" t="s">
        <v>14</v>
      </c>
      <c r="H308" s="4"/>
      <c r="I308" s="4"/>
      <c r="J308" s="4" t="s">
        <v>271</v>
      </c>
      <c r="K308" s="4"/>
      <c r="L308" s="4"/>
      <c r="M308" s="4"/>
      <c r="N308" s="4" t="s">
        <v>1096</v>
      </c>
      <c r="O308" s="4" t="s">
        <v>30</v>
      </c>
      <c r="P308" s="35">
        <v>3.76</v>
      </c>
      <c r="Q308" s="4" t="s">
        <v>350</v>
      </c>
      <c r="R308" s="35" t="s">
        <v>30</v>
      </c>
      <c r="S308" s="4" t="s">
        <v>279</v>
      </c>
      <c r="T308" s="4" t="s">
        <v>278</v>
      </c>
      <c r="U308" s="4" t="s">
        <v>279</v>
      </c>
      <c r="V308" s="4" t="s">
        <v>282</v>
      </c>
      <c r="W308" s="4" t="s">
        <v>281</v>
      </c>
      <c r="X308" s="4" t="s">
        <v>282</v>
      </c>
      <c r="Y308" s="4" t="s">
        <v>279</v>
      </c>
      <c r="Z308" s="4" t="s">
        <v>282</v>
      </c>
      <c r="AA308" s="4" t="s">
        <v>279</v>
      </c>
      <c r="AB308" s="4"/>
      <c r="AC308" s="4"/>
      <c r="AD308" s="4"/>
      <c r="AE308"/>
      <c r="AF308"/>
      <c r="AG308"/>
      <c r="AH308"/>
    </row>
    <row r="309" spans="1:34" s="11" customFormat="1" ht="89.25">
      <c r="A309" s="4" t="s">
        <v>37</v>
      </c>
      <c r="B309" s="30" t="s">
        <v>38</v>
      </c>
      <c r="C309" s="4" t="s">
        <v>39</v>
      </c>
      <c r="D309" s="4" t="s">
        <v>40</v>
      </c>
      <c r="E309" s="4" t="s">
        <v>1097</v>
      </c>
      <c r="F309" s="4" t="s">
        <v>1098</v>
      </c>
      <c r="G309" s="4" t="s">
        <v>14</v>
      </c>
      <c r="H309" s="4"/>
      <c r="I309" s="4"/>
      <c r="J309" s="4" t="s">
        <v>272</v>
      </c>
      <c r="K309" s="4"/>
      <c r="L309" s="4"/>
      <c r="M309" s="4"/>
      <c r="N309" s="4" t="s">
        <v>1096</v>
      </c>
      <c r="O309" s="4" t="s">
        <v>279</v>
      </c>
      <c r="P309" s="35" t="s">
        <v>30</v>
      </c>
      <c r="Q309" s="4" t="s">
        <v>279</v>
      </c>
      <c r="R309" s="35" t="s">
        <v>279</v>
      </c>
      <c r="S309" s="4" t="s">
        <v>279</v>
      </c>
      <c r="T309" s="4" t="s">
        <v>279</v>
      </c>
      <c r="U309" s="4" t="s">
        <v>279</v>
      </c>
      <c r="V309" s="4" t="s">
        <v>292</v>
      </c>
      <c r="W309" s="4" t="s">
        <v>281</v>
      </c>
      <c r="X309" s="4" t="s">
        <v>282</v>
      </c>
      <c r="Y309" s="4" t="s">
        <v>279</v>
      </c>
      <c r="Z309" s="4" t="s">
        <v>282</v>
      </c>
      <c r="AA309" s="4" t="s">
        <v>279</v>
      </c>
      <c r="AB309" s="4"/>
      <c r="AC309" s="4"/>
      <c r="AD309" s="4"/>
      <c r="AE309"/>
      <c r="AF309"/>
      <c r="AG309"/>
      <c r="AH309"/>
    </row>
    <row r="310" spans="1:34" s="11" customFormat="1" ht="89.25">
      <c r="A310" s="4" t="s">
        <v>37</v>
      </c>
      <c r="B310" s="30" t="s">
        <v>38</v>
      </c>
      <c r="C310" s="4" t="s">
        <v>39</v>
      </c>
      <c r="D310" s="4" t="s">
        <v>40</v>
      </c>
      <c r="E310" s="4" t="s">
        <v>1099</v>
      </c>
      <c r="F310" s="4" t="s">
        <v>1100</v>
      </c>
      <c r="G310" s="4" t="s">
        <v>431</v>
      </c>
      <c r="H310" s="4"/>
      <c r="I310" s="4"/>
      <c r="J310" s="4" t="s">
        <v>504</v>
      </c>
      <c r="K310" s="4"/>
      <c r="L310" s="4"/>
      <c r="M310" s="4"/>
      <c r="N310" s="4" t="s">
        <v>1101</v>
      </c>
      <c r="O310" s="4" t="s">
        <v>279</v>
      </c>
      <c r="P310" s="35" t="s">
        <v>30</v>
      </c>
      <c r="Q310" s="4" t="s">
        <v>279</v>
      </c>
      <c r="R310" s="35" t="s">
        <v>279</v>
      </c>
      <c r="S310" s="4" t="s">
        <v>279</v>
      </c>
      <c r="T310" s="4" t="s">
        <v>279</v>
      </c>
      <c r="U310" s="4" t="s">
        <v>279</v>
      </c>
      <c r="V310" s="4" t="s">
        <v>292</v>
      </c>
      <c r="W310" s="4" t="s">
        <v>281</v>
      </c>
      <c r="X310" s="4" t="s">
        <v>282</v>
      </c>
      <c r="Y310" s="4" t="s">
        <v>279</v>
      </c>
      <c r="Z310" s="4" t="s">
        <v>282</v>
      </c>
      <c r="AA310" s="4" t="s">
        <v>279</v>
      </c>
      <c r="AB310" s="4"/>
      <c r="AC310" s="4"/>
      <c r="AD310" s="4"/>
      <c r="AE310"/>
      <c r="AF310"/>
      <c r="AG310"/>
      <c r="AH310"/>
    </row>
    <row r="311" spans="1:34" s="11" customFormat="1" ht="89.25">
      <c r="A311" s="4" t="s">
        <v>37</v>
      </c>
      <c r="B311" s="30" t="s">
        <v>38</v>
      </c>
      <c r="C311" s="4" t="s">
        <v>39</v>
      </c>
      <c r="D311" s="4" t="s">
        <v>40</v>
      </c>
      <c r="E311" s="4" t="s">
        <v>1102</v>
      </c>
      <c r="F311" s="4" t="s">
        <v>1103</v>
      </c>
      <c r="G311" s="4" t="s">
        <v>431</v>
      </c>
      <c r="H311" s="4"/>
      <c r="I311" s="4"/>
      <c r="J311" s="4" t="s">
        <v>501</v>
      </c>
      <c r="K311" s="4"/>
      <c r="L311" s="4"/>
      <c r="M311" s="4"/>
      <c r="N311" s="4" t="s">
        <v>1104</v>
      </c>
      <c r="O311" s="4" t="s">
        <v>279</v>
      </c>
      <c r="P311" s="35" t="s">
        <v>30</v>
      </c>
      <c r="Q311" s="4" t="s">
        <v>279</v>
      </c>
      <c r="R311" s="35" t="s">
        <v>279</v>
      </c>
      <c r="S311" s="4" t="s">
        <v>279</v>
      </c>
      <c r="T311" s="4" t="s">
        <v>279</v>
      </c>
      <c r="U311" s="4" t="s">
        <v>279</v>
      </c>
      <c r="V311" s="4" t="s">
        <v>292</v>
      </c>
      <c r="W311" s="4" t="s">
        <v>281</v>
      </c>
      <c r="X311" s="4" t="s">
        <v>282</v>
      </c>
      <c r="Y311" s="4" t="s">
        <v>279</v>
      </c>
      <c r="Z311" s="4" t="s">
        <v>282</v>
      </c>
      <c r="AA311" s="4" t="s">
        <v>279</v>
      </c>
      <c r="AB311" s="4"/>
      <c r="AC311" s="4"/>
      <c r="AD311" s="4"/>
      <c r="AE311"/>
      <c r="AF311"/>
      <c r="AG311"/>
      <c r="AH311"/>
    </row>
    <row r="312" spans="1:34" s="11" customFormat="1" ht="89.25">
      <c r="A312" s="4" t="s">
        <v>37</v>
      </c>
      <c r="B312" s="30" t="s">
        <v>38</v>
      </c>
      <c r="C312" s="4" t="s">
        <v>39</v>
      </c>
      <c r="D312" s="4" t="s">
        <v>40</v>
      </c>
      <c r="E312" s="4" t="s">
        <v>1105</v>
      </c>
      <c r="F312" s="4" t="s">
        <v>1106</v>
      </c>
      <c r="G312" s="4" t="s">
        <v>431</v>
      </c>
      <c r="H312" s="4"/>
      <c r="I312" s="4"/>
      <c r="J312" s="4" t="s">
        <v>596</v>
      </c>
      <c r="K312" s="4"/>
      <c r="L312" s="4"/>
      <c r="M312" s="4"/>
      <c r="N312" s="4" t="s">
        <v>1107</v>
      </c>
      <c r="O312" s="4" t="s">
        <v>30</v>
      </c>
      <c r="P312" s="35" t="s">
        <v>1108</v>
      </c>
      <c r="Q312" s="4" t="s">
        <v>350</v>
      </c>
      <c r="R312" s="35" t="s">
        <v>30</v>
      </c>
      <c r="S312" s="4" t="s">
        <v>279</v>
      </c>
      <c r="T312" s="4" t="s">
        <v>278</v>
      </c>
      <c r="U312" s="4" t="s">
        <v>279</v>
      </c>
      <c r="V312" s="4" t="s">
        <v>292</v>
      </c>
      <c r="W312" s="4" t="s">
        <v>281</v>
      </c>
      <c r="X312" s="4" t="s">
        <v>282</v>
      </c>
      <c r="Y312" s="4" t="s">
        <v>279</v>
      </c>
      <c r="Z312" s="4" t="s">
        <v>282</v>
      </c>
      <c r="AA312" s="4" t="s">
        <v>279</v>
      </c>
      <c r="AB312" s="4"/>
      <c r="AC312" s="4"/>
      <c r="AD312" s="4"/>
      <c r="AE312"/>
      <c r="AF312"/>
      <c r="AG312"/>
      <c r="AH312"/>
    </row>
    <row r="313" spans="1:34" s="11" customFormat="1" ht="89.25">
      <c r="A313" s="4" t="s">
        <v>37</v>
      </c>
      <c r="B313" s="30" t="s">
        <v>38</v>
      </c>
      <c r="C313" s="4" t="s">
        <v>39</v>
      </c>
      <c r="D313" s="4" t="s">
        <v>40</v>
      </c>
      <c r="E313" s="4" t="s">
        <v>1109</v>
      </c>
      <c r="F313" s="4" t="s">
        <v>579</v>
      </c>
      <c r="G313" s="4" t="s">
        <v>15</v>
      </c>
      <c r="H313" s="4"/>
      <c r="I313" s="4"/>
      <c r="J313" s="4" t="s">
        <v>512</v>
      </c>
      <c r="K313" s="4" t="s">
        <v>313</v>
      </c>
      <c r="L313" s="4" t="s">
        <v>383</v>
      </c>
      <c r="M313" s="4" t="s">
        <v>1110</v>
      </c>
      <c r="N313" s="4" t="s">
        <v>1107</v>
      </c>
      <c r="O313" s="4" t="s">
        <v>279</v>
      </c>
      <c r="P313" s="35" t="s">
        <v>30</v>
      </c>
      <c r="Q313" s="4" t="s">
        <v>279</v>
      </c>
      <c r="R313" s="35" t="s">
        <v>279</v>
      </c>
      <c r="S313" s="4" t="s">
        <v>279</v>
      </c>
      <c r="T313" s="4" t="s">
        <v>279</v>
      </c>
      <c r="U313" s="4" t="s">
        <v>279</v>
      </c>
      <c r="V313" s="4" t="s">
        <v>282</v>
      </c>
      <c r="W313" s="4" t="s">
        <v>281</v>
      </c>
      <c r="X313" s="4" t="s">
        <v>282</v>
      </c>
      <c r="Y313" s="4" t="s">
        <v>279</v>
      </c>
      <c r="Z313" s="4" t="s">
        <v>282</v>
      </c>
      <c r="AA313" s="4" t="s">
        <v>279</v>
      </c>
      <c r="AB313" s="4"/>
      <c r="AC313" s="4"/>
      <c r="AD313" s="4"/>
      <c r="AE313"/>
      <c r="AF313"/>
      <c r="AG313"/>
      <c r="AH313"/>
    </row>
    <row r="314" spans="1:34" s="11" customFormat="1" ht="89.25">
      <c r="A314" s="4" t="s">
        <v>37</v>
      </c>
      <c r="B314" s="30" t="s">
        <v>38</v>
      </c>
      <c r="C314" s="4" t="s">
        <v>39</v>
      </c>
      <c r="D314" s="4" t="s">
        <v>40</v>
      </c>
      <c r="E314" s="4" t="s">
        <v>1111</v>
      </c>
      <c r="F314" s="4" t="s">
        <v>746</v>
      </c>
      <c r="G314" s="4" t="s">
        <v>15</v>
      </c>
      <c r="H314" s="4"/>
      <c r="I314" s="4"/>
      <c r="J314" s="4" t="s">
        <v>512</v>
      </c>
      <c r="K314" s="4" t="s">
        <v>377</v>
      </c>
      <c r="L314" s="4"/>
      <c r="M314" s="4"/>
      <c r="N314" s="4" t="s">
        <v>1112</v>
      </c>
      <c r="O314" s="4" t="s">
        <v>279</v>
      </c>
      <c r="P314" s="35" t="s">
        <v>30</v>
      </c>
      <c r="Q314" s="4" t="s">
        <v>279</v>
      </c>
      <c r="R314" s="35" t="s">
        <v>279</v>
      </c>
      <c r="S314" s="4" t="s">
        <v>279</v>
      </c>
      <c r="T314" s="4" t="s">
        <v>279</v>
      </c>
      <c r="U314" s="4" t="s">
        <v>279</v>
      </c>
      <c r="V314" s="4" t="s">
        <v>292</v>
      </c>
      <c r="W314" s="4" t="s">
        <v>281</v>
      </c>
      <c r="X314" s="4" t="s">
        <v>282</v>
      </c>
      <c r="Y314" s="4" t="s">
        <v>279</v>
      </c>
      <c r="Z314" s="4" t="s">
        <v>282</v>
      </c>
      <c r="AA314" s="4" t="s">
        <v>279</v>
      </c>
      <c r="AB314" s="4"/>
      <c r="AC314" s="4"/>
      <c r="AD314" s="4"/>
      <c r="AE314"/>
      <c r="AF314"/>
      <c r="AG314"/>
      <c r="AH314"/>
    </row>
    <row r="315" spans="1:34" s="11" customFormat="1" ht="89.25">
      <c r="A315" s="4" t="s">
        <v>37</v>
      </c>
      <c r="B315" s="30" t="s">
        <v>38</v>
      </c>
      <c r="C315" s="4" t="s">
        <v>39</v>
      </c>
      <c r="D315" s="4" t="s">
        <v>40</v>
      </c>
      <c r="E315" s="4" t="s">
        <v>1113</v>
      </c>
      <c r="F315" s="4" t="s">
        <v>752</v>
      </c>
      <c r="G315" s="4" t="s">
        <v>15</v>
      </c>
      <c r="H315" s="4"/>
      <c r="I315" s="4"/>
      <c r="J315" s="4" t="s">
        <v>643</v>
      </c>
      <c r="K315" s="4" t="s">
        <v>346</v>
      </c>
      <c r="L315" s="4" t="s">
        <v>437</v>
      </c>
      <c r="M315" s="4"/>
      <c r="N315" s="4" t="s">
        <v>39</v>
      </c>
      <c r="O315" s="4" t="s">
        <v>279</v>
      </c>
      <c r="P315" s="35" t="s">
        <v>30</v>
      </c>
      <c r="Q315" s="4" t="s">
        <v>279</v>
      </c>
      <c r="R315" s="35" t="s">
        <v>279</v>
      </c>
      <c r="S315" s="4" t="s">
        <v>279</v>
      </c>
      <c r="T315" s="4" t="s">
        <v>279</v>
      </c>
      <c r="U315" s="4" t="s">
        <v>279</v>
      </c>
      <c r="V315" s="4" t="s">
        <v>292</v>
      </c>
      <c r="W315" s="4" t="s">
        <v>281</v>
      </c>
      <c r="X315" s="4" t="s">
        <v>282</v>
      </c>
      <c r="Y315" s="4" t="s">
        <v>279</v>
      </c>
      <c r="Z315" s="4" t="s">
        <v>282</v>
      </c>
      <c r="AA315" s="4" t="s">
        <v>279</v>
      </c>
      <c r="AB315" s="4"/>
      <c r="AC315" s="4"/>
      <c r="AD315" s="4"/>
      <c r="AE315"/>
      <c r="AF315"/>
      <c r="AG315"/>
      <c r="AH315"/>
    </row>
    <row r="316" spans="1:34" s="11" customFormat="1" ht="89.25">
      <c r="A316" s="4" t="s">
        <v>37</v>
      </c>
      <c r="B316" s="30" t="s">
        <v>38</v>
      </c>
      <c r="C316" s="4" t="s">
        <v>39</v>
      </c>
      <c r="D316" s="4" t="s">
        <v>40</v>
      </c>
      <c r="E316" s="4" t="s">
        <v>1114</v>
      </c>
      <c r="F316" s="4" t="s">
        <v>1115</v>
      </c>
      <c r="G316" s="4" t="s">
        <v>13</v>
      </c>
      <c r="H316" s="4"/>
      <c r="I316" s="4"/>
      <c r="J316" s="4" t="s">
        <v>361</v>
      </c>
      <c r="K316" s="4" t="s">
        <v>473</v>
      </c>
      <c r="L316" s="4" t="s">
        <v>289</v>
      </c>
      <c r="M316" s="4"/>
      <c r="N316" s="4" t="s">
        <v>1116</v>
      </c>
      <c r="O316" s="4" t="s">
        <v>279</v>
      </c>
      <c r="P316" s="35" t="s">
        <v>30</v>
      </c>
      <c r="Q316" s="4" t="s">
        <v>279</v>
      </c>
      <c r="R316" s="35" t="s">
        <v>279</v>
      </c>
      <c r="S316" s="4" t="s">
        <v>279</v>
      </c>
      <c r="T316" s="4" t="s">
        <v>279</v>
      </c>
      <c r="U316" s="4" t="s">
        <v>279</v>
      </c>
      <c r="V316" s="4" t="s">
        <v>292</v>
      </c>
      <c r="W316" s="4" t="s">
        <v>281</v>
      </c>
      <c r="X316" s="4" t="s">
        <v>282</v>
      </c>
      <c r="Y316" s="4" t="s">
        <v>279</v>
      </c>
      <c r="Z316" s="4" t="s">
        <v>282</v>
      </c>
      <c r="AA316" s="4" t="s">
        <v>279</v>
      </c>
      <c r="AB316" s="4"/>
      <c r="AC316" s="4"/>
      <c r="AD316" s="4"/>
      <c r="AE316"/>
      <c r="AF316"/>
      <c r="AG316"/>
      <c r="AH316"/>
    </row>
    <row r="317" spans="1:34" s="11" customFormat="1" ht="76.5">
      <c r="A317" s="4" t="s">
        <v>199</v>
      </c>
      <c r="B317" s="30" t="s">
        <v>200</v>
      </c>
      <c r="C317" s="4" t="s">
        <v>201</v>
      </c>
      <c r="D317" s="4" t="s">
        <v>202</v>
      </c>
      <c r="E317" s="4" t="s">
        <v>1117</v>
      </c>
      <c r="F317" s="4" t="s">
        <v>1118</v>
      </c>
      <c r="G317" s="4" t="s">
        <v>16</v>
      </c>
      <c r="H317" s="4" t="s">
        <v>15</v>
      </c>
      <c r="I317" s="4" t="s">
        <v>11</v>
      </c>
      <c r="J317" s="4" t="s">
        <v>346</v>
      </c>
      <c r="K317" s="4" t="s">
        <v>498</v>
      </c>
      <c r="L317" s="4" t="s">
        <v>437</v>
      </c>
      <c r="M317" s="4" t="s">
        <v>274</v>
      </c>
      <c r="N317" s="4" t="s">
        <v>1119</v>
      </c>
      <c r="O317" s="4" t="s">
        <v>30</v>
      </c>
      <c r="P317" s="35">
        <v>173100</v>
      </c>
      <c r="Q317" s="4">
        <v>2030</v>
      </c>
      <c r="R317" s="35">
        <v>657500</v>
      </c>
      <c r="S317" s="4">
        <v>2050</v>
      </c>
      <c r="T317" s="4" t="s">
        <v>278</v>
      </c>
      <c r="U317" s="4" t="s">
        <v>279</v>
      </c>
      <c r="V317" s="4" t="s">
        <v>292</v>
      </c>
      <c r="W317" s="4" t="s">
        <v>281</v>
      </c>
      <c r="X317" s="4" t="s">
        <v>282</v>
      </c>
      <c r="Y317" s="4" t="s">
        <v>279</v>
      </c>
      <c r="Z317" s="4" t="s">
        <v>282</v>
      </c>
      <c r="AA317" s="4" t="s">
        <v>279</v>
      </c>
      <c r="AB317" s="4"/>
      <c r="AC317" s="4"/>
      <c r="AD317" s="4"/>
      <c r="AE317"/>
      <c r="AF317"/>
      <c r="AG317"/>
      <c r="AH317"/>
    </row>
    <row r="318" spans="1:34" s="11" customFormat="1" ht="76.5">
      <c r="A318" s="4" t="s">
        <v>199</v>
      </c>
      <c r="B318" s="30" t="s">
        <v>200</v>
      </c>
      <c r="C318" s="4" t="s">
        <v>201</v>
      </c>
      <c r="D318" s="4" t="s">
        <v>202</v>
      </c>
      <c r="E318" s="4" t="s">
        <v>1120</v>
      </c>
      <c r="F318" s="4" t="s">
        <v>523</v>
      </c>
      <c r="G318" s="4" t="s">
        <v>14</v>
      </c>
      <c r="H318" s="4"/>
      <c r="I318" s="4"/>
      <c r="J318" s="4" t="s">
        <v>271</v>
      </c>
      <c r="K318" s="4" t="s">
        <v>414</v>
      </c>
      <c r="L318" s="4" t="s">
        <v>285</v>
      </c>
      <c r="M318" s="4"/>
      <c r="N318" s="4" t="s">
        <v>1121</v>
      </c>
      <c r="O318" s="4" t="s">
        <v>30</v>
      </c>
      <c r="P318" s="35">
        <v>14000</v>
      </c>
      <c r="Q318" s="4">
        <v>2030</v>
      </c>
      <c r="R318" s="35">
        <v>77000</v>
      </c>
      <c r="S318" s="4">
        <v>2050</v>
      </c>
      <c r="T318" s="4" t="s">
        <v>1122</v>
      </c>
      <c r="U318" s="4" t="s">
        <v>279</v>
      </c>
      <c r="V318" s="4" t="s">
        <v>292</v>
      </c>
      <c r="W318" s="4" t="s">
        <v>281</v>
      </c>
      <c r="X318" s="4" t="s">
        <v>282</v>
      </c>
      <c r="Y318" s="4" t="s">
        <v>279</v>
      </c>
      <c r="Z318" s="4" t="s">
        <v>282</v>
      </c>
      <c r="AA318" s="4" t="s">
        <v>279</v>
      </c>
      <c r="AB318" s="4"/>
      <c r="AC318" s="4"/>
      <c r="AD318" s="4"/>
      <c r="AE318"/>
      <c r="AF318"/>
      <c r="AG318"/>
      <c r="AH318"/>
    </row>
    <row r="319" spans="1:34" s="11" customFormat="1" ht="76.5">
      <c r="A319" s="4" t="s">
        <v>199</v>
      </c>
      <c r="B319" s="30" t="s">
        <v>200</v>
      </c>
      <c r="C319" s="4" t="s">
        <v>201</v>
      </c>
      <c r="D319" s="4" t="s">
        <v>202</v>
      </c>
      <c r="E319" s="4" t="s">
        <v>1123</v>
      </c>
      <c r="F319" s="4" t="s">
        <v>1124</v>
      </c>
      <c r="G319" s="4" t="s">
        <v>11</v>
      </c>
      <c r="H319" s="4"/>
      <c r="I319" s="4"/>
      <c r="J319" s="4" t="s">
        <v>344</v>
      </c>
      <c r="K319" s="4" t="s">
        <v>273</v>
      </c>
      <c r="L319" s="4" t="s">
        <v>295</v>
      </c>
      <c r="M319" s="4"/>
      <c r="N319" s="4" t="s">
        <v>1121</v>
      </c>
      <c r="O319" s="4" t="s">
        <v>30</v>
      </c>
      <c r="P319" s="35">
        <v>1490000</v>
      </c>
      <c r="Q319" s="4">
        <v>2030</v>
      </c>
      <c r="R319" s="35">
        <v>7020000</v>
      </c>
      <c r="S319" s="4">
        <v>2050</v>
      </c>
      <c r="T319" s="4" t="s">
        <v>601</v>
      </c>
      <c r="U319" s="4" t="s">
        <v>279</v>
      </c>
      <c r="V319" s="4" t="s">
        <v>292</v>
      </c>
      <c r="W319" s="4" t="s">
        <v>281</v>
      </c>
      <c r="X319" s="4" t="s">
        <v>282</v>
      </c>
      <c r="Y319" s="4" t="s">
        <v>279</v>
      </c>
      <c r="Z319" s="4" t="s">
        <v>282</v>
      </c>
      <c r="AA319" s="4" t="s">
        <v>279</v>
      </c>
      <c r="AB319" s="4"/>
      <c r="AC319" s="4"/>
      <c r="AD319" s="4"/>
      <c r="AE319"/>
      <c r="AF319"/>
      <c r="AG319"/>
      <c r="AH319"/>
    </row>
    <row r="320" spans="1:34" s="11" customFormat="1" ht="76.5">
      <c r="A320" s="4" t="s">
        <v>199</v>
      </c>
      <c r="B320" s="30" t="s">
        <v>200</v>
      </c>
      <c r="C320" s="4" t="s">
        <v>201</v>
      </c>
      <c r="D320" s="4" t="s">
        <v>202</v>
      </c>
      <c r="E320" s="4" t="s">
        <v>1125</v>
      </c>
      <c r="F320" s="4" t="s">
        <v>1126</v>
      </c>
      <c r="G320" s="4" t="s">
        <v>431</v>
      </c>
      <c r="H320" s="4"/>
      <c r="I320" s="4"/>
      <c r="J320" s="4" t="s">
        <v>504</v>
      </c>
      <c r="K320" s="4"/>
      <c r="L320" s="4"/>
      <c r="M320" s="4"/>
      <c r="N320" s="4" t="s">
        <v>1127</v>
      </c>
      <c r="O320" s="4" t="s">
        <v>30</v>
      </c>
      <c r="P320" s="35">
        <v>10000</v>
      </c>
      <c r="Q320" s="4">
        <v>2030</v>
      </c>
      <c r="R320" s="35">
        <v>720000</v>
      </c>
      <c r="S320" s="4">
        <v>2050</v>
      </c>
      <c r="T320" s="4" t="s">
        <v>606</v>
      </c>
      <c r="U320" s="4" t="s">
        <v>279</v>
      </c>
      <c r="V320" s="4" t="s">
        <v>292</v>
      </c>
      <c r="W320" s="4" t="s">
        <v>352</v>
      </c>
      <c r="X320" s="4" t="s">
        <v>282</v>
      </c>
      <c r="Y320" s="4" t="s">
        <v>279</v>
      </c>
      <c r="Z320" s="4" t="s">
        <v>282</v>
      </c>
      <c r="AA320" s="4" t="s">
        <v>279</v>
      </c>
      <c r="AB320" s="4"/>
      <c r="AC320" s="4"/>
      <c r="AD320" s="4"/>
      <c r="AE320"/>
      <c r="AF320"/>
      <c r="AG320"/>
      <c r="AH320"/>
    </row>
    <row r="321" spans="1:34" s="11" customFormat="1" ht="114.75">
      <c r="A321" s="4" t="s">
        <v>199</v>
      </c>
      <c r="B321" s="30" t="s">
        <v>200</v>
      </c>
      <c r="C321" s="4" t="s">
        <v>201</v>
      </c>
      <c r="D321" s="4" t="s">
        <v>202</v>
      </c>
      <c r="E321" s="4" t="s">
        <v>1128</v>
      </c>
      <c r="F321" s="4" t="s">
        <v>1129</v>
      </c>
      <c r="G321" s="4" t="s">
        <v>13</v>
      </c>
      <c r="H321" s="4"/>
      <c r="I321" s="4"/>
      <c r="J321" s="4" t="s">
        <v>580</v>
      </c>
      <c r="K321" s="4"/>
      <c r="L321" s="4"/>
      <c r="M321" s="4"/>
      <c r="N321" s="4" t="s">
        <v>1130</v>
      </c>
      <c r="O321" s="4" t="s">
        <v>30</v>
      </c>
      <c r="P321" s="35">
        <v>4000000</v>
      </c>
      <c r="Q321" s="4">
        <v>2030</v>
      </c>
      <c r="R321" s="35">
        <v>20000000</v>
      </c>
      <c r="S321" s="4">
        <v>2050</v>
      </c>
      <c r="T321" s="4" t="s">
        <v>1131</v>
      </c>
      <c r="U321" s="4" t="s">
        <v>279</v>
      </c>
      <c r="V321" s="4" t="s">
        <v>292</v>
      </c>
      <c r="W321" s="4" t="s">
        <v>281</v>
      </c>
      <c r="X321" s="4" t="s">
        <v>282</v>
      </c>
      <c r="Y321" s="4" t="s">
        <v>279</v>
      </c>
      <c r="Z321" s="4" t="s">
        <v>282</v>
      </c>
      <c r="AA321" s="4" t="s">
        <v>279</v>
      </c>
      <c r="AB321" s="4"/>
      <c r="AC321" s="4"/>
      <c r="AD321" s="4"/>
      <c r="AE321"/>
      <c r="AF321"/>
      <c r="AG321"/>
      <c r="AH321"/>
    </row>
    <row r="322" spans="1:34" s="11" customFormat="1" ht="88.5" customHeight="1">
      <c r="A322" s="4" t="s">
        <v>199</v>
      </c>
      <c r="B322" s="30" t="s">
        <v>200</v>
      </c>
      <c r="C322" s="4" t="s">
        <v>201</v>
      </c>
      <c r="D322" s="4" t="s">
        <v>202</v>
      </c>
      <c r="E322" s="4" t="s">
        <v>1132</v>
      </c>
      <c r="F322" s="4" t="s">
        <v>1115</v>
      </c>
      <c r="G322" s="4" t="s">
        <v>16</v>
      </c>
      <c r="H322" s="4"/>
      <c r="I322" s="4"/>
      <c r="J322" s="4" t="s">
        <v>494</v>
      </c>
      <c r="K322" s="4" t="s">
        <v>493</v>
      </c>
      <c r="L322" s="4"/>
      <c r="M322" s="4"/>
      <c r="N322" s="4" t="s">
        <v>1119</v>
      </c>
      <c r="O322" s="4" t="s">
        <v>30</v>
      </c>
      <c r="P322" s="35">
        <v>250000</v>
      </c>
      <c r="Q322" s="4">
        <v>2030</v>
      </c>
      <c r="R322" s="35">
        <v>1240000</v>
      </c>
      <c r="S322" s="4">
        <v>2050</v>
      </c>
      <c r="T322" s="4" t="s">
        <v>29</v>
      </c>
      <c r="U322" s="4" t="s">
        <v>279</v>
      </c>
      <c r="V322" s="4" t="s">
        <v>292</v>
      </c>
      <c r="W322" s="4" t="s">
        <v>281</v>
      </c>
      <c r="X322" s="4" t="s">
        <v>282</v>
      </c>
      <c r="Y322" s="4" t="s">
        <v>279</v>
      </c>
      <c r="Z322" s="4" t="s">
        <v>282</v>
      </c>
      <c r="AA322" s="4" t="s">
        <v>279</v>
      </c>
      <c r="AB322" s="4"/>
      <c r="AC322" s="4"/>
      <c r="AD322" s="4"/>
      <c r="AE322"/>
      <c r="AF322"/>
      <c r="AG322"/>
      <c r="AH322"/>
    </row>
    <row r="323" spans="1:34" s="11" customFormat="1" ht="143.1" customHeight="1">
      <c r="A323" s="4" t="s">
        <v>199</v>
      </c>
      <c r="B323" s="30" t="s">
        <v>200</v>
      </c>
      <c r="C323" s="4" t="s">
        <v>201</v>
      </c>
      <c r="D323" s="4" t="s">
        <v>202</v>
      </c>
      <c r="E323" s="4" t="s">
        <v>1133</v>
      </c>
      <c r="F323" s="4" t="s">
        <v>665</v>
      </c>
      <c r="G323" s="4" t="s">
        <v>16</v>
      </c>
      <c r="H323" s="4"/>
      <c r="I323" s="4"/>
      <c r="J323" s="4" t="s">
        <v>498</v>
      </c>
      <c r="K323" s="4" t="s">
        <v>494</v>
      </c>
      <c r="L323" s="4"/>
      <c r="M323" s="4"/>
      <c r="N323" s="4" t="s">
        <v>1119</v>
      </c>
      <c r="O323" s="4" t="s">
        <v>30</v>
      </c>
      <c r="P323" s="35">
        <v>600000</v>
      </c>
      <c r="Q323" s="4">
        <v>2030</v>
      </c>
      <c r="R323" s="35">
        <v>6000000</v>
      </c>
      <c r="S323" s="4">
        <v>2050</v>
      </c>
      <c r="T323" s="4" t="s">
        <v>1079</v>
      </c>
      <c r="U323" s="4" t="s">
        <v>1134</v>
      </c>
      <c r="V323" s="4" t="s">
        <v>292</v>
      </c>
      <c r="W323" s="4" t="s">
        <v>281</v>
      </c>
      <c r="X323" s="4" t="s">
        <v>282</v>
      </c>
      <c r="Y323" s="4" t="s">
        <v>279</v>
      </c>
      <c r="Z323" s="4" t="s">
        <v>282</v>
      </c>
      <c r="AA323" s="4" t="s">
        <v>279</v>
      </c>
      <c r="AB323" s="4"/>
      <c r="AC323" s="4"/>
      <c r="AD323" s="4"/>
      <c r="AE323"/>
      <c r="AF323"/>
      <c r="AG323"/>
      <c r="AH323"/>
    </row>
    <row r="324" spans="1:34" s="11" customFormat="1" ht="76.5">
      <c r="A324" s="4" t="s">
        <v>199</v>
      </c>
      <c r="B324" s="30" t="s">
        <v>200</v>
      </c>
      <c r="C324" s="4" t="s">
        <v>201</v>
      </c>
      <c r="D324" s="4" t="s">
        <v>202</v>
      </c>
      <c r="E324" s="4" t="s">
        <v>1135</v>
      </c>
      <c r="F324" s="4" t="s">
        <v>517</v>
      </c>
      <c r="G324" s="4" t="s">
        <v>16</v>
      </c>
      <c r="H324" s="4" t="s">
        <v>15</v>
      </c>
      <c r="I324" s="4"/>
      <c r="J324" s="4" t="s">
        <v>493</v>
      </c>
      <c r="K324" s="4" t="s">
        <v>498</v>
      </c>
      <c r="L324" s="4" t="s">
        <v>643</v>
      </c>
      <c r="M324" s="4"/>
      <c r="N324" s="4" t="s">
        <v>1136</v>
      </c>
      <c r="O324" s="4" t="s">
        <v>30</v>
      </c>
      <c r="P324" s="35">
        <v>4.0000000000000001E-3</v>
      </c>
      <c r="Q324" s="4">
        <v>2030</v>
      </c>
      <c r="R324" s="35">
        <v>0.02</v>
      </c>
      <c r="S324" s="4">
        <v>2050</v>
      </c>
      <c r="T324" s="4" t="s">
        <v>296</v>
      </c>
      <c r="U324" s="4" t="s">
        <v>279</v>
      </c>
      <c r="V324" s="4" t="s">
        <v>292</v>
      </c>
      <c r="W324" s="4" t="s">
        <v>281</v>
      </c>
      <c r="X324" s="4" t="s">
        <v>282</v>
      </c>
      <c r="Y324" s="4" t="s">
        <v>279</v>
      </c>
      <c r="Z324" s="4" t="s">
        <v>282</v>
      </c>
      <c r="AA324" s="4" t="s">
        <v>279</v>
      </c>
      <c r="AB324" s="4"/>
      <c r="AC324" s="4"/>
      <c r="AD324" s="4"/>
      <c r="AE324"/>
      <c r="AF324"/>
      <c r="AG324"/>
      <c r="AH324"/>
    </row>
    <row r="325" spans="1:34" s="11" customFormat="1" ht="76.5">
      <c r="A325" s="4" t="s">
        <v>199</v>
      </c>
      <c r="B325" s="30" t="s">
        <v>200</v>
      </c>
      <c r="C325" s="4" t="s">
        <v>201</v>
      </c>
      <c r="D325" s="4" t="s">
        <v>202</v>
      </c>
      <c r="E325" s="4" t="s">
        <v>1137</v>
      </c>
      <c r="F325" s="4" t="s">
        <v>1138</v>
      </c>
      <c r="G325" s="4" t="s">
        <v>323</v>
      </c>
      <c r="H325" s="4" t="s">
        <v>11</v>
      </c>
      <c r="I325" s="4"/>
      <c r="J325" s="4" t="s">
        <v>476</v>
      </c>
      <c r="K325" s="4" t="s">
        <v>326</v>
      </c>
      <c r="L325" s="4" t="s">
        <v>274</v>
      </c>
      <c r="M325" s="4"/>
      <c r="N325" s="4" t="s">
        <v>1139</v>
      </c>
      <c r="O325" s="4" t="s">
        <v>279</v>
      </c>
      <c r="P325" s="35" t="s">
        <v>30</v>
      </c>
      <c r="Q325" s="4" t="s">
        <v>279</v>
      </c>
      <c r="R325" s="35" t="s">
        <v>279</v>
      </c>
      <c r="S325" s="4" t="s">
        <v>279</v>
      </c>
      <c r="T325" s="4" t="s">
        <v>279</v>
      </c>
      <c r="U325" s="4" t="s">
        <v>279</v>
      </c>
      <c r="V325" s="4" t="s">
        <v>292</v>
      </c>
      <c r="W325" s="4" t="s">
        <v>281</v>
      </c>
      <c r="X325" s="4" t="s">
        <v>282</v>
      </c>
      <c r="Y325" s="4" t="s">
        <v>279</v>
      </c>
      <c r="Z325" s="4" t="s">
        <v>282</v>
      </c>
      <c r="AA325" s="4" t="s">
        <v>279</v>
      </c>
      <c r="AB325" s="4"/>
      <c r="AC325" s="4"/>
      <c r="AD325" s="4"/>
      <c r="AE325"/>
      <c r="AF325"/>
      <c r="AG325"/>
      <c r="AH325"/>
    </row>
    <row r="326" spans="1:34" s="11" customFormat="1" ht="76.5">
      <c r="A326" s="4" t="s">
        <v>199</v>
      </c>
      <c r="B326" s="30" t="s">
        <v>200</v>
      </c>
      <c r="C326" s="4" t="s">
        <v>201</v>
      </c>
      <c r="D326" s="4" t="s">
        <v>202</v>
      </c>
      <c r="E326" s="4" t="s">
        <v>1140</v>
      </c>
      <c r="F326" s="4" t="s">
        <v>489</v>
      </c>
      <c r="G326" s="4" t="s">
        <v>15</v>
      </c>
      <c r="H326" s="4"/>
      <c r="I326" s="4"/>
      <c r="J326" s="4" t="s">
        <v>377</v>
      </c>
      <c r="K326" s="4" t="s">
        <v>313</v>
      </c>
      <c r="L326" s="4"/>
      <c r="M326" s="4"/>
      <c r="N326" s="4" t="s">
        <v>1141</v>
      </c>
      <c r="O326" s="4" t="s">
        <v>279</v>
      </c>
      <c r="P326" s="35" t="s">
        <v>30</v>
      </c>
      <c r="Q326" s="4" t="s">
        <v>279</v>
      </c>
      <c r="R326" s="35" t="s">
        <v>279</v>
      </c>
      <c r="S326" s="4" t="s">
        <v>279</v>
      </c>
      <c r="T326" s="4" t="s">
        <v>279</v>
      </c>
      <c r="U326" s="4" t="s">
        <v>279</v>
      </c>
      <c r="V326" s="4" t="s">
        <v>292</v>
      </c>
      <c r="W326" s="4" t="s">
        <v>281</v>
      </c>
      <c r="X326" s="4" t="s">
        <v>282</v>
      </c>
      <c r="Y326" s="4" t="s">
        <v>279</v>
      </c>
      <c r="Z326" s="4" t="s">
        <v>282</v>
      </c>
      <c r="AA326" s="4" t="s">
        <v>279</v>
      </c>
      <c r="AB326" s="4"/>
      <c r="AC326" s="4"/>
      <c r="AD326" s="4"/>
      <c r="AE326"/>
      <c r="AF326"/>
      <c r="AG326"/>
      <c r="AH326"/>
    </row>
    <row r="327" spans="1:34" s="11" customFormat="1" ht="63.75">
      <c r="A327" s="4" t="s">
        <v>238</v>
      </c>
      <c r="B327" s="30" t="s">
        <v>239</v>
      </c>
      <c r="C327" s="4" t="s">
        <v>240</v>
      </c>
      <c r="D327" s="4" t="s">
        <v>241</v>
      </c>
      <c r="E327" s="4" t="s">
        <v>1142</v>
      </c>
      <c r="F327" s="4" t="s">
        <v>1143</v>
      </c>
      <c r="G327" s="4" t="s">
        <v>323</v>
      </c>
      <c r="H327" s="4"/>
      <c r="I327" s="4"/>
      <c r="J327" s="4" t="s">
        <v>341</v>
      </c>
      <c r="K327" s="4"/>
      <c r="L327" s="4"/>
      <c r="M327" s="4"/>
      <c r="N327" s="4" t="s">
        <v>1144</v>
      </c>
      <c r="O327" s="4" t="s">
        <v>30</v>
      </c>
      <c r="P327" s="35">
        <v>7000</v>
      </c>
      <c r="Q327" s="4" t="s">
        <v>291</v>
      </c>
      <c r="R327" s="35" t="s">
        <v>30</v>
      </c>
      <c r="S327" s="4" t="s">
        <v>279</v>
      </c>
      <c r="T327" s="4" t="s">
        <v>74</v>
      </c>
      <c r="U327" s="4" t="s">
        <v>279</v>
      </c>
      <c r="V327" s="4" t="s">
        <v>292</v>
      </c>
      <c r="W327" s="4" t="s">
        <v>352</v>
      </c>
      <c r="X327" s="4" t="s">
        <v>280</v>
      </c>
      <c r="Y327" s="4" t="s">
        <v>30</v>
      </c>
      <c r="Z327" s="4" t="s">
        <v>282</v>
      </c>
      <c r="AA327" s="4" t="s">
        <v>279</v>
      </c>
      <c r="AB327" s="4"/>
      <c r="AC327" s="4"/>
      <c r="AD327" s="4"/>
      <c r="AE327"/>
      <c r="AF327"/>
      <c r="AG327"/>
      <c r="AH327"/>
    </row>
    <row r="328" spans="1:34" s="11" customFormat="1" ht="63.75">
      <c r="A328" s="4" t="s">
        <v>238</v>
      </c>
      <c r="B328" s="30" t="s">
        <v>239</v>
      </c>
      <c r="C328" s="4" t="s">
        <v>240</v>
      </c>
      <c r="D328" s="4" t="s">
        <v>241</v>
      </c>
      <c r="E328" s="4" t="s">
        <v>1145</v>
      </c>
      <c r="F328" s="4" t="s">
        <v>1146</v>
      </c>
      <c r="G328" s="4" t="s">
        <v>16</v>
      </c>
      <c r="H328" s="4"/>
      <c r="I328" s="4"/>
      <c r="J328" s="4" t="s">
        <v>494</v>
      </c>
      <c r="K328" s="4" t="s">
        <v>493</v>
      </c>
      <c r="L328" s="4"/>
      <c r="M328" s="4"/>
      <c r="N328" s="4" t="s">
        <v>1144</v>
      </c>
      <c r="O328" s="4" t="s">
        <v>30</v>
      </c>
      <c r="P328" s="35">
        <v>22130000</v>
      </c>
      <c r="Q328" s="4" t="s">
        <v>291</v>
      </c>
      <c r="R328" s="35" t="s">
        <v>30</v>
      </c>
      <c r="S328" s="4" t="s">
        <v>279</v>
      </c>
      <c r="T328" s="4" t="s">
        <v>74</v>
      </c>
      <c r="U328" s="4" t="s">
        <v>279</v>
      </c>
      <c r="V328" s="4" t="s">
        <v>292</v>
      </c>
      <c r="W328" s="4" t="s">
        <v>281</v>
      </c>
      <c r="X328" s="4" t="s">
        <v>280</v>
      </c>
      <c r="Y328" s="4" t="s">
        <v>30</v>
      </c>
      <c r="Z328" s="4" t="s">
        <v>282</v>
      </c>
      <c r="AA328" s="4" t="s">
        <v>279</v>
      </c>
      <c r="AB328" s="4"/>
      <c r="AC328" s="4"/>
      <c r="AD328" s="4"/>
      <c r="AE328"/>
      <c r="AF328"/>
      <c r="AG328"/>
      <c r="AH328"/>
    </row>
    <row r="329" spans="1:34" s="11" customFormat="1" ht="97.35" customHeight="1">
      <c r="A329" s="4" t="s">
        <v>238</v>
      </c>
      <c r="B329" s="30" t="s">
        <v>239</v>
      </c>
      <c r="C329" s="4" t="s">
        <v>240</v>
      </c>
      <c r="D329" s="4" t="s">
        <v>241</v>
      </c>
      <c r="E329" s="4" t="s">
        <v>1147</v>
      </c>
      <c r="F329" s="4" t="s">
        <v>1148</v>
      </c>
      <c r="G329" s="4" t="s">
        <v>15</v>
      </c>
      <c r="H329" s="4"/>
      <c r="I329" s="4"/>
      <c r="J329" s="4" t="s">
        <v>346</v>
      </c>
      <c r="K329" s="4" t="s">
        <v>437</v>
      </c>
      <c r="L329" s="4"/>
      <c r="M329" s="4"/>
      <c r="N329" s="4" t="s">
        <v>1144</v>
      </c>
      <c r="O329" s="4" t="s">
        <v>30</v>
      </c>
      <c r="P329" s="35">
        <v>1037000</v>
      </c>
      <c r="Q329" s="4" t="s">
        <v>291</v>
      </c>
      <c r="R329" s="35" t="s">
        <v>30</v>
      </c>
      <c r="S329" s="4" t="s">
        <v>279</v>
      </c>
      <c r="T329" s="4" t="s">
        <v>74</v>
      </c>
      <c r="U329" s="4" t="s">
        <v>279</v>
      </c>
      <c r="V329" s="4" t="s">
        <v>292</v>
      </c>
      <c r="W329" s="4" t="s">
        <v>281</v>
      </c>
      <c r="X329" s="4" t="s">
        <v>282</v>
      </c>
      <c r="Y329" s="4" t="s">
        <v>279</v>
      </c>
      <c r="Z329" s="4" t="s">
        <v>282</v>
      </c>
      <c r="AA329" s="4" t="s">
        <v>279</v>
      </c>
      <c r="AB329" s="4"/>
      <c r="AC329" s="4"/>
      <c r="AD329" s="4"/>
      <c r="AE329"/>
      <c r="AF329"/>
      <c r="AG329"/>
      <c r="AH329"/>
    </row>
    <row r="330" spans="1:34" s="11" customFormat="1" ht="63.75">
      <c r="A330" s="4" t="s">
        <v>238</v>
      </c>
      <c r="B330" s="30" t="s">
        <v>239</v>
      </c>
      <c r="C330" s="4" t="s">
        <v>240</v>
      </c>
      <c r="D330" s="4" t="s">
        <v>241</v>
      </c>
      <c r="E330" s="4" t="s">
        <v>1149</v>
      </c>
      <c r="F330" s="4" t="s">
        <v>1150</v>
      </c>
      <c r="G330" s="4" t="s">
        <v>16</v>
      </c>
      <c r="H330" s="4" t="s">
        <v>15</v>
      </c>
      <c r="I330" s="4"/>
      <c r="J330" s="4" t="s">
        <v>494</v>
      </c>
      <c r="K330" s="4" t="s">
        <v>432</v>
      </c>
      <c r="L330" s="4"/>
      <c r="M330" s="4"/>
      <c r="N330" s="4" t="s">
        <v>1144</v>
      </c>
      <c r="O330" s="4" t="s">
        <v>30</v>
      </c>
      <c r="P330" s="35">
        <v>13000</v>
      </c>
      <c r="Q330" s="4" t="s">
        <v>291</v>
      </c>
      <c r="R330" s="35" t="s">
        <v>30</v>
      </c>
      <c r="S330" s="4" t="s">
        <v>279</v>
      </c>
      <c r="T330" s="4" t="s">
        <v>74</v>
      </c>
      <c r="U330" s="4" t="s">
        <v>279</v>
      </c>
      <c r="V330" s="4" t="s">
        <v>292</v>
      </c>
      <c r="W330" s="4" t="s">
        <v>281</v>
      </c>
      <c r="X330" s="4" t="s">
        <v>282</v>
      </c>
      <c r="Y330" s="4" t="s">
        <v>279</v>
      </c>
      <c r="Z330" s="4" t="s">
        <v>282</v>
      </c>
      <c r="AA330" s="4" t="s">
        <v>279</v>
      </c>
      <c r="AB330" s="4"/>
      <c r="AC330" s="4"/>
      <c r="AD330" s="4"/>
      <c r="AE330"/>
      <c r="AF330"/>
      <c r="AG330"/>
      <c r="AH330"/>
    </row>
    <row r="331" spans="1:34" s="11" customFormat="1" ht="75">
      <c r="A331" s="4" t="s">
        <v>238</v>
      </c>
      <c r="B331" s="38" t="s">
        <v>239</v>
      </c>
      <c r="C331" s="4" t="s">
        <v>240</v>
      </c>
      <c r="D331" s="4" t="s">
        <v>241</v>
      </c>
      <c r="E331" s="4" t="s">
        <v>1151</v>
      </c>
      <c r="F331" s="4" t="s">
        <v>1152</v>
      </c>
      <c r="G331" s="4" t="s">
        <v>16</v>
      </c>
      <c r="H331" s="4"/>
      <c r="I331" s="4"/>
      <c r="J331" s="4" t="s">
        <v>448</v>
      </c>
      <c r="K331" s="4"/>
      <c r="L331" s="4"/>
      <c r="M331" s="4"/>
      <c r="N331" s="4" t="s">
        <v>1144</v>
      </c>
      <c r="O331" s="4" t="s">
        <v>30</v>
      </c>
      <c r="P331" s="35">
        <v>15000</v>
      </c>
      <c r="Q331" s="4" t="s">
        <v>291</v>
      </c>
      <c r="R331" s="35" t="s">
        <v>30</v>
      </c>
      <c r="S331" s="4" t="s">
        <v>279</v>
      </c>
      <c r="T331" s="4" t="s">
        <v>1153</v>
      </c>
      <c r="U331" s="4" t="s">
        <v>279</v>
      </c>
      <c r="V331" s="4" t="s">
        <v>292</v>
      </c>
      <c r="W331" s="4" t="s">
        <v>281</v>
      </c>
      <c r="X331" s="4" t="s">
        <v>280</v>
      </c>
      <c r="Y331" s="4" t="s">
        <v>1153</v>
      </c>
      <c r="Z331" s="4" t="s">
        <v>282</v>
      </c>
      <c r="AA331" s="4" t="s">
        <v>279</v>
      </c>
      <c r="AB331" s="4"/>
      <c r="AC331" s="4"/>
      <c r="AD331" s="4"/>
      <c r="AE331"/>
      <c r="AF331"/>
      <c r="AG331"/>
      <c r="AH331"/>
    </row>
    <row r="332" spans="1:34" s="4" customFormat="1" ht="63.75">
      <c r="A332" s="4" t="s">
        <v>238</v>
      </c>
      <c r="B332" s="30" t="s">
        <v>239</v>
      </c>
      <c r="C332" s="4" t="s">
        <v>240</v>
      </c>
      <c r="D332" s="4" t="s">
        <v>241</v>
      </c>
      <c r="E332" s="4" t="s">
        <v>1154</v>
      </c>
      <c r="F332" s="4" t="s">
        <v>1155</v>
      </c>
      <c r="G332" s="4" t="s">
        <v>11</v>
      </c>
      <c r="J332" s="4" t="s">
        <v>295</v>
      </c>
      <c r="N332" s="4" t="s">
        <v>1156</v>
      </c>
      <c r="O332" s="4" t="s">
        <v>30</v>
      </c>
      <c r="P332" s="35">
        <v>8000</v>
      </c>
      <c r="Q332" s="4" t="s">
        <v>291</v>
      </c>
      <c r="R332" s="35" t="s">
        <v>30</v>
      </c>
      <c r="S332" s="4" t="s">
        <v>279</v>
      </c>
      <c r="T332" s="4" t="s">
        <v>601</v>
      </c>
      <c r="U332" s="4" t="s">
        <v>279</v>
      </c>
      <c r="V332" s="4" t="s">
        <v>292</v>
      </c>
      <c r="W332" s="4" t="s">
        <v>352</v>
      </c>
      <c r="X332" s="4" t="s">
        <v>280</v>
      </c>
      <c r="Y332" s="4" t="s">
        <v>601</v>
      </c>
      <c r="Z332" s="4" t="s">
        <v>282</v>
      </c>
      <c r="AA332" s="4" t="s">
        <v>279</v>
      </c>
      <c r="AE332"/>
      <c r="AF332"/>
      <c r="AG332"/>
      <c r="AH332"/>
    </row>
    <row r="333" spans="1:34" s="4" customFormat="1" ht="127.5">
      <c r="A333" s="4" t="s">
        <v>238</v>
      </c>
      <c r="B333" s="30" t="s">
        <v>239</v>
      </c>
      <c r="C333" s="4" t="s">
        <v>240</v>
      </c>
      <c r="D333" s="4" t="s">
        <v>241</v>
      </c>
      <c r="E333" s="4" t="s">
        <v>1157</v>
      </c>
      <c r="F333" s="4" t="s">
        <v>1158</v>
      </c>
      <c r="G333" s="4" t="s">
        <v>11</v>
      </c>
      <c r="H333" s="4" t="s">
        <v>13</v>
      </c>
      <c r="J333" s="4" t="s">
        <v>299</v>
      </c>
      <c r="K333" s="4" t="s">
        <v>274</v>
      </c>
      <c r="N333" s="4" t="s">
        <v>1159</v>
      </c>
      <c r="O333" s="4" t="s">
        <v>30</v>
      </c>
      <c r="P333" s="35">
        <v>390000</v>
      </c>
      <c r="Q333" s="4" t="s">
        <v>291</v>
      </c>
      <c r="R333" s="35" t="s">
        <v>30</v>
      </c>
      <c r="S333" s="4" t="s">
        <v>279</v>
      </c>
      <c r="T333" s="4" t="s">
        <v>601</v>
      </c>
      <c r="U333" s="4" t="s">
        <v>279</v>
      </c>
      <c r="V333" s="4" t="s">
        <v>282</v>
      </c>
      <c r="W333" s="4" t="s">
        <v>281</v>
      </c>
      <c r="X333" s="4" t="s">
        <v>280</v>
      </c>
      <c r="Y333" s="4" t="s">
        <v>601</v>
      </c>
      <c r="Z333" s="4" t="s">
        <v>282</v>
      </c>
      <c r="AA333" s="4" t="s">
        <v>279</v>
      </c>
      <c r="AE333"/>
      <c r="AF333"/>
      <c r="AG333"/>
      <c r="AH333"/>
    </row>
    <row r="334" spans="1:34" s="4" customFormat="1" ht="63.75">
      <c r="A334" s="4" t="s">
        <v>238</v>
      </c>
      <c r="B334" s="30" t="s">
        <v>239</v>
      </c>
      <c r="C334" s="4" t="s">
        <v>240</v>
      </c>
      <c r="D334" s="4" t="s">
        <v>241</v>
      </c>
      <c r="E334" s="4" t="s">
        <v>1160</v>
      </c>
      <c r="F334" s="4" t="s">
        <v>298</v>
      </c>
      <c r="G334" s="4" t="s">
        <v>14</v>
      </c>
      <c r="J334" s="4" t="s">
        <v>272</v>
      </c>
      <c r="N334" s="4" t="s">
        <v>1161</v>
      </c>
      <c r="O334" s="4" t="s">
        <v>279</v>
      </c>
      <c r="P334" s="35" t="s">
        <v>30</v>
      </c>
      <c r="Q334" s="4" t="s">
        <v>279</v>
      </c>
      <c r="R334" s="35" t="s">
        <v>279</v>
      </c>
      <c r="S334" s="4" t="s">
        <v>279</v>
      </c>
      <c r="T334" s="4" t="s">
        <v>279</v>
      </c>
      <c r="U334" s="4" t="s">
        <v>279</v>
      </c>
      <c r="V334" s="4" t="s">
        <v>292</v>
      </c>
      <c r="W334" s="4" t="s">
        <v>281</v>
      </c>
      <c r="X334" s="4" t="s">
        <v>282</v>
      </c>
      <c r="Y334" s="4" t="s">
        <v>279</v>
      </c>
      <c r="Z334" s="4" t="s">
        <v>282</v>
      </c>
      <c r="AA334" s="4" t="s">
        <v>279</v>
      </c>
      <c r="AE334"/>
      <c r="AF334"/>
      <c r="AG334"/>
      <c r="AH334"/>
    </row>
    <row r="335" spans="1:34" s="4" customFormat="1" ht="63.75">
      <c r="A335" s="4" t="s">
        <v>238</v>
      </c>
      <c r="B335" s="30" t="s">
        <v>239</v>
      </c>
      <c r="C335" s="4" t="s">
        <v>240</v>
      </c>
      <c r="D335" s="4" t="s">
        <v>241</v>
      </c>
      <c r="E335" s="4" t="s">
        <v>1162</v>
      </c>
      <c r="F335" s="4" t="s">
        <v>1163</v>
      </c>
      <c r="G335" s="4" t="s">
        <v>15</v>
      </c>
      <c r="J335" s="4" t="s">
        <v>512</v>
      </c>
      <c r="K335" s="4" t="s">
        <v>377</v>
      </c>
      <c r="N335" s="4" t="s">
        <v>1144</v>
      </c>
      <c r="O335" s="4" t="s">
        <v>30</v>
      </c>
      <c r="P335" s="35">
        <v>946000</v>
      </c>
      <c r="Q335" s="4" t="s">
        <v>291</v>
      </c>
      <c r="R335" s="35" t="s">
        <v>30</v>
      </c>
      <c r="S335" s="4" t="s">
        <v>279</v>
      </c>
      <c r="T335" s="4" t="s">
        <v>315</v>
      </c>
      <c r="U335" s="4" t="s">
        <v>279</v>
      </c>
      <c r="V335" s="4" t="s">
        <v>292</v>
      </c>
      <c r="W335" s="4" t="s">
        <v>281</v>
      </c>
      <c r="X335" s="4" t="s">
        <v>282</v>
      </c>
      <c r="Y335" s="4" t="s">
        <v>279</v>
      </c>
      <c r="Z335" s="4" t="s">
        <v>282</v>
      </c>
      <c r="AA335" s="4" t="s">
        <v>279</v>
      </c>
      <c r="AE335"/>
      <c r="AF335"/>
      <c r="AG335"/>
      <c r="AH335"/>
    </row>
    <row r="336" spans="1:34" s="4" customFormat="1" ht="76.5">
      <c r="A336" s="4" t="s">
        <v>223</v>
      </c>
      <c r="B336" s="30" t="s">
        <v>224</v>
      </c>
      <c r="C336" s="4" t="s">
        <v>227</v>
      </c>
      <c r="D336" s="4" t="s">
        <v>228</v>
      </c>
      <c r="E336" s="4" t="s">
        <v>1164</v>
      </c>
      <c r="F336" s="4" t="s">
        <v>1165</v>
      </c>
      <c r="G336" s="4" t="s">
        <v>14</v>
      </c>
      <c r="H336" s="4" t="s">
        <v>13</v>
      </c>
      <c r="J336" s="4" t="s">
        <v>714</v>
      </c>
      <c r="K336" s="4" t="s">
        <v>427</v>
      </c>
      <c r="N336" s="4" t="s">
        <v>227</v>
      </c>
      <c r="O336" s="4" t="s">
        <v>30</v>
      </c>
      <c r="P336" s="35">
        <v>77652</v>
      </c>
      <c r="Q336" s="4" t="s">
        <v>291</v>
      </c>
      <c r="R336" s="35">
        <v>1117172</v>
      </c>
      <c r="S336" s="4" t="s">
        <v>277</v>
      </c>
      <c r="T336" s="4" t="s">
        <v>74</v>
      </c>
      <c r="U336" s="4" t="s">
        <v>279</v>
      </c>
      <c r="V336" s="4" t="s">
        <v>292</v>
      </c>
      <c r="W336" s="4" t="s">
        <v>281</v>
      </c>
      <c r="X336" s="4" t="s">
        <v>280</v>
      </c>
      <c r="Y336" s="4" t="s">
        <v>74</v>
      </c>
      <c r="Z336" s="4" t="s">
        <v>282</v>
      </c>
      <c r="AA336" s="4" t="s">
        <v>279</v>
      </c>
      <c r="AE336"/>
      <c r="AF336"/>
      <c r="AG336"/>
      <c r="AH336"/>
    </row>
    <row r="337" spans="1:34" s="4" customFormat="1" ht="76.5">
      <c r="A337" s="4" t="s">
        <v>223</v>
      </c>
      <c r="B337" s="30" t="s">
        <v>224</v>
      </c>
      <c r="C337" s="4" t="s">
        <v>227</v>
      </c>
      <c r="D337" s="4" t="s">
        <v>228</v>
      </c>
      <c r="E337" s="4" t="s">
        <v>1166</v>
      </c>
      <c r="F337" s="4" t="s">
        <v>1165</v>
      </c>
      <c r="G337" s="4" t="s">
        <v>14</v>
      </c>
      <c r="J337" s="4" t="s">
        <v>469</v>
      </c>
      <c r="K337" s="4" t="s">
        <v>465</v>
      </c>
      <c r="L337" s="4" t="s">
        <v>991</v>
      </c>
      <c r="M337" s="4" t="s">
        <v>466</v>
      </c>
      <c r="N337" s="4" t="s">
        <v>227</v>
      </c>
      <c r="O337" s="4" t="s">
        <v>279</v>
      </c>
      <c r="P337" s="35" t="s">
        <v>30</v>
      </c>
      <c r="Q337" s="4" t="s">
        <v>279</v>
      </c>
      <c r="R337" s="35" t="s">
        <v>279</v>
      </c>
      <c r="S337" s="4" t="s">
        <v>279</v>
      </c>
      <c r="T337" s="4" t="s">
        <v>279</v>
      </c>
      <c r="U337" s="4" t="s">
        <v>279</v>
      </c>
      <c r="V337" s="4" t="s">
        <v>292</v>
      </c>
      <c r="W337" s="4" t="s">
        <v>352</v>
      </c>
      <c r="X337" s="4" t="s">
        <v>280</v>
      </c>
      <c r="Y337" s="4" t="s">
        <v>74</v>
      </c>
      <c r="Z337" s="4" t="s">
        <v>282</v>
      </c>
      <c r="AA337" s="4" t="s">
        <v>279</v>
      </c>
      <c r="AE337"/>
      <c r="AF337"/>
      <c r="AG337"/>
      <c r="AH337"/>
    </row>
    <row r="338" spans="1:34" s="4" customFormat="1" ht="76.5">
      <c r="A338" s="4" t="s">
        <v>223</v>
      </c>
      <c r="B338" s="30" t="s">
        <v>224</v>
      </c>
      <c r="C338" s="4" t="s">
        <v>227</v>
      </c>
      <c r="D338" s="4" t="s">
        <v>228</v>
      </c>
      <c r="E338" s="4" t="s">
        <v>1167</v>
      </c>
      <c r="F338" s="4" t="s">
        <v>1165</v>
      </c>
      <c r="G338" s="4" t="s">
        <v>14</v>
      </c>
      <c r="J338" s="4" t="s">
        <v>469</v>
      </c>
      <c r="K338" s="4" t="s">
        <v>271</v>
      </c>
      <c r="L338" s="4" t="s">
        <v>285</v>
      </c>
      <c r="N338" s="4" t="s">
        <v>227</v>
      </c>
      <c r="O338" s="4" t="s">
        <v>30</v>
      </c>
      <c r="P338" s="35">
        <v>1938460</v>
      </c>
      <c r="Q338" s="4" t="s">
        <v>291</v>
      </c>
      <c r="R338" s="35">
        <v>15830671</v>
      </c>
      <c r="S338" s="4" t="s">
        <v>277</v>
      </c>
      <c r="T338" s="4" t="s">
        <v>74</v>
      </c>
      <c r="U338" s="4" t="s">
        <v>279</v>
      </c>
      <c r="V338" s="4" t="s">
        <v>292</v>
      </c>
      <c r="W338" s="4" t="s">
        <v>281</v>
      </c>
      <c r="X338" s="4" t="s">
        <v>280</v>
      </c>
      <c r="Y338" s="4" t="s">
        <v>74</v>
      </c>
      <c r="Z338" s="4" t="s">
        <v>282</v>
      </c>
      <c r="AA338" s="4" t="s">
        <v>279</v>
      </c>
      <c r="AE338"/>
      <c r="AF338"/>
      <c r="AG338"/>
      <c r="AH338"/>
    </row>
    <row r="339" spans="1:34" s="4" customFormat="1" ht="76.5">
      <c r="A339" s="4" t="s">
        <v>223</v>
      </c>
      <c r="B339" s="30" t="s">
        <v>224</v>
      </c>
      <c r="C339" s="4" t="s">
        <v>227</v>
      </c>
      <c r="D339" s="4" t="s">
        <v>228</v>
      </c>
      <c r="E339" s="4" t="s">
        <v>1168</v>
      </c>
      <c r="F339" s="4" t="s">
        <v>1165</v>
      </c>
      <c r="G339" s="4" t="s">
        <v>14</v>
      </c>
      <c r="J339" s="4" t="s">
        <v>272</v>
      </c>
      <c r="K339" s="4" t="s">
        <v>465</v>
      </c>
      <c r="L339" s="4" t="s">
        <v>466</v>
      </c>
      <c r="N339" s="4" t="s">
        <v>227</v>
      </c>
      <c r="O339" s="4" t="s">
        <v>30</v>
      </c>
      <c r="P339" s="35">
        <v>857351</v>
      </c>
      <c r="Q339" s="4" t="s">
        <v>291</v>
      </c>
      <c r="R339" s="35">
        <v>4709213</v>
      </c>
      <c r="S339" s="4" t="s">
        <v>277</v>
      </c>
      <c r="T339" s="4" t="s">
        <v>74</v>
      </c>
      <c r="U339" s="4" t="s">
        <v>279</v>
      </c>
      <c r="V339" s="4" t="s">
        <v>292</v>
      </c>
      <c r="W339" s="4" t="s">
        <v>281</v>
      </c>
      <c r="X339" s="4" t="s">
        <v>280</v>
      </c>
      <c r="Y339" s="4" t="s">
        <v>74</v>
      </c>
      <c r="Z339" s="4" t="s">
        <v>282</v>
      </c>
      <c r="AA339" s="4" t="s">
        <v>279</v>
      </c>
      <c r="AE339"/>
      <c r="AF339"/>
      <c r="AG339"/>
      <c r="AH339"/>
    </row>
    <row r="340" spans="1:34" s="4" customFormat="1" ht="76.5">
      <c r="A340" s="4" t="s">
        <v>223</v>
      </c>
      <c r="B340" s="30" t="s">
        <v>224</v>
      </c>
      <c r="C340" s="4" t="s">
        <v>227</v>
      </c>
      <c r="D340" s="4" t="s">
        <v>228</v>
      </c>
      <c r="E340" s="4" t="s">
        <v>1169</v>
      </c>
      <c r="F340" s="4" t="s">
        <v>1170</v>
      </c>
      <c r="G340" s="4" t="s">
        <v>323</v>
      </c>
      <c r="J340" s="4" t="s">
        <v>341</v>
      </c>
      <c r="K340" s="4" t="s">
        <v>410</v>
      </c>
      <c r="L340" s="4" t="s">
        <v>991</v>
      </c>
      <c r="N340" s="4" t="s">
        <v>227</v>
      </c>
      <c r="O340" s="4" t="s">
        <v>279</v>
      </c>
      <c r="P340" s="35" t="s">
        <v>30</v>
      </c>
      <c r="Q340" s="4" t="s">
        <v>279</v>
      </c>
      <c r="R340" s="35" t="s">
        <v>279</v>
      </c>
      <c r="S340" s="4" t="s">
        <v>279</v>
      </c>
      <c r="T340" s="4" t="s">
        <v>279</v>
      </c>
      <c r="U340" s="4" t="s">
        <v>279</v>
      </c>
      <c r="V340" s="4" t="s">
        <v>292</v>
      </c>
      <c r="W340" s="4" t="s">
        <v>352</v>
      </c>
      <c r="X340" s="4" t="s">
        <v>282</v>
      </c>
      <c r="Y340" s="4" t="s">
        <v>279</v>
      </c>
      <c r="Z340" s="4" t="s">
        <v>282</v>
      </c>
      <c r="AA340" s="4" t="s">
        <v>279</v>
      </c>
      <c r="AE340"/>
      <c r="AF340"/>
      <c r="AG340"/>
      <c r="AH340"/>
    </row>
    <row r="341" spans="1:34" s="4" customFormat="1" ht="76.5">
      <c r="A341" s="4" t="s">
        <v>223</v>
      </c>
      <c r="B341" s="30" t="s">
        <v>224</v>
      </c>
      <c r="C341" s="4" t="s">
        <v>227</v>
      </c>
      <c r="D341" s="4" t="s">
        <v>228</v>
      </c>
      <c r="E341" s="36" t="s">
        <v>1171</v>
      </c>
      <c r="F341" s="4" t="s">
        <v>1172</v>
      </c>
      <c r="G341" s="4" t="s">
        <v>409</v>
      </c>
      <c r="J341" s="4" t="s">
        <v>410</v>
      </c>
      <c r="K341" s="4" t="s">
        <v>991</v>
      </c>
      <c r="N341" s="4" t="s">
        <v>227</v>
      </c>
      <c r="O341" s="4" t="s">
        <v>279</v>
      </c>
      <c r="P341" s="35" t="s">
        <v>30</v>
      </c>
      <c r="Q341" s="4" t="s">
        <v>279</v>
      </c>
      <c r="R341" s="35" t="s">
        <v>279</v>
      </c>
      <c r="S341" s="4" t="s">
        <v>279</v>
      </c>
      <c r="T341" s="4" t="s">
        <v>279</v>
      </c>
      <c r="U341" s="4" t="s">
        <v>279</v>
      </c>
      <c r="V341" s="4" t="s">
        <v>292</v>
      </c>
      <c r="W341" s="4" t="s">
        <v>281</v>
      </c>
      <c r="X341" s="4" t="s">
        <v>282</v>
      </c>
      <c r="Y341" s="4" t="s">
        <v>279</v>
      </c>
      <c r="Z341" s="4" t="s">
        <v>282</v>
      </c>
      <c r="AA341" s="4" t="s">
        <v>279</v>
      </c>
      <c r="AE341"/>
      <c r="AF341"/>
      <c r="AG341"/>
      <c r="AH341"/>
    </row>
    <row r="342" spans="1:34" s="4" customFormat="1" ht="76.5">
      <c r="A342" s="4" t="s">
        <v>223</v>
      </c>
      <c r="B342" s="30" t="s">
        <v>224</v>
      </c>
      <c r="C342" s="4" t="s">
        <v>227</v>
      </c>
      <c r="D342" s="4" t="s">
        <v>228</v>
      </c>
      <c r="E342" s="4" t="s">
        <v>1173</v>
      </c>
      <c r="F342" s="4" t="s">
        <v>1172</v>
      </c>
      <c r="G342" s="4" t="s">
        <v>11</v>
      </c>
      <c r="J342" s="4" t="s">
        <v>1174</v>
      </c>
      <c r="K342" s="4" t="s">
        <v>273</v>
      </c>
      <c r="N342" s="4" t="s">
        <v>227</v>
      </c>
      <c r="O342" s="4" t="s">
        <v>279</v>
      </c>
      <c r="P342" s="35" t="s">
        <v>30</v>
      </c>
      <c r="Q342" s="4" t="s">
        <v>279</v>
      </c>
      <c r="R342" s="35" t="s">
        <v>279</v>
      </c>
      <c r="S342" s="4" t="s">
        <v>279</v>
      </c>
      <c r="T342" s="4" t="s">
        <v>74</v>
      </c>
      <c r="U342" s="4" t="s">
        <v>279</v>
      </c>
      <c r="V342" s="4" t="s">
        <v>292</v>
      </c>
      <c r="W342" s="4" t="s">
        <v>281</v>
      </c>
      <c r="X342" s="4" t="s">
        <v>282</v>
      </c>
      <c r="Y342" s="4" t="s">
        <v>279</v>
      </c>
      <c r="Z342" s="4" t="s">
        <v>282</v>
      </c>
      <c r="AA342" s="4" t="s">
        <v>279</v>
      </c>
      <c r="AE342"/>
      <c r="AF342"/>
      <c r="AG342"/>
      <c r="AH342"/>
    </row>
    <row r="343" spans="1:34" s="4" customFormat="1" ht="76.5">
      <c r="A343" s="4" t="s">
        <v>223</v>
      </c>
      <c r="B343" s="30" t="s">
        <v>224</v>
      </c>
      <c r="C343" s="4" t="s">
        <v>227</v>
      </c>
      <c r="D343" s="4" t="s">
        <v>228</v>
      </c>
      <c r="E343" s="4" t="s">
        <v>1175</v>
      </c>
      <c r="F343" s="4" t="s">
        <v>1172</v>
      </c>
      <c r="G343" s="4" t="s">
        <v>11</v>
      </c>
      <c r="J343" s="4" t="s">
        <v>299</v>
      </c>
      <c r="N343" s="4" t="s">
        <v>227</v>
      </c>
      <c r="O343" s="4" t="s">
        <v>279</v>
      </c>
      <c r="P343" s="35" t="s">
        <v>30</v>
      </c>
      <c r="Q343" s="4" t="s">
        <v>279</v>
      </c>
      <c r="R343" s="35" t="s">
        <v>279</v>
      </c>
      <c r="S343" s="4" t="s">
        <v>279</v>
      </c>
      <c r="T343" s="4" t="s">
        <v>279</v>
      </c>
      <c r="U343" s="4" t="s">
        <v>279</v>
      </c>
      <c r="V343" s="4" t="s">
        <v>292</v>
      </c>
      <c r="W343" s="4" t="s">
        <v>281</v>
      </c>
      <c r="X343" s="4" t="s">
        <v>282</v>
      </c>
      <c r="Y343" s="4" t="s">
        <v>279</v>
      </c>
      <c r="Z343" s="4" t="s">
        <v>282</v>
      </c>
      <c r="AA343" s="4" t="s">
        <v>279</v>
      </c>
      <c r="AE343"/>
      <c r="AF343"/>
      <c r="AG343"/>
      <c r="AH343"/>
    </row>
    <row r="344" spans="1:34" s="4" customFormat="1" ht="76.5">
      <c r="A344" s="4" t="s">
        <v>223</v>
      </c>
      <c r="B344" s="30" t="s">
        <v>224</v>
      </c>
      <c r="C344" s="4" t="s">
        <v>227</v>
      </c>
      <c r="D344" s="4" t="s">
        <v>228</v>
      </c>
      <c r="E344" s="4" t="s">
        <v>1176</v>
      </c>
      <c r="F344" s="4" t="s">
        <v>1177</v>
      </c>
      <c r="G344" s="4" t="s">
        <v>13</v>
      </c>
      <c r="J344" s="4" t="s">
        <v>410</v>
      </c>
      <c r="K344" s="4" t="s">
        <v>991</v>
      </c>
      <c r="N344" s="4" t="s">
        <v>227</v>
      </c>
      <c r="O344" s="4" t="s">
        <v>279</v>
      </c>
      <c r="P344" s="35" t="s">
        <v>30</v>
      </c>
      <c r="Q344" s="4" t="s">
        <v>279</v>
      </c>
      <c r="R344" s="35" t="s">
        <v>279</v>
      </c>
      <c r="S344" s="4" t="s">
        <v>279</v>
      </c>
      <c r="T344" s="4" t="s">
        <v>279</v>
      </c>
      <c r="U344" s="4" t="s">
        <v>279</v>
      </c>
      <c r="V344" s="4" t="s">
        <v>292</v>
      </c>
      <c r="W344" s="4" t="s">
        <v>281</v>
      </c>
      <c r="X344" s="4" t="s">
        <v>282</v>
      </c>
      <c r="Y344" s="4" t="s">
        <v>279</v>
      </c>
      <c r="Z344" s="4" t="s">
        <v>282</v>
      </c>
      <c r="AA344" s="4" t="s">
        <v>279</v>
      </c>
      <c r="AE344"/>
      <c r="AF344"/>
      <c r="AG344"/>
      <c r="AH344"/>
    </row>
    <row r="345" spans="1:34" s="4" customFormat="1" ht="76.5">
      <c r="A345" s="4" t="s">
        <v>223</v>
      </c>
      <c r="B345" s="30" t="s">
        <v>224</v>
      </c>
      <c r="C345" s="4" t="s">
        <v>227</v>
      </c>
      <c r="D345" s="4" t="s">
        <v>228</v>
      </c>
      <c r="E345" s="4" t="s">
        <v>1178</v>
      </c>
      <c r="F345" s="4" t="s">
        <v>1177</v>
      </c>
      <c r="G345" s="4" t="s">
        <v>13</v>
      </c>
      <c r="H345" s="4" t="s">
        <v>14</v>
      </c>
      <c r="I345" s="4" t="s">
        <v>11</v>
      </c>
      <c r="J345" s="4" t="s">
        <v>361</v>
      </c>
      <c r="K345" s="4" t="s">
        <v>473</v>
      </c>
      <c r="L345" s="4" t="s">
        <v>414</v>
      </c>
      <c r="M345" s="4" t="s">
        <v>1174</v>
      </c>
      <c r="N345" s="4" t="s">
        <v>227</v>
      </c>
      <c r="O345" s="4" t="s">
        <v>30</v>
      </c>
      <c r="P345" s="35">
        <v>260765</v>
      </c>
      <c r="Q345" s="4" t="s">
        <v>291</v>
      </c>
      <c r="R345" s="35">
        <v>4328955</v>
      </c>
      <c r="S345" s="4" t="s">
        <v>277</v>
      </c>
      <c r="T345" s="4" t="s">
        <v>74</v>
      </c>
      <c r="U345" s="4" t="s">
        <v>279</v>
      </c>
      <c r="V345" s="4" t="s">
        <v>292</v>
      </c>
      <c r="W345" s="4" t="s">
        <v>281</v>
      </c>
      <c r="X345" s="4" t="s">
        <v>280</v>
      </c>
      <c r="Y345" s="4" t="s">
        <v>74</v>
      </c>
      <c r="Z345" s="4" t="s">
        <v>282</v>
      </c>
      <c r="AA345" s="4" t="s">
        <v>279</v>
      </c>
      <c r="AE345"/>
      <c r="AF345"/>
      <c r="AG345"/>
      <c r="AH345"/>
    </row>
    <row r="346" spans="1:34" s="11" customFormat="1" ht="76.5">
      <c r="A346" s="4" t="s">
        <v>223</v>
      </c>
      <c r="B346" s="30" t="s">
        <v>224</v>
      </c>
      <c r="C346" s="4" t="s">
        <v>227</v>
      </c>
      <c r="D346" s="4" t="s">
        <v>228</v>
      </c>
      <c r="E346" s="4" t="s">
        <v>1179</v>
      </c>
      <c r="F346" s="4" t="s">
        <v>1177</v>
      </c>
      <c r="G346" s="4" t="s">
        <v>13</v>
      </c>
      <c r="H346" s="4"/>
      <c r="I346" s="4"/>
      <c r="J346" s="4" t="s">
        <v>580</v>
      </c>
      <c r="K346" s="4" t="s">
        <v>490</v>
      </c>
      <c r="L346" s="4" t="s">
        <v>361</v>
      </c>
      <c r="M346" s="4"/>
      <c r="N346" s="4" t="s">
        <v>227</v>
      </c>
      <c r="O346" s="4" t="s">
        <v>30</v>
      </c>
      <c r="P346" s="35">
        <v>78604</v>
      </c>
      <c r="Q346" s="4" t="s">
        <v>291</v>
      </c>
      <c r="R346" s="35">
        <v>1142990</v>
      </c>
      <c r="S346" s="4" t="s">
        <v>277</v>
      </c>
      <c r="T346" s="4" t="s">
        <v>74</v>
      </c>
      <c r="U346" s="4" t="s">
        <v>279</v>
      </c>
      <c r="V346" s="4" t="s">
        <v>292</v>
      </c>
      <c r="W346" s="4" t="s">
        <v>281</v>
      </c>
      <c r="X346" s="4" t="s">
        <v>280</v>
      </c>
      <c r="Y346" s="4" t="s">
        <v>74</v>
      </c>
      <c r="Z346" s="4" t="s">
        <v>282</v>
      </c>
      <c r="AA346" s="4" t="s">
        <v>279</v>
      </c>
      <c r="AB346" s="4"/>
      <c r="AC346" s="4"/>
      <c r="AD346" s="4"/>
      <c r="AE346"/>
      <c r="AF346"/>
      <c r="AG346"/>
      <c r="AH346"/>
    </row>
    <row r="347" spans="1:34" s="11" customFormat="1" ht="76.5">
      <c r="A347" s="4" t="s">
        <v>223</v>
      </c>
      <c r="B347" s="30" t="s">
        <v>224</v>
      </c>
      <c r="C347" s="4" t="s">
        <v>227</v>
      </c>
      <c r="D347" s="4" t="s">
        <v>228</v>
      </c>
      <c r="E347" s="4" t="s">
        <v>1180</v>
      </c>
      <c r="F347" s="4" t="s">
        <v>1181</v>
      </c>
      <c r="G347" s="4" t="s">
        <v>15</v>
      </c>
      <c r="H347" s="4"/>
      <c r="I347" s="4"/>
      <c r="J347" s="4" t="s">
        <v>377</v>
      </c>
      <c r="K347" s="4" t="s">
        <v>451</v>
      </c>
      <c r="L347" s="4" t="s">
        <v>383</v>
      </c>
      <c r="M347" s="4" t="s">
        <v>512</v>
      </c>
      <c r="N347" s="4" t="s">
        <v>227</v>
      </c>
      <c r="O347" s="4" t="s">
        <v>30</v>
      </c>
      <c r="P347" s="35">
        <v>1417645</v>
      </c>
      <c r="Q347" s="4" t="s">
        <v>291</v>
      </c>
      <c r="R347" s="35">
        <v>23908057</v>
      </c>
      <c r="S347" s="4" t="s">
        <v>277</v>
      </c>
      <c r="T347" s="4" t="s">
        <v>74</v>
      </c>
      <c r="U347" s="4" t="s">
        <v>279</v>
      </c>
      <c r="V347" s="4" t="s">
        <v>292</v>
      </c>
      <c r="W347" s="4" t="s">
        <v>281</v>
      </c>
      <c r="X347" s="4" t="s">
        <v>282</v>
      </c>
      <c r="Y347" s="4" t="s">
        <v>279</v>
      </c>
      <c r="Z347" s="4" t="s">
        <v>282</v>
      </c>
      <c r="AA347" s="4" t="s">
        <v>279</v>
      </c>
      <c r="AB347" s="4"/>
      <c r="AC347" s="4"/>
      <c r="AD347" s="4"/>
      <c r="AE347"/>
      <c r="AF347"/>
      <c r="AG347"/>
      <c r="AH347"/>
    </row>
    <row r="348" spans="1:34" s="11" customFormat="1" ht="76.5">
      <c r="A348" s="4" t="s">
        <v>101</v>
      </c>
      <c r="B348" s="30" t="s">
        <v>102</v>
      </c>
      <c r="C348" s="4" t="s">
        <v>103</v>
      </c>
      <c r="D348" s="4" t="s">
        <v>104</v>
      </c>
      <c r="E348" s="4" t="s">
        <v>1182</v>
      </c>
      <c r="F348" s="4" t="s">
        <v>1019</v>
      </c>
      <c r="G348" s="4" t="s">
        <v>323</v>
      </c>
      <c r="H348" s="4"/>
      <c r="I348" s="4"/>
      <c r="J348" s="4" t="s">
        <v>355</v>
      </c>
      <c r="K348" s="4"/>
      <c r="L348" s="4"/>
      <c r="M348" s="4"/>
      <c r="N348" s="4" t="s">
        <v>1183</v>
      </c>
      <c r="O348" s="4" t="s">
        <v>30</v>
      </c>
      <c r="P348" s="35">
        <f>(3.45+0.49)*1000000</f>
        <v>3940000.0000000005</v>
      </c>
      <c r="Q348" s="4" t="s">
        <v>291</v>
      </c>
      <c r="R348" s="35">
        <f>(47.03+5.47)*1000000</f>
        <v>52500000</v>
      </c>
      <c r="S348" s="4" t="s">
        <v>277</v>
      </c>
      <c r="T348" s="4" t="s">
        <v>74</v>
      </c>
      <c r="U348" s="4" t="s">
        <v>279</v>
      </c>
      <c r="V348" s="4" t="s">
        <v>292</v>
      </c>
      <c r="W348" s="4" t="s">
        <v>281</v>
      </c>
      <c r="X348" s="4" t="s">
        <v>280</v>
      </c>
      <c r="Y348" s="4" t="s">
        <v>74</v>
      </c>
      <c r="Z348" s="4" t="s">
        <v>282</v>
      </c>
      <c r="AA348" s="4" t="s">
        <v>279</v>
      </c>
      <c r="AB348" s="4"/>
      <c r="AC348" s="4"/>
      <c r="AD348" s="4"/>
      <c r="AE348"/>
      <c r="AF348"/>
      <c r="AG348"/>
      <c r="AH348"/>
    </row>
    <row r="349" spans="1:34" s="11" customFormat="1" ht="76.5">
      <c r="A349" s="4" t="s">
        <v>101</v>
      </c>
      <c r="B349" s="30" t="s">
        <v>102</v>
      </c>
      <c r="C349" s="4" t="s">
        <v>103</v>
      </c>
      <c r="D349" s="4" t="s">
        <v>104</v>
      </c>
      <c r="E349" s="4" t="s">
        <v>1184</v>
      </c>
      <c r="F349" s="4" t="s">
        <v>1185</v>
      </c>
      <c r="G349" s="4" t="s">
        <v>14</v>
      </c>
      <c r="H349" s="4" t="s">
        <v>11</v>
      </c>
      <c r="I349" s="4"/>
      <c r="J349" s="4" t="s">
        <v>272</v>
      </c>
      <c r="K349" s="4" t="s">
        <v>274</v>
      </c>
      <c r="L349" s="4" t="s">
        <v>273</v>
      </c>
      <c r="M349" s="4"/>
      <c r="N349" s="4" t="s">
        <v>1183</v>
      </c>
      <c r="O349" s="4" t="s">
        <v>30</v>
      </c>
      <c r="P349" s="35">
        <v>5129</v>
      </c>
      <c r="Q349" s="4" t="s">
        <v>291</v>
      </c>
      <c r="R349" s="35">
        <v>85728</v>
      </c>
      <c r="S349" s="4" t="s">
        <v>277</v>
      </c>
      <c r="T349" s="4" t="s">
        <v>1122</v>
      </c>
      <c r="U349" s="4" t="s">
        <v>279</v>
      </c>
      <c r="V349" s="4" t="s">
        <v>292</v>
      </c>
      <c r="W349" s="4" t="s">
        <v>281</v>
      </c>
      <c r="X349" s="4" t="s">
        <v>280</v>
      </c>
      <c r="Y349" s="4" t="s">
        <v>1122</v>
      </c>
      <c r="Z349" s="4" t="s">
        <v>282</v>
      </c>
      <c r="AA349" s="4" t="s">
        <v>279</v>
      </c>
      <c r="AB349" s="4"/>
      <c r="AC349" s="4"/>
      <c r="AD349" s="4"/>
      <c r="AE349"/>
      <c r="AF349"/>
      <c r="AG349"/>
      <c r="AH349"/>
    </row>
    <row r="350" spans="1:34" s="11" customFormat="1" ht="76.5">
      <c r="A350" s="4" t="s">
        <v>101</v>
      </c>
      <c r="B350" s="30" t="s">
        <v>102</v>
      </c>
      <c r="C350" s="4" t="s">
        <v>103</v>
      </c>
      <c r="D350" s="4" t="s">
        <v>104</v>
      </c>
      <c r="E350" s="4" t="s">
        <v>1186</v>
      </c>
      <c r="F350" s="4" t="s">
        <v>1187</v>
      </c>
      <c r="G350" s="4" t="s">
        <v>14</v>
      </c>
      <c r="H350" s="4"/>
      <c r="I350" s="4"/>
      <c r="J350" s="4" t="s">
        <v>469</v>
      </c>
      <c r="K350" s="4"/>
      <c r="L350" s="4"/>
      <c r="M350" s="4"/>
      <c r="N350" s="4" t="s">
        <v>1183</v>
      </c>
      <c r="O350" s="4" t="s">
        <v>30</v>
      </c>
      <c r="P350" s="35">
        <v>113741</v>
      </c>
      <c r="Q350" s="4" t="s">
        <v>291</v>
      </c>
      <c r="R350" s="35">
        <v>1901092</v>
      </c>
      <c r="S350" s="4" t="s">
        <v>277</v>
      </c>
      <c r="T350" s="4" t="s">
        <v>1122</v>
      </c>
      <c r="U350" s="4" t="s">
        <v>279</v>
      </c>
      <c r="V350" s="4" t="s">
        <v>292</v>
      </c>
      <c r="W350" s="4" t="s">
        <v>352</v>
      </c>
      <c r="X350" s="4" t="s">
        <v>280</v>
      </c>
      <c r="Y350" s="4" t="s">
        <v>1122</v>
      </c>
      <c r="Z350" s="4" t="s">
        <v>282</v>
      </c>
      <c r="AA350" s="4" t="s">
        <v>279</v>
      </c>
      <c r="AB350" s="4"/>
      <c r="AC350" s="4"/>
      <c r="AD350" s="4"/>
      <c r="AE350"/>
      <c r="AF350"/>
      <c r="AG350"/>
      <c r="AH350"/>
    </row>
    <row r="351" spans="1:34" s="11" customFormat="1" ht="76.5">
      <c r="A351" s="4" t="s">
        <v>101</v>
      </c>
      <c r="B351" s="30" t="s">
        <v>102</v>
      </c>
      <c r="C351" s="4" t="s">
        <v>103</v>
      </c>
      <c r="D351" s="4" t="s">
        <v>104</v>
      </c>
      <c r="E351" s="4" t="s">
        <v>1188</v>
      </c>
      <c r="F351" s="4" t="s">
        <v>1189</v>
      </c>
      <c r="G351" s="4" t="s">
        <v>14</v>
      </c>
      <c r="H351" s="4" t="s">
        <v>323</v>
      </c>
      <c r="I351" s="4"/>
      <c r="J351" s="4" t="s">
        <v>465</v>
      </c>
      <c r="K351" s="4" t="s">
        <v>285</v>
      </c>
      <c r="L351" s="4" t="s">
        <v>692</v>
      </c>
      <c r="M351" s="4" t="s">
        <v>466</v>
      </c>
      <c r="N351" s="4" t="s">
        <v>1183</v>
      </c>
      <c r="O351" s="4" t="s">
        <v>30</v>
      </c>
      <c r="P351" s="35">
        <v>14434</v>
      </c>
      <c r="Q351" s="4" t="s">
        <v>291</v>
      </c>
      <c r="R351" s="35">
        <v>241256</v>
      </c>
      <c r="S351" s="4" t="s">
        <v>277</v>
      </c>
      <c r="T351" s="4" t="s">
        <v>1190</v>
      </c>
      <c r="U351" s="4" t="s">
        <v>279</v>
      </c>
      <c r="V351" s="4" t="s">
        <v>292</v>
      </c>
      <c r="W351" s="4" t="s">
        <v>281</v>
      </c>
      <c r="X351" s="4" t="s">
        <v>282</v>
      </c>
      <c r="Y351" s="4" t="s">
        <v>279</v>
      </c>
      <c r="Z351" s="4" t="s">
        <v>282</v>
      </c>
      <c r="AA351" s="4" t="s">
        <v>279</v>
      </c>
      <c r="AB351" s="4"/>
      <c r="AC351" s="4"/>
      <c r="AD351" s="4"/>
      <c r="AE351"/>
      <c r="AF351"/>
      <c r="AG351"/>
      <c r="AH351"/>
    </row>
    <row r="352" spans="1:34" s="11" customFormat="1" ht="76.5">
      <c r="A352" s="4" t="s">
        <v>101</v>
      </c>
      <c r="B352" s="30" t="s">
        <v>102</v>
      </c>
      <c r="C352" s="4" t="s">
        <v>103</v>
      </c>
      <c r="D352" s="4" t="s">
        <v>104</v>
      </c>
      <c r="E352" s="4" t="s">
        <v>1191</v>
      </c>
      <c r="F352" s="4" t="s">
        <v>1192</v>
      </c>
      <c r="G352" s="4" t="s">
        <v>323</v>
      </c>
      <c r="H352" s="4"/>
      <c r="I352" s="4"/>
      <c r="J352" s="4" t="s">
        <v>341</v>
      </c>
      <c r="K352" s="4"/>
      <c r="L352" s="4"/>
      <c r="M352" s="4"/>
      <c r="N352" s="4" t="s">
        <v>1183</v>
      </c>
      <c r="O352" s="4" t="s">
        <v>279</v>
      </c>
      <c r="P352" s="35" t="s">
        <v>30</v>
      </c>
      <c r="Q352" s="4" t="s">
        <v>279</v>
      </c>
      <c r="R352" s="35" t="s">
        <v>279</v>
      </c>
      <c r="S352" s="4" t="s">
        <v>279</v>
      </c>
      <c r="T352" s="4" t="s">
        <v>279</v>
      </c>
      <c r="U352" s="4" t="s">
        <v>279</v>
      </c>
      <c r="V352" s="4" t="s">
        <v>292</v>
      </c>
      <c r="W352" s="4" t="s">
        <v>352</v>
      </c>
      <c r="X352" s="4" t="s">
        <v>280</v>
      </c>
      <c r="Y352" s="4" t="s">
        <v>74</v>
      </c>
      <c r="Z352" s="4" t="s">
        <v>282</v>
      </c>
      <c r="AA352" s="4" t="s">
        <v>279</v>
      </c>
      <c r="AB352" s="4"/>
      <c r="AC352" s="4"/>
      <c r="AD352" s="4"/>
      <c r="AE352"/>
      <c r="AF352"/>
      <c r="AG352"/>
      <c r="AH352"/>
    </row>
    <row r="353" spans="1:34" s="11" customFormat="1" ht="76.5">
      <c r="A353" s="4" t="s">
        <v>101</v>
      </c>
      <c r="B353" s="30" t="s">
        <v>102</v>
      </c>
      <c r="C353" s="4" t="s">
        <v>103</v>
      </c>
      <c r="D353" s="4" t="s">
        <v>104</v>
      </c>
      <c r="E353" s="4" t="s">
        <v>1193</v>
      </c>
      <c r="F353" s="4" t="s">
        <v>1194</v>
      </c>
      <c r="G353" s="4" t="s">
        <v>11</v>
      </c>
      <c r="H353" s="4" t="s">
        <v>323</v>
      </c>
      <c r="I353" s="4"/>
      <c r="J353" s="4" t="s">
        <v>274</v>
      </c>
      <c r="K353" s="4" t="s">
        <v>273</v>
      </c>
      <c r="L353" s="4"/>
      <c r="M353" s="4"/>
      <c r="N353" s="4" t="s">
        <v>1183</v>
      </c>
      <c r="O353" s="4" t="s">
        <v>30</v>
      </c>
      <c r="P353" s="35">
        <v>8527</v>
      </c>
      <c r="Q353" s="4" t="s">
        <v>291</v>
      </c>
      <c r="R353" s="35">
        <v>142521</v>
      </c>
      <c r="S353" s="4" t="s">
        <v>277</v>
      </c>
      <c r="T353" s="4" t="s">
        <v>405</v>
      </c>
      <c r="U353" s="4" t="s">
        <v>279</v>
      </c>
      <c r="V353" s="4" t="s">
        <v>292</v>
      </c>
      <c r="W353" s="4" t="s">
        <v>281</v>
      </c>
      <c r="X353" s="4" t="s">
        <v>280</v>
      </c>
      <c r="Y353" s="4" t="s">
        <v>405</v>
      </c>
      <c r="Z353" s="4" t="s">
        <v>282</v>
      </c>
      <c r="AA353" s="4" t="s">
        <v>279</v>
      </c>
      <c r="AB353" s="4"/>
      <c r="AC353" s="4"/>
      <c r="AD353" s="4"/>
      <c r="AE353"/>
      <c r="AF353"/>
      <c r="AG353"/>
      <c r="AH353"/>
    </row>
    <row r="354" spans="1:34" s="11" customFormat="1" ht="105">
      <c r="A354" s="4" t="s">
        <v>101</v>
      </c>
      <c r="B354" s="38" t="s">
        <v>102</v>
      </c>
      <c r="C354" s="4" t="s">
        <v>103</v>
      </c>
      <c r="D354" s="4" t="s">
        <v>104</v>
      </c>
      <c r="E354" s="4" t="s">
        <v>1195</v>
      </c>
      <c r="F354" s="4" t="s">
        <v>1196</v>
      </c>
      <c r="G354" s="4" t="s">
        <v>15</v>
      </c>
      <c r="H354" s="4"/>
      <c r="I354" s="4"/>
      <c r="J354" s="4" t="s">
        <v>512</v>
      </c>
      <c r="K354" s="4" t="s">
        <v>451</v>
      </c>
      <c r="L354" s="4" t="s">
        <v>377</v>
      </c>
      <c r="M354" s="4" t="s">
        <v>313</v>
      </c>
      <c r="N354" s="4" t="s">
        <v>1183</v>
      </c>
      <c r="O354" s="4" t="s">
        <v>30</v>
      </c>
      <c r="P354" s="35">
        <f>241506+614+2168</f>
        <v>244288</v>
      </c>
      <c r="Q354" s="4" t="s">
        <v>291</v>
      </c>
      <c r="R354" s="35">
        <f>1046528+2659+9394</f>
        <v>1058581</v>
      </c>
      <c r="S354" s="4" t="s">
        <v>277</v>
      </c>
      <c r="T354" s="4" t="s">
        <v>315</v>
      </c>
      <c r="U354" s="4" t="s">
        <v>279</v>
      </c>
      <c r="V354" s="4" t="s">
        <v>292</v>
      </c>
      <c r="W354" s="4" t="s">
        <v>281</v>
      </c>
      <c r="X354" s="4" t="s">
        <v>282</v>
      </c>
      <c r="Y354" s="4" t="s">
        <v>279</v>
      </c>
      <c r="Z354" s="4" t="s">
        <v>282</v>
      </c>
      <c r="AA354" s="4" t="s">
        <v>279</v>
      </c>
      <c r="AB354" s="4"/>
      <c r="AC354" s="4"/>
      <c r="AD354" s="4"/>
      <c r="AE354"/>
      <c r="AF354"/>
      <c r="AG354"/>
      <c r="AH354"/>
    </row>
    <row r="355" spans="1:34" s="11" customFormat="1" ht="51">
      <c r="A355" s="4" t="s">
        <v>96</v>
      </c>
      <c r="B355" s="30" t="s">
        <v>97</v>
      </c>
      <c r="C355" s="4" t="s">
        <v>98</v>
      </c>
      <c r="D355" s="4" t="s">
        <v>99</v>
      </c>
      <c r="E355" s="4" t="s">
        <v>1197</v>
      </c>
      <c r="F355" s="4" t="s">
        <v>1198</v>
      </c>
      <c r="G355" s="4" t="s">
        <v>14</v>
      </c>
      <c r="H355" s="4"/>
      <c r="I355" s="4"/>
      <c r="J355" s="4" t="s">
        <v>414</v>
      </c>
      <c r="K355" s="4"/>
      <c r="L355" s="4"/>
      <c r="M355" s="4"/>
      <c r="N355" s="4" t="s">
        <v>1199</v>
      </c>
      <c r="O355" s="4" t="s">
        <v>36</v>
      </c>
      <c r="P355" s="35">
        <v>1200000</v>
      </c>
      <c r="Q355" s="4">
        <v>2030</v>
      </c>
      <c r="R355" s="35">
        <v>53400000</v>
      </c>
      <c r="S355" s="4">
        <v>2050</v>
      </c>
      <c r="T355" s="4" t="s">
        <v>74</v>
      </c>
      <c r="U355" s="4" t="s">
        <v>609</v>
      </c>
      <c r="V355" s="4" t="s">
        <v>292</v>
      </c>
      <c r="W355" s="4" t="s">
        <v>281</v>
      </c>
      <c r="X355" s="4" t="s">
        <v>282</v>
      </c>
      <c r="Y355" s="4" t="s">
        <v>279</v>
      </c>
      <c r="Z355" s="4" t="s">
        <v>282</v>
      </c>
      <c r="AA355" s="4" t="s">
        <v>279</v>
      </c>
      <c r="AB355" s="4"/>
      <c r="AC355" s="4"/>
      <c r="AD355" s="4"/>
      <c r="AE355"/>
      <c r="AF355"/>
      <c r="AG355"/>
      <c r="AH355"/>
    </row>
    <row r="356" spans="1:34" s="11" customFormat="1" ht="51">
      <c r="A356" s="4" t="s">
        <v>96</v>
      </c>
      <c r="B356" s="30" t="s">
        <v>97</v>
      </c>
      <c r="C356" s="4" t="s">
        <v>98</v>
      </c>
      <c r="D356" s="4" t="s">
        <v>99</v>
      </c>
      <c r="E356" s="4" t="s">
        <v>1200</v>
      </c>
      <c r="F356" s="4" t="s">
        <v>1201</v>
      </c>
      <c r="G356" s="4" t="s">
        <v>14</v>
      </c>
      <c r="H356" s="4"/>
      <c r="I356" s="4"/>
      <c r="J356" s="4" t="s">
        <v>469</v>
      </c>
      <c r="K356" s="4" t="s">
        <v>272</v>
      </c>
      <c r="L356" s="4" t="s">
        <v>271</v>
      </c>
      <c r="M356" s="4"/>
      <c r="N356" s="4" t="s">
        <v>1202</v>
      </c>
      <c r="O356" s="4" t="s">
        <v>36</v>
      </c>
      <c r="P356" s="35">
        <v>9600000</v>
      </c>
      <c r="Q356" s="4">
        <v>2030</v>
      </c>
      <c r="R356" s="35">
        <v>268200000</v>
      </c>
      <c r="S356" s="4">
        <v>2050</v>
      </c>
      <c r="T356" s="4" t="s">
        <v>74</v>
      </c>
      <c r="U356" s="4" t="s">
        <v>279</v>
      </c>
      <c r="V356" s="4" t="s">
        <v>292</v>
      </c>
      <c r="W356" s="4" t="s">
        <v>281</v>
      </c>
      <c r="X356" s="4" t="s">
        <v>282</v>
      </c>
      <c r="Y356" s="4" t="s">
        <v>279</v>
      </c>
      <c r="Z356" s="4" t="s">
        <v>282</v>
      </c>
      <c r="AA356" s="4" t="s">
        <v>279</v>
      </c>
      <c r="AB356" s="4"/>
      <c r="AC356" s="4"/>
      <c r="AD356" s="4"/>
      <c r="AE356"/>
      <c r="AF356"/>
      <c r="AG356"/>
      <c r="AH356"/>
    </row>
    <row r="357" spans="1:34" s="11" customFormat="1" ht="51">
      <c r="A357" s="4" t="s">
        <v>96</v>
      </c>
      <c r="B357" s="30" t="s">
        <v>97</v>
      </c>
      <c r="C357" s="4" t="s">
        <v>98</v>
      </c>
      <c r="D357" s="4" t="s">
        <v>99</v>
      </c>
      <c r="E357" s="4" t="s">
        <v>1203</v>
      </c>
      <c r="F357" s="4" t="s">
        <v>1204</v>
      </c>
      <c r="G357" s="4" t="s">
        <v>14</v>
      </c>
      <c r="H357" s="4"/>
      <c r="I357" s="4"/>
      <c r="J357" s="4" t="s">
        <v>414</v>
      </c>
      <c r="K357" s="4" t="s">
        <v>307</v>
      </c>
      <c r="L357" s="4" t="s">
        <v>459</v>
      </c>
      <c r="M357" s="4"/>
      <c r="N357" s="4" t="s">
        <v>1205</v>
      </c>
      <c r="O357" s="4" t="s">
        <v>36</v>
      </c>
      <c r="P357" s="35">
        <v>400000</v>
      </c>
      <c r="Q357" s="4">
        <v>2030</v>
      </c>
      <c r="R357" s="35">
        <v>8200000</v>
      </c>
      <c r="S357" s="4">
        <v>2050</v>
      </c>
      <c r="T357" s="4" t="s">
        <v>74</v>
      </c>
      <c r="U357" s="4" t="s">
        <v>279</v>
      </c>
      <c r="V357" s="4" t="s">
        <v>292</v>
      </c>
      <c r="W357" s="4" t="s">
        <v>281</v>
      </c>
      <c r="X357" s="4" t="s">
        <v>282</v>
      </c>
      <c r="Y357" s="4" t="s">
        <v>279</v>
      </c>
      <c r="Z357" s="4" t="s">
        <v>282</v>
      </c>
      <c r="AA357" s="4" t="s">
        <v>279</v>
      </c>
      <c r="AB357" s="4"/>
      <c r="AC357" s="4"/>
      <c r="AD357" s="4"/>
      <c r="AE357"/>
      <c r="AF357"/>
      <c r="AG357"/>
      <c r="AH357"/>
    </row>
    <row r="358" spans="1:34" s="11" customFormat="1" ht="51">
      <c r="A358" s="4" t="s">
        <v>96</v>
      </c>
      <c r="B358" s="30" t="s">
        <v>97</v>
      </c>
      <c r="C358" s="4" t="s">
        <v>98</v>
      </c>
      <c r="D358" s="4" t="s">
        <v>99</v>
      </c>
      <c r="E358" s="4" t="s">
        <v>1206</v>
      </c>
      <c r="F358" s="4" t="s">
        <v>1207</v>
      </c>
      <c r="G358" s="4" t="s">
        <v>14</v>
      </c>
      <c r="H358" s="4"/>
      <c r="I358" s="4"/>
      <c r="J358" s="4" t="s">
        <v>466</v>
      </c>
      <c r="K358" s="4" t="s">
        <v>465</v>
      </c>
      <c r="L358" s="4"/>
      <c r="M358" s="4"/>
      <c r="N358" s="4" t="s">
        <v>1208</v>
      </c>
      <c r="O358" s="4" t="s">
        <v>36</v>
      </c>
      <c r="P358" s="35">
        <v>4200000</v>
      </c>
      <c r="Q358" s="4">
        <v>2030</v>
      </c>
      <c r="R358" s="35">
        <v>25900000</v>
      </c>
      <c r="S358" s="4">
        <v>2050</v>
      </c>
      <c r="T358" s="4" t="s">
        <v>74</v>
      </c>
      <c r="U358" s="4" t="s">
        <v>279</v>
      </c>
      <c r="V358" s="4" t="s">
        <v>292</v>
      </c>
      <c r="W358" s="4" t="s">
        <v>281</v>
      </c>
      <c r="X358" s="4" t="s">
        <v>282</v>
      </c>
      <c r="Y358" s="4" t="s">
        <v>279</v>
      </c>
      <c r="Z358" s="4" t="s">
        <v>282</v>
      </c>
      <c r="AA358" s="4" t="s">
        <v>279</v>
      </c>
      <c r="AB358" s="4"/>
      <c r="AC358" s="4"/>
      <c r="AD358" s="4"/>
      <c r="AE358"/>
      <c r="AF358"/>
      <c r="AG358"/>
      <c r="AH358"/>
    </row>
    <row r="359" spans="1:34" s="11" customFormat="1" ht="51">
      <c r="A359" s="4" t="s">
        <v>96</v>
      </c>
      <c r="B359" s="30" t="s">
        <v>97</v>
      </c>
      <c r="C359" s="4" t="s">
        <v>98</v>
      </c>
      <c r="D359" s="4" t="s">
        <v>99</v>
      </c>
      <c r="E359" s="4" t="s">
        <v>1209</v>
      </c>
      <c r="F359" s="4" t="s">
        <v>1210</v>
      </c>
      <c r="G359" s="4" t="s">
        <v>323</v>
      </c>
      <c r="H359" s="4"/>
      <c r="I359" s="4"/>
      <c r="J359" s="4" t="s">
        <v>692</v>
      </c>
      <c r="K359" s="4"/>
      <c r="L359" s="4"/>
      <c r="M359" s="4"/>
      <c r="N359" s="4" t="s">
        <v>1211</v>
      </c>
      <c r="O359" s="4" t="s">
        <v>36</v>
      </c>
      <c r="P359" s="35">
        <v>9500000</v>
      </c>
      <c r="Q359" s="4">
        <v>2030</v>
      </c>
      <c r="R359" s="35">
        <v>63800000</v>
      </c>
      <c r="S359" s="4">
        <v>2050</v>
      </c>
      <c r="T359" s="4" t="s">
        <v>74</v>
      </c>
      <c r="U359" s="4" t="s">
        <v>279</v>
      </c>
      <c r="V359" s="4" t="s">
        <v>292</v>
      </c>
      <c r="W359" s="4" t="s">
        <v>281</v>
      </c>
      <c r="X359" s="4" t="s">
        <v>282</v>
      </c>
      <c r="Y359" s="4" t="s">
        <v>279</v>
      </c>
      <c r="Z359" s="4" t="s">
        <v>282</v>
      </c>
      <c r="AA359" s="4" t="s">
        <v>279</v>
      </c>
      <c r="AB359" s="4"/>
      <c r="AC359" s="4"/>
      <c r="AD359" s="4"/>
      <c r="AE359"/>
      <c r="AF359"/>
      <c r="AG359"/>
      <c r="AH359"/>
    </row>
    <row r="360" spans="1:34" s="11" customFormat="1" ht="51">
      <c r="A360" s="4" t="s">
        <v>96</v>
      </c>
      <c r="B360" s="30" t="s">
        <v>97</v>
      </c>
      <c r="C360" s="4" t="s">
        <v>98</v>
      </c>
      <c r="D360" s="4" t="s">
        <v>99</v>
      </c>
      <c r="E360" s="4" t="s">
        <v>1212</v>
      </c>
      <c r="F360" s="4" t="s">
        <v>1213</v>
      </c>
      <c r="G360" s="4" t="s">
        <v>323</v>
      </c>
      <c r="H360" s="4"/>
      <c r="I360" s="4"/>
      <c r="J360" s="4" t="s">
        <v>692</v>
      </c>
      <c r="K360" s="4"/>
      <c r="L360" s="4"/>
      <c r="M360" s="4"/>
      <c r="N360" s="4" t="s">
        <v>1214</v>
      </c>
      <c r="O360" s="4" t="s">
        <v>36</v>
      </c>
      <c r="P360" s="35" t="s">
        <v>1215</v>
      </c>
      <c r="Q360" s="4">
        <v>2030</v>
      </c>
      <c r="R360" s="35">
        <v>6500000</v>
      </c>
      <c r="S360" s="4">
        <v>2050</v>
      </c>
      <c r="T360" s="4" t="s">
        <v>278</v>
      </c>
      <c r="U360" s="4" t="s">
        <v>279</v>
      </c>
      <c r="V360" s="4" t="s">
        <v>292</v>
      </c>
      <c r="W360" s="4" t="s">
        <v>352</v>
      </c>
      <c r="X360" s="4" t="s">
        <v>282</v>
      </c>
      <c r="Y360" s="4" t="s">
        <v>279</v>
      </c>
      <c r="Z360" s="4" t="s">
        <v>282</v>
      </c>
      <c r="AA360" s="4" t="s">
        <v>279</v>
      </c>
      <c r="AB360" s="4"/>
      <c r="AC360" s="4"/>
      <c r="AD360" s="4"/>
      <c r="AE360"/>
      <c r="AF360"/>
      <c r="AG360"/>
      <c r="AH360"/>
    </row>
    <row r="361" spans="1:34" s="11" customFormat="1" ht="60">
      <c r="A361" s="4" t="s">
        <v>96</v>
      </c>
      <c r="B361" s="38" t="s">
        <v>97</v>
      </c>
      <c r="C361" s="4" t="s">
        <v>98</v>
      </c>
      <c r="D361" s="4" t="s">
        <v>99</v>
      </c>
      <c r="E361" s="4" t="s">
        <v>1216</v>
      </c>
      <c r="F361" s="4" t="s">
        <v>1217</v>
      </c>
      <c r="G361" s="4" t="s">
        <v>11</v>
      </c>
      <c r="H361" s="4"/>
      <c r="I361" s="4"/>
      <c r="J361" s="4" t="s">
        <v>295</v>
      </c>
      <c r="K361" s="4" t="s">
        <v>344</v>
      </c>
      <c r="L361" s="4" t="s">
        <v>273</v>
      </c>
      <c r="M361" s="4"/>
      <c r="N361" s="4" t="s">
        <v>1218</v>
      </c>
      <c r="O361" s="4" t="s">
        <v>279</v>
      </c>
      <c r="P361" s="35" t="s">
        <v>30</v>
      </c>
      <c r="Q361" s="4" t="s">
        <v>279</v>
      </c>
      <c r="R361" s="35" t="s">
        <v>279</v>
      </c>
      <c r="S361" s="4">
        <v>2050</v>
      </c>
      <c r="T361" s="4" t="s">
        <v>279</v>
      </c>
      <c r="U361" s="4" t="s">
        <v>279</v>
      </c>
      <c r="V361" s="4" t="s">
        <v>292</v>
      </c>
      <c r="W361" s="4" t="s">
        <v>281</v>
      </c>
      <c r="X361" s="4" t="s">
        <v>282</v>
      </c>
      <c r="Y361" s="4" t="s">
        <v>279</v>
      </c>
      <c r="Z361" s="4" t="s">
        <v>282</v>
      </c>
      <c r="AA361" s="4" t="s">
        <v>279</v>
      </c>
      <c r="AB361" s="4"/>
      <c r="AC361" s="4"/>
      <c r="AD361" s="4"/>
      <c r="AE361"/>
      <c r="AF361"/>
      <c r="AG361"/>
      <c r="AH361"/>
    </row>
    <row r="362" spans="1:34" s="11" customFormat="1" ht="51">
      <c r="A362" s="4" t="s">
        <v>96</v>
      </c>
      <c r="B362" s="30" t="s">
        <v>97</v>
      </c>
      <c r="C362" s="4" t="s">
        <v>98</v>
      </c>
      <c r="D362" s="4" t="s">
        <v>99</v>
      </c>
      <c r="E362" s="4" t="s">
        <v>1219</v>
      </c>
      <c r="F362" s="4" t="s">
        <v>1220</v>
      </c>
      <c r="G362" s="4" t="s">
        <v>11</v>
      </c>
      <c r="H362" s="4"/>
      <c r="I362" s="4"/>
      <c r="J362" s="4" t="s">
        <v>299</v>
      </c>
      <c r="K362" s="4"/>
      <c r="L362" s="4"/>
      <c r="M362" s="4"/>
      <c r="N362" s="4" t="s">
        <v>1221</v>
      </c>
      <c r="O362" s="4" t="s">
        <v>36</v>
      </c>
      <c r="P362" s="35">
        <v>6400000</v>
      </c>
      <c r="Q362" s="4">
        <v>2030</v>
      </c>
      <c r="R362" s="35">
        <v>276600000</v>
      </c>
      <c r="S362" s="4">
        <v>2050</v>
      </c>
      <c r="T362" s="4" t="s">
        <v>74</v>
      </c>
      <c r="U362" s="4" t="s">
        <v>279</v>
      </c>
      <c r="V362" s="4" t="s">
        <v>292</v>
      </c>
      <c r="W362" s="4" t="s">
        <v>281</v>
      </c>
      <c r="X362" s="4" t="s">
        <v>282</v>
      </c>
      <c r="Y362" s="4" t="s">
        <v>279</v>
      </c>
      <c r="Z362" s="4" t="s">
        <v>282</v>
      </c>
      <c r="AA362" s="4" t="s">
        <v>279</v>
      </c>
      <c r="AB362" s="4"/>
      <c r="AC362" s="4"/>
      <c r="AD362" s="4"/>
      <c r="AE362"/>
      <c r="AF362"/>
      <c r="AG362"/>
      <c r="AH362"/>
    </row>
    <row r="363" spans="1:34" s="11" customFormat="1" ht="51">
      <c r="A363" s="4" t="s">
        <v>96</v>
      </c>
      <c r="B363" s="30" t="s">
        <v>97</v>
      </c>
      <c r="C363" s="4" t="s">
        <v>98</v>
      </c>
      <c r="D363" s="4" t="s">
        <v>99</v>
      </c>
      <c r="E363" s="4" t="s">
        <v>1222</v>
      </c>
      <c r="F363" s="4" t="s">
        <v>1223</v>
      </c>
      <c r="G363" s="4" t="s">
        <v>323</v>
      </c>
      <c r="H363" s="4"/>
      <c r="I363" s="4"/>
      <c r="J363" s="4" t="s">
        <v>490</v>
      </c>
      <c r="K363" s="4"/>
      <c r="L363" s="4"/>
      <c r="M363" s="4"/>
      <c r="N363" s="4" t="s">
        <v>1224</v>
      </c>
      <c r="O363" s="4" t="s">
        <v>36</v>
      </c>
      <c r="P363" s="35">
        <v>700000</v>
      </c>
      <c r="Q363" s="4">
        <v>2030</v>
      </c>
      <c r="R363" s="35">
        <v>8800000</v>
      </c>
      <c r="S363" s="4">
        <v>2050</v>
      </c>
      <c r="T363" s="4" t="s">
        <v>278</v>
      </c>
      <c r="U363" s="4" t="s">
        <v>279</v>
      </c>
      <c r="V363" s="4" t="s">
        <v>292</v>
      </c>
      <c r="W363" s="4" t="s">
        <v>281</v>
      </c>
      <c r="X363" s="4" t="s">
        <v>282</v>
      </c>
      <c r="Y363" s="4" t="s">
        <v>279</v>
      </c>
      <c r="Z363" s="4" t="s">
        <v>282</v>
      </c>
      <c r="AA363" s="4" t="s">
        <v>279</v>
      </c>
      <c r="AB363" s="4"/>
      <c r="AC363" s="4"/>
      <c r="AD363" s="4"/>
      <c r="AE363"/>
      <c r="AF363"/>
      <c r="AG363"/>
      <c r="AH363"/>
    </row>
    <row r="364" spans="1:34" s="11" customFormat="1" ht="51">
      <c r="A364" s="4" t="s">
        <v>96</v>
      </c>
      <c r="B364" s="30" t="s">
        <v>97</v>
      </c>
      <c r="C364" s="4" t="s">
        <v>98</v>
      </c>
      <c r="D364" s="4" t="s">
        <v>99</v>
      </c>
      <c r="E364" s="4" t="s">
        <v>1225</v>
      </c>
      <c r="F364" s="4" t="s">
        <v>1226</v>
      </c>
      <c r="G364" s="4" t="s">
        <v>431</v>
      </c>
      <c r="H364" s="4"/>
      <c r="I364" s="4"/>
      <c r="J364" s="4" t="s">
        <v>501</v>
      </c>
      <c r="K364" s="4" t="s">
        <v>504</v>
      </c>
      <c r="L364" s="4" t="s">
        <v>508</v>
      </c>
      <c r="M364" s="4"/>
      <c r="N364" s="4" t="s">
        <v>1227</v>
      </c>
      <c r="O364" s="4" t="s">
        <v>36</v>
      </c>
      <c r="P364" s="35">
        <v>10000</v>
      </c>
      <c r="Q364" s="4">
        <v>2030</v>
      </c>
      <c r="R364" s="35">
        <v>200000</v>
      </c>
      <c r="S364" s="4">
        <v>2050</v>
      </c>
      <c r="T364" s="4" t="s">
        <v>606</v>
      </c>
      <c r="U364" s="4" t="s">
        <v>278</v>
      </c>
      <c r="V364" s="4" t="s">
        <v>292</v>
      </c>
      <c r="W364" s="4" t="s">
        <v>281</v>
      </c>
      <c r="X364" s="4" t="s">
        <v>282</v>
      </c>
      <c r="Y364" s="4" t="s">
        <v>279</v>
      </c>
      <c r="Z364" s="4" t="s">
        <v>282</v>
      </c>
      <c r="AA364" s="4" t="s">
        <v>279</v>
      </c>
      <c r="AB364" s="4"/>
      <c r="AC364" s="4"/>
      <c r="AD364" s="4"/>
      <c r="AE364"/>
      <c r="AF364"/>
      <c r="AG364"/>
      <c r="AH364"/>
    </row>
    <row r="365" spans="1:34" s="11" customFormat="1" ht="89.25">
      <c r="A365" s="4" t="s">
        <v>83</v>
      </c>
      <c r="B365" s="40" t="s">
        <v>84</v>
      </c>
      <c r="C365" s="4" t="s">
        <v>87</v>
      </c>
      <c r="D365" s="4" t="s">
        <v>88</v>
      </c>
      <c r="E365" s="4" t="s">
        <v>1228</v>
      </c>
      <c r="F365" s="4" t="s">
        <v>1229</v>
      </c>
      <c r="G365" s="4" t="s">
        <v>323</v>
      </c>
      <c r="H365" s="4"/>
      <c r="I365" s="4"/>
      <c r="J365" s="4" t="s">
        <v>341</v>
      </c>
      <c r="K365" s="4"/>
      <c r="L365" s="4"/>
      <c r="M365" s="4"/>
      <c r="N365" s="4" t="s">
        <v>1230</v>
      </c>
      <c r="O365" s="4" t="s">
        <v>30</v>
      </c>
      <c r="P365" s="35">
        <v>1946.1</v>
      </c>
      <c r="Q365" s="4" t="s">
        <v>291</v>
      </c>
      <c r="R365" s="35">
        <v>9730.6</v>
      </c>
      <c r="S365" s="4" t="s">
        <v>277</v>
      </c>
      <c r="T365" s="4" t="s">
        <v>278</v>
      </c>
      <c r="U365" s="4" t="s">
        <v>279</v>
      </c>
      <c r="V365" s="4" t="s">
        <v>292</v>
      </c>
      <c r="W365" s="4" t="s">
        <v>352</v>
      </c>
      <c r="X365" s="4" t="s">
        <v>280</v>
      </c>
      <c r="Y365" s="4" t="s">
        <v>30</v>
      </c>
      <c r="Z365" s="4" t="s">
        <v>282</v>
      </c>
      <c r="AA365" s="4" t="s">
        <v>279</v>
      </c>
      <c r="AB365" s="4"/>
      <c r="AC365" s="4"/>
      <c r="AD365" s="4"/>
      <c r="AE365"/>
      <c r="AF365"/>
      <c r="AG365"/>
      <c r="AH365"/>
    </row>
    <row r="366" spans="1:34" s="11" customFormat="1" ht="89.25">
      <c r="A366" s="4" t="s">
        <v>83</v>
      </c>
      <c r="B366" s="40" t="s">
        <v>84</v>
      </c>
      <c r="C366" s="4" t="s">
        <v>87</v>
      </c>
      <c r="D366" s="4" t="s">
        <v>88</v>
      </c>
      <c r="E366" s="4" t="s">
        <v>1231</v>
      </c>
      <c r="F366" s="4" t="s">
        <v>1232</v>
      </c>
      <c r="G366" s="4" t="s">
        <v>323</v>
      </c>
      <c r="H366" s="4"/>
      <c r="I366" s="4"/>
      <c r="J366" s="4" t="s">
        <v>476</v>
      </c>
      <c r="K366" s="4"/>
      <c r="L366" s="4"/>
      <c r="M366" s="4"/>
      <c r="N366" s="4" t="s">
        <v>1233</v>
      </c>
      <c r="O366" s="4" t="s">
        <v>30</v>
      </c>
      <c r="P366" s="35">
        <v>39429.800000000003</v>
      </c>
      <c r="Q366" s="4" t="s">
        <v>291</v>
      </c>
      <c r="R366" s="35">
        <v>305847.40000000002</v>
      </c>
      <c r="S366" s="4" t="s">
        <v>277</v>
      </c>
      <c r="T366" s="4" t="s">
        <v>278</v>
      </c>
      <c r="U366" s="4" t="s">
        <v>279</v>
      </c>
      <c r="V366" s="4" t="s">
        <v>292</v>
      </c>
      <c r="W366" s="4" t="s">
        <v>352</v>
      </c>
      <c r="X366" s="4" t="s">
        <v>280</v>
      </c>
      <c r="Y366" s="4" t="s">
        <v>1234</v>
      </c>
      <c r="Z366" s="4" t="s">
        <v>282</v>
      </c>
      <c r="AA366" s="4" t="s">
        <v>279</v>
      </c>
      <c r="AB366" s="4"/>
      <c r="AC366" s="4"/>
      <c r="AD366" s="4"/>
      <c r="AE366"/>
      <c r="AF366"/>
      <c r="AG366"/>
      <c r="AH366"/>
    </row>
    <row r="367" spans="1:34" s="11" customFormat="1" ht="90">
      <c r="A367" s="4" t="s">
        <v>83</v>
      </c>
      <c r="B367" s="38" t="s">
        <v>84</v>
      </c>
      <c r="C367" s="4" t="s">
        <v>87</v>
      </c>
      <c r="D367" s="4" t="s">
        <v>88</v>
      </c>
      <c r="E367" s="4" t="s">
        <v>1235</v>
      </c>
      <c r="F367" s="4" t="s">
        <v>1236</v>
      </c>
      <c r="G367" s="4" t="s">
        <v>323</v>
      </c>
      <c r="H367" s="4"/>
      <c r="I367" s="4"/>
      <c r="J367" s="4" t="s">
        <v>341</v>
      </c>
      <c r="K367" s="4" t="s">
        <v>692</v>
      </c>
      <c r="L367" s="4"/>
      <c r="M367" s="4"/>
      <c r="N367" s="4" t="s">
        <v>1233</v>
      </c>
      <c r="O367" s="4" t="s">
        <v>279</v>
      </c>
      <c r="P367" s="35" t="s">
        <v>30</v>
      </c>
      <c r="Q367" s="4" t="s">
        <v>279</v>
      </c>
      <c r="R367" s="35" t="s">
        <v>279</v>
      </c>
      <c r="S367" s="4" t="s">
        <v>279</v>
      </c>
      <c r="T367" s="4" t="s">
        <v>279</v>
      </c>
      <c r="U367" s="4" t="s">
        <v>279</v>
      </c>
      <c r="V367" s="4" t="s">
        <v>292</v>
      </c>
      <c r="W367" s="4" t="s">
        <v>352</v>
      </c>
      <c r="X367" s="4" t="s">
        <v>282</v>
      </c>
      <c r="Y367" s="4" t="s">
        <v>279</v>
      </c>
      <c r="Z367" s="4" t="s">
        <v>282</v>
      </c>
      <c r="AA367" s="4" t="s">
        <v>279</v>
      </c>
      <c r="AB367" s="4"/>
      <c r="AC367" s="4"/>
      <c r="AD367" s="4"/>
      <c r="AE367"/>
      <c r="AF367"/>
      <c r="AG367"/>
      <c r="AH367"/>
    </row>
    <row r="368" spans="1:34" s="11" customFormat="1" ht="89.25">
      <c r="A368" s="4" t="s">
        <v>83</v>
      </c>
      <c r="B368" s="30" t="s">
        <v>84</v>
      </c>
      <c r="C368" s="4" t="s">
        <v>87</v>
      </c>
      <c r="D368" s="4" t="s">
        <v>88</v>
      </c>
      <c r="E368" s="4" t="s">
        <v>1237</v>
      </c>
      <c r="F368" s="4" t="s">
        <v>1238</v>
      </c>
      <c r="G368" s="4" t="s">
        <v>14</v>
      </c>
      <c r="H368" s="4"/>
      <c r="I368" s="4"/>
      <c r="J368" s="4" t="s">
        <v>272</v>
      </c>
      <c r="K368" s="4" t="s">
        <v>414</v>
      </c>
      <c r="L368" s="4"/>
      <c r="M368" s="4"/>
      <c r="N368" s="4" t="s">
        <v>1239</v>
      </c>
      <c r="O368" s="4" t="s">
        <v>30</v>
      </c>
      <c r="P368" s="35">
        <v>86548</v>
      </c>
      <c r="Q368" s="4" t="s">
        <v>291</v>
      </c>
      <c r="R368" s="35">
        <v>1114966</v>
      </c>
      <c r="S368" s="4" t="s">
        <v>277</v>
      </c>
      <c r="T368" s="4" t="s">
        <v>1122</v>
      </c>
      <c r="U368" s="4" t="s">
        <v>278</v>
      </c>
      <c r="V368" s="4" t="s">
        <v>292</v>
      </c>
      <c r="W368" s="4" t="s">
        <v>281</v>
      </c>
      <c r="X368" s="4" t="s">
        <v>280</v>
      </c>
      <c r="Y368" s="4" t="s">
        <v>30</v>
      </c>
      <c r="Z368" s="4" t="s">
        <v>282</v>
      </c>
      <c r="AA368" s="4" t="s">
        <v>279</v>
      </c>
      <c r="AB368" s="4"/>
      <c r="AC368" s="4"/>
      <c r="AD368" s="4"/>
      <c r="AE368"/>
      <c r="AF368"/>
      <c r="AG368"/>
      <c r="AH368"/>
    </row>
    <row r="369" spans="1:34" s="11" customFormat="1" ht="89.25">
      <c r="A369" s="4" t="s">
        <v>83</v>
      </c>
      <c r="B369" s="30" t="s">
        <v>84</v>
      </c>
      <c r="C369" s="4" t="s">
        <v>87</v>
      </c>
      <c r="D369" s="4" t="s">
        <v>88</v>
      </c>
      <c r="E369" s="4" t="s">
        <v>1240</v>
      </c>
      <c r="F369" s="4" t="s">
        <v>1241</v>
      </c>
      <c r="G369" s="4" t="s">
        <v>14</v>
      </c>
      <c r="H369" s="4"/>
      <c r="I369" s="4"/>
      <c r="J369" s="4" t="s">
        <v>272</v>
      </c>
      <c r="K369" s="4" t="s">
        <v>414</v>
      </c>
      <c r="L369" s="4"/>
      <c r="M369" s="4"/>
      <c r="N369" s="4" t="s">
        <v>428</v>
      </c>
      <c r="O369" s="4" t="s">
        <v>30</v>
      </c>
      <c r="P369" s="35">
        <v>74337</v>
      </c>
      <c r="Q369" s="4" t="s">
        <v>291</v>
      </c>
      <c r="R369" s="35">
        <v>223012</v>
      </c>
      <c r="S369" s="4" t="s">
        <v>277</v>
      </c>
      <c r="T369" s="4" t="s">
        <v>1122</v>
      </c>
      <c r="U369" s="4" t="s">
        <v>279</v>
      </c>
      <c r="V369" s="4" t="s">
        <v>292</v>
      </c>
      <c r="W369" s="4" t="s">
        <v>281</v>
      </c>
      <c r="X369" s="4" t="s">
        <v>280</v>
      </c>
      <c r="Y369" s="4" t="s">
        <v>30</v>
      </c>
      <c r="Z369" s="4" t="s">
        <v>282</v>
      </c>
      <c r="AA369" s="4" t="s">
        <v>279</v>
      </c>
      <c r="AB369" s="4"/>
      <c r="AC369" s="4"/>
      <c r="AD369" s="4"/>
      <c r="AE369"/>
      <c r="AF369"/>
      <c r="AG369"/>
      <c r="AH369"/>
    </row>
    <row r="370" spans="1:34" s="11" customFormat="1" ht="89.25">
      <c r="A370" s="4" t="s">
        <v>83</v>
      </c>
      <c r="B370" s="30" t="s">
        <v>84</v>
      </c>
      <c r="C370" s="4" t="s">
        <v>87</v>
      </c>
      <c r="D370" s="4" t="s">
        <v>88</v>
      </c>
      <c r="E370" s="4" t="s">
        <v>1242</v>
      </c>
      <c r="F370" s="4" t="s">
        <v>1243</v>
      </c>
      <c r="G370" s="4" t="s">
        <v>14</v>
      </c>
      <c r="H370" s="4"/>
      <c r="I370" s="4"/>
      <c r="J370" s="4" t="s">
        <v>466</v>
      </c>
      <c r="K370" s="4" t="s">
        <v>465</v>
      </c>
      <c r="L370" s="4"/>
      <c r="M370" s="4"/>
      <c r="N370" s="4" t="s">
        <v>1244</v>
      </c>
      <c r="O370" s="4" t="s">
        <v>30</v>
      </c>
      <c r="P370" s="35">
        <v>1270790</v>
      </c>
      <c r="Q370" s="4" t="s">
        <v>291</v>
      </c>
      <c r="R370" s="35">
        <v>23086025</v>
      </c>
      <c r="S370" s="4" t="s">
        <v>277</v>
      </c>
      <c r="T370" s="4" t="s">
        <v>582</v>
      </c>
      <c r="U370" s="4" t="s">
        <v>279</v>
      </c>
      <c r="V370" s="4" t="s">
        <v>292</v>
      </c>
      <c r="W370" s="4" t="s">
        <v>281</v>
      </c>
      <c r="X370" s="4" t="s">
        <v>280</v>
      </c>
      <c r="Y370" s="4" t="s">
        <v>1245</v>
      </c>
      <c r="Z370" s="4" t="s">
        <v>282</v>
      </c>
      <c r="AA370" s="4" t="s">
        <v>279</v>
      </c>
      <c r="AB370" s="4"/>
      <c r="AC370" s="4"/>
      <c r="AD370" s="4"/>
      <c r="AE370"/>
      <c r="AF370"/>
      <c r="AG370"/>
      <c r="AH370"/>
    </row>
    <row r="371" spans="1:34" s="11" customFormat="1" ht="89.25">
      <c r="A371" s="4" t="s">
        <v>83</v>
      </c>
      <c r="B371" s="30" t="s">
        <v>84</v>
      </c>
      <c r="C371" s="4" t="s">
        <v>87</v>
      </c>
      <c r="D371" s="4" t="s">
        <v>88</v>
      </c>
      <c r="E371" s="4" t="s">
        <v>1246</v>
      </c>
      <c r="F371" s="4" t="s">
        <v>1247</v>
      </c>
      <c r="G371" s="4" t="s">
        <v>13</v>
      </c>
      <c r="H371" s="4"/>
      <c r="I371" s="4"/>
      <c r="J371" s="4" t="s">
        <v>580</v>
      </c>
      <c r="K371" s="4"/>
      <c r="L371" s="4"/>
      <c r="M371" s="4"/>
      <c r="N371" s="4" t="s">
        <v>1248</v>
      </c>
      <c r="O371" s="4" t="s">
        <v>30</v>
      </c>
      <c r="P371" s="27">
        <v>41900000</v>
      </c>
      <c r="Q371" s="4" t="s">
        <v>291</v>
      </c>
      <c r="R371" s="27">
        <v>245300000</v>
      </c>
      <c r="S371" s="4" t="s">
        <v>277</v>
      </c>
      <c r="T371" s="4" t="s">
        <v>456</v>
      </c>
      <c r="U371" s="4" t="s">
        <v>279</v>
      </c>
      <c r="V371" s="4" t="s">
        <v>292</v>
      </c>
      <c r="W371" s="4" t="s">
        <v>281</v>
      </c>
      <c r="X371" s="4" t="s">
        <v>280</v>
      </c>
      <c r="Y371" s="4" t="s">
        <v>30</v>
      </c>
      <c r="Z371" s="4" t="s">
        <v>282</v>
      </c>
      <c r="AA371" s="4" t="s">
        <v>279</v>
      </c>
      <c r="AB371" s="4"/>
      <c r="AC371" s="4"/>
      <c r="AD371" s="4"/>
      <c r="AE371"/>
      <c r="AF371"/>
      <c r="AG371"/>
      <c r="AH371"/>
    </row>
    <row r="372" spans="1:34" s="11" customFormat="1" ht="89.25">
      <c r="A372" s="4" t="s">
        <v>83</v>
      </c>
      <c r="B372" s="30" t="s">
        <v>84</v>
      </c>
      <c r="C372" s="4" t="s">
        <v>87</v>
      </c>
      <c r="D372" s="4" t="s">
        <v>88</v>
      </c>
      <c r="E372" s="4" t="s">
        <v>1249</v>
      </c>
      <c r="F372" s="4" t="s">
        <v>1250</v>
      </c>
      <c r="G372" s="4" t="s">
        <v>11</v>
      </c>
      <c r="H372" s="4" t="s">
        <v>323</v>
      </c>
      <c r="I372" s="4"/>
      <c r="J372" s="4" t="s">
        <v>274</v>
      </c>
      <c r="K372" s="4" t="s">
        <v>273</v>
      </c>
      <c r="L372" s="4"/>
      <c r="M372" s="4"/>
      <c r="N372" s="4" t="s">
        <v>1233</v>
      </c>
      <c r="O372" s="4" t="s">
        <v>30</v>
      </c>
      <c r="P372" s="35">
        <v>30453.3</v>
      </c>
      <c r="Q372" s="4" t="s">
        <v>291</v>
      </c>
      <c r="R372" s="35">
        <v>152266.29999999999</v>
      </c>
      <c r="S372" s="4" t="s">
        <v>277</v>
      </c>
      <c r="T372" s="4" t="s">
        <v>405</v>
      </c>
      <c r="U372" s="4" t="s">
        <v>406</v>
      </c>
      <c r="V372" s="4" t="s">
        <v>292</v>
      </c>
      <c r="W372" s="4" t="s">
        <v>281</v>
      </c>
      <c r="X372" s="4" t="s">
        <v>280</v>
      </c>
      <c r="Y372" s="4" t="s">
        <v>30</v>
      </c>
      <c r="Z372" s="4" t="s">
        <v>282</v>
      </c>
      <c r="AA372" s="4" t="s">
        <v>279</v>
      </c>
      <c r="AB372" s="4"/>
      <c r="AC372" s="4"/>
      <c r="AD372" s="4"/>
      <c r="AE372"/>
      <c r="AF372"/>
      <c r="AG372"/>
      <c r="AH372"/>
    </row>
    <row r="373" spans="1:34" s="11" customFormat="1" ht="89.25">
      <c r="A373" s="4" t="s">
        <v>83</v>
      </c>
      <c r="B373" s="30" t="s">
        <v>84</v>
      </c>
      <c r="C373" s="4" t="s">
        <v>87</v>
      </c>
      <c r="D373" s="4" t="s">
        <v>88</v>
      </c>
      <c r="E373" s="4" t="s">
        <v>1251</v>
      </c>
      <c r="F373" s="4" t="s">
        <v>1252</v>
      </c>
      <c r="G373" s="4" t="s">
        <v>15</v>
      </c>
      <c r="H373" s="4"/>
      <c r="I373" s="4"/>
      <c r="J373" s="4" t="s">
        <v>512</v>
      </c>
      <c r="K373" s="4" t="s">
        <v>377</v>
      </c>
      <c r="L373" s="4"/>
      <c r="M373" s="4"/>
      <c r="N373" s="4" t="s">
        <v>485</v>
      </c>
      <c r="O373" s="4" t="s">
        <v>30</v>
      </c>
      <c r="P373" s="35">
        <v>4873</v>
      </c>
      <c r="Q373" s="4" t="s">
        <v>291</v>
      </c>
      <c r="R373" s="35">
        <v>24456</v>
      </c>
      <c r="S373" s="4" t="s">
        <v>291</v>
      </c>
      <c r="T373" s="4" t="s">
        <v>315</v>
      </c>
      <c r="U373" s="4" t="s">
        <v>279</v>
      </c>
      <c r="V373" s="4" t="s">
        <v>602</v>
      </c>
      <c r="W373" s="4" t="s">
        <v>281</v>
      </c>
      <c r="X373" s="4" t="s">
        <v>282</v>
      </c>
      <c r="Y373" s="4" t="s">
        <v>279</v>
      </c>
      <c r="Z373" s="4" t="s">
        <v>282</v>
      </c>
      <c r="AA373" s="4" t="s">
        <v>279</v>
      </c>
      <c r="AB373" s="4"/>
      <c r="AC373" s="4"/>
      <c r="AD373" s="4"/>
      <c r="AE373"/>
      <c r="AF373"/>
      <c r="AG373"/>
      <c r="AH373"/>
    </row>
    <row r="374" spans="1:34" s="11" customFormat="1" ht="76.5">
      <c r="A374" s="4" t="s">
        <v>113</v>
      </c>
      <c r="B374" s="30" t="s">
        <v>114</v>
      </c>
      <c r="C374" s="4" t="s">
        <v>115</v>
      </c>
      <c r="D374" s="4" t="s">
        <v>116</v>
      </c>
      <c r="E374" s="4" t="s">
        <v>1253</v>
      </c>
      <c r="F374" s="4" t="s">
        <v>1254</v>
      </c>
      <c r="G374" s="4" t="s">
        <v>14</v>
      </c>
      <c r="H374" s="4"/>
      <c r="I374" s="4"/>
      <c r="J374" s="4" t="s">
        <v>414</v>
      </c>
      <c r="K374" s="4" t="s">
        <v>271</v>
      </c>
      <c r="L374" s="4" t="s">
        <v>459</v>
      </c>
      <c r="M374" s="4"/>
      <c r="N374" s="4" t="s">
        <v>1255</v>
      </c>
      <c r="O374" s="4" t="s">
        <v>36</v>
      </c>
      <c r="P374" s="35">
        <v>100000</v>
      </c>
      <c r="Q374" s="4" t="s">
        <v>291</v>
      </c>
      <c r="R374" s="35">
        <v>2290000</v>
      </c>
      <c r="S374" s="4" t="s">
        <v>277</v>
      </c>
      <c r="T374" s="4" t="s">
        <v>278</v>
      </c>
      <c r="U374" s="4" t="s">
        <v>279</v>
      </c>
      <c r="V374" s="4" t="s">
        <v>602</v>
      </c>
      <c r="W374" s="4" t="s">
        <v>281</v>
      </c>
      <c r="X374" s="4" t="s">
        <v>280</v>
      </c>
      <c r="Y374" s="4" t="s">
        <v>30</v>
      </c>
      <c r="Z374" s="4" t="s">
        <v>282</v>
      </c>
      <c r="AA374" s="4" t="s">
        <v>279</v>
      </c>
      <c r="AB374" s="4"/>
      <c r="AC374" s="4"/>
      <c r="AD374" s="4"/>
      <c r="AE374"/>
      <c r="AF374"/>
      <c r="AG374"/>
      <c r="AH374"/>
    </row>
    <row r="375" spans="1:34" s="11" customFormat="1" ht="76.5">
      <c r="A375" s="4" t="s">
        <v>113</v>
      </c>
      <c r="B375" s="30" t="s">
        <v>114</v>
      </c>
      <c r="C375" s="4" t="s">
        <v>115</v>
      </c>
      <c r="D375" s="4" t="s">
        <v>116</v>
      </c>
      <c r="E375" s="4" t="s">
        <v>1256</v>
      </c>
      <c r="F375" s="4" t="s">
        <v>579</v>
      </c>
      <c r="G375" s="4" t="s">
        <v>14</v>
      </c>
      <c r="H375" s="4"/>
      <c r="I375" s="4"/>
      <c r="J375" s="4" t="s">
        <v>285</v>
      </c>
      <c r="K375" s="4" t="s">
        <v>272</v>
      </c>
      <c r="L375" s="4" t="s">
        <v>535</v>
      </c>
      <c r="M375" s="4" t="s">
        <v>427</v>
      </c>
      <c r="N375" s="4" t="s">
        <v>1257</v>
      </c>
      <c r="O375" s="4" t="s">
        <v>36</v>
      </c>
      <c r="P375" s="35">
        <v>110000</v>
      </c>
      <c r="Q375" s="4" t="s">
        <v>291</v>
      </c>
      <c r="R375" s="35">
        <v>540000</v>
      </c>
      <c r="S375" s="4" t="s">
        <v>277</v>
      </c>
      <c r="T375" s="4" t="s">
        <v>278</v>
      </c>
      <c r="U375" s="4" t="s">
        <v>279</v>
      </c>
      <c r="V375" s="4" t="s">
        <v>602</v>
      </c>
      <c r="W375" s="4" t="s">
        <v>281</v>
      </c>
      <c r="X375" s="4" t="s">
        <v>282</v>
      </c>
      <c r="Y375" s="4" t="s">
        <v>279</v>
      </c>
      <c r="Z375" s="4" t="s">
        <v>282</v>
      </c>
      <c r="AA375" s="4" t="s">
        <v>279</v>
      </c>
      <c r="AB375" s="4"/>
      <c r="AC375" s="4"/>
      <c r="AD375" s="4"/>
      <c r="AE375"/>
      <c r="AF375"/>
      <c r="AG375"/>
      <c r="AH375"/>
    </row>
    <row r="376" spans="1:34" s="11" customFormat="1" ht="76.5">
      <c r="A376" s="4" t="s">
        <v>113</v>
      </c>
      <c r="B376" s="30" t="s">
        <v>114</v>
      </c>
      <c r="C376" s="4" t="s">
        <v>115</v>
      </c>
      <c r="D376" s="4" t="s">
        <v>116</v>
      </c>
      <c r="E376" s="4" t="s">
        <v>1258</v>
      </c>
      <c r="F376" s="4" t="s">
        <v>585</v>
      </c>
      <c r="G376" s="4" t="s">
        <v>14</v>
      </c>
      <c r="H376" s="4"/>
      <c r="I376" s="4"/>
      <c r="J376" s="4" t="s">
        <v>545</v>
      </c>
      <c r="K376" s="4" t="s">
        <v>465</v>
      </c>
      <c r="L376" s="4"/>
      <c r="M376" s="4"/>
      <c r="N376" s="4" t="s">
        <v>1259</v>
      </c>
      <c r="O376" s="4" t="s">
        <v>36</v>
      </c>
      <c r="P376" s="35">
        <v>50000</v>
      </c>
      <c r="Q376" s="4" t="s">
        <v>291</v>
      </c>
      <c r="R376" s="35">
        <v>2070000</v>
      </c>
      <c r="S376" s="4" t="s">
        <v>277</v>
      </c>
      <c r="T376" s="4" t="s">
        <v>278</v>
      </c>
      <c r="U376" s="4" t="s">
        <v>279</v>
      </c>
      <c r="V376" s="4" t="s">
        <v>602</v>
      </c>
      <c r="W376" s="4" t="s">
        <v>281</v>
      </c>
      <c r="X376" s="4" t="s">
        <v>280</v>
      </c>
      <c r="Y376" s="4" t="s">
        <v>30</v>
      </c>
      <c r="Z376" s="4" t="s">
        <v>282</v>
      </c>
      <c r="AA376" s="4" t="s">
        <v>279</v>
      </c>
      <c r="AB376" s="4"/>
      <c r="AC376" s="4"/>
      <c r="AD376" s="4"/>
      <c r="AE376"/>
      <c r="AF376"/>
      <c r="AG376"/>
      <c r="AH376"/>
    </row>
    <row r="377" spans="1:34" s="11" customFormat="1" ht="76.5">
      <c r="A377" s="4" t="s">
        <v>113</v>
      </c>
      <c r="B377" s="30" t="s">
        <v>114</v>
      </c>
      <c r="C377" s="4" t="s">
        <v>115</v>
      </c>
      <c r="D377" s="4" t="s">
        <v>116</v>
      </c>
      <c r="E377" s="4" t="s">
        <v>1260</v>
      </c>
      <c r="F377" s="4" t="s">
        <v>1152</v>
      </c>
      <c r="G377" s="4" t="s">
        <v>431</v>
      </c>
      <c r="H377" s="4"/>
      <c r="I377" s="4"/>
      <c r="J377" s="4" t="s">
        <v>504</v>
      </c>
      <c r="K377" s="4" t="s">
        <v>501</v>
      </c>
      <c r="L377" s="4"/>
      <c r="M377" s="4"/>
      <c r="N377" s="4" t="s">
        <v>1261</v>
      </c>
      <c r="O377" s="4" t="s">
        <v>36</v>
      </c>
      <c r="P377" s="35">
        <v>150000</v>
      </c>
      <c r="Q377" s="4" t="s">
        <v>291</v>
      </c>
      <c r="R377" s="35">
        <v>1110000</v>
      </c>
      <c r="S377" s="4" t="s">
        <v>277</v>
      </c>
      <c r="T377" s="4" t="s">
        <v>278</v>
      </c>
      <c r="U377" s="4" t="s">
        <v>279</v>
      </c>
      <c r="V377" s="4" t="s">
        <v>280</v>
      </c>
      <c r="W377" s="4" t="s">
        <v>281</v>
      </c>
      <c r="X377" s="4" t="s">
        <v>282</v>
      </c>
      <c r="Y377" s="4" t="s">
        <v>279</v>
      </c>
      <c r="Z377" s="4" t="s">
        <v>282</v>
      </c>
      <c r="AA377" s="4" t="s">
        <v>279</v>
      </c>
      <c r="AB377" s="4"/>
      <c r="AC377" s="4"/>
      <c r="AD377" s="4"/>
      <c r="AE377"/>
      <c r="AF377"/>
      <c r="AG377"/>
      <c r="AH377"/>
    </row>
    <row r="378" spans="1:34" s="11" customFormat="1" ht="76.5">
      <c r="A378" s="4" t="s">
        <v>113</v>
      </c>
      <c r="B378" s="30" t="s">
        <v>114</v>
      </c>
      <c r="C378" s="4" t="s">
        <v>115</v>
      </c>
      <c r="D378" s="4" t="s">
        <v>116</v>
      </c>
      <c r="E378" s="4" t="s">
        <v>1262</v>
      </c>
      <c r="F378" s="4" t="s">
        <v>454</v>
      </c>
      <c r="G378" s="4" t="s">
        <v>323</v>
      </c>
      <c r="H378" s="4"/>
      <c r="I378" s="4"/>
      <c r="J378" s="4" t="s">
        <v>326</v>
      </c>
      <c r="K378" s="4" t="s">
        <v>355</v>
      </c>
      <c r="L378" s="4"/>
      <c r="M378" s="4"/>
      <c r="N378" s="4" t="s">
        <v>1263</v>
      </c>
      <c r="O378" s="4" t="s">
        <v>36</v>
      </c>
      <c r="P378" s="35">
        <v>20000</v>
      </c>
      <c r="Q378" s="4" t="s">
        <v>291</v>
      </c>
      <c r="R378" s="35">
        <v>140000</v>
      </c>
      <c r="S378" s="4" t="s">
        <v>277</v>
      </c>
      <c r="T378" s="4" t="s">
        <v>278</v>
      </c>
      <c r="U378" s="4" t="s">
        <v>279</v>
      </c>
      <c r="V378" s="4" t="s">
        <v>602</v>
      </c>
      <c r="W378" s="4" t="s">
        <v>281</v>
      </c>
      <c r="X378" s="4" t="s">
        <v>280</v>
      </c>
      <c r="Y378" s="4" t="s">
        <v>30</v>
      </c>
      <c r="Z378" s="4" t="s">
        <v>282</v>
      </c>
      <c r="AA378" s="4" t="s">
        <v>279</v>
      </c>
      <c r="AB378" s="4"/>
      <c r="AC378" s="4"/>
      <c r="AD378" s="4"/>
      <c r="AE378"/>
      <c r="AF378"/>
      <c r="AG378"/>
      <c r="AH378"/>
    </row>
    <row r="379" spans="1:34" s="11" customFormat="1" ht="76.5">
      <c r="A379" s="4" t="s">
        <v>113</v>
      </c>
      <c r="B379" s="30" t="s">
        <v>114</v>
      </c>
      <c r="C379" s="4" t="s">
        <v>115</v>
      </c>
      <c r="D379" s="4" t="s">
        <v>116</v>
      </c>
      <c r="E379" s="4" t="s">
        <v>1264</v>
      </c>
      <c r="F379" s="4" t="s">
        <v>1265</v>
      </c>
      <c r="G379" s="4" t="s">
        <v>323</v>
      </c>
      <c r="H379" s="4"/>
      <c r="I379" s="4"/>
      <c r="J379" s="4" t="s">
        <v>490</v>
      </c>
      <c r="K379" s="4"/>
      <c r="L379" s="4"/>
      <c r="M379" s="4"/>
      <c r="N379" s="4" t="s">
        <v>1261</v>
      </c>
      <c r="O379" s="4" t="s">
        <v>36</v>
      </c>
      <c r="P379" s="35">
        <v>300000</v>
      </c>
      <c r="Q379" s="4" t="s">
        <v>291</v>
      </c>
      <c r="R379" s="35">
        <v>1480000</v>
      </c>
      <c r="S379" s="4" t="s">
        <v>277</v>
      </c>
      <c r="T379" s="4" t="s">
        <v>278</v>
      </c>
      <c r="U379" s="4" t="s">
        <v>279</v>
      </c>
      <c r="V379" s="4" t="s">
        <v>602</v>
      </c>
      <c r="W379" s="4" t="s">
        <v>281</v>
      </c>
      <c r="X379" s="4" t="s">
        <v>282</v>
      </c>
      <c r="Y379" s="4" t="s">
        <v>279</v>
      </c>
      <c r="Z379" s="4" t="s">
        <v>282</v>
      </c>
      <c r="AA379" s="4" t="s">
        <v>279</v>
      </c>
      <c r="AB379" s="4"/>
      <c r="AC379" s="4"/>
      <c r="AD379" s="4"/>
      <c r="AE379"/>
      <c r="AF379"/>
      <c r="AG379"/>
      <c r="AH379"/>
    </row>
    <row r="380" spans="1:34" s="11" customFormat="1" ht="76.5">
      <c r="A380" s="4" t="s">
        <v>113</v>
      </c>
      <c r="B380" s="30" t="s">
        <v>114</v>
      </c>
      <c r="C380" s="4" t="s">
        <v>115</v>
      </c>
      <c r="D380" s="4" t="s">
        <v>116</v>
      </c>
      <c r="E380" s="4" t="s">
        <v>1266</v>
      </c>
      <c r="F380" s="4" t="s">
        <v>592</v>
      </c>
      <c r="G380" s="4" t="s">
        <v>15</v>
      </c>
      <c r="H380" s="4"/>
      <c r="I380" s="4"/>
      <c r="J380" s="4" t="s">
        <v>377</v>
      </c>
      <c r="K380" s="4"/>
      <c r="L380" s="4"/>
      <c r="M380" s="4"/>
      <c r="N380" s="4" t="s">
        <v>1261</v>
      </c>
      <c r="O380" s="4" t="s">
        <v>36</v>
      </c>
      <c r="P380" s="35">
        <v>220000</v>
      </c>
      <c r="Q380" s="4" t="s">
        <v>291</v>
      </c>
      <c r="R380" s="35">
        <v>1200000</v>
      </c>
      <c r="S380" s="4" t="s">
        <v>277</v>
      </c>
      <c r="T380" s="4" t="s">
        <v>278</v>
      </c>
      <c r="U380" s="4" t="s">
        <v>279</v>
      </c>
      <c r="V380" s="4" t="s">
        <v>280</v>
      </c>
      <c r="W380" s="4" t="s">
        <v>281</v>
      </c>
      <c r="X380" s="4" t="s">
        <v>282</v>
      </c>
      <c r="Y380" s="4" t="s">
        <v>279</v>
      </c>
      <c r="Z380" s="4" t="s">
        <v>282</v>
      </c>
      <c r="AA380" s="4" t="s">
        <v>279</v>
      </c>
      <c r="AB380" s="4"/>
      <c r="AC380" s="4"/>
      <c r="AD380" s="4"/>
      <c r="AE380"/>
      <c r="AF380"/>
      <c r="AG380"/>
      <c r="AH380"/>
    </row>
    <row r="381" spans="1:34" s="11" customFormat="1" ht="76.5">
      <c r="A381" s="4" t="s">
        <v>113</v>
      </c>
      <c r="B381" s="30" t="s">
        <v>114</v>
      </c>
      <c r="C381" s="4" t="s">
        <v>115</v>
      </c>
      <c r="D381" s="4" t="s">
        <v>116</v>
      </c>
      <c r="E381" s="4" t="s">
        <v>1267</v>
      </c>
      <c r="F381" s="4" t="s">
        <v>1268</v>
      </c>
      <c r="G381" s="4" t="s">
        <v>15</v>
      </c>
      <c r="H381" s="4"/>
      <c r="I381" s="4"/>
      <c r="J381" s="4" t="s">
        <v>383</v>
      </c>
      <c r="K381" s="4"/>
      <c r="L381" s="4"/>
      <c r="M381" s="4"/>
      <c r="N381" s="4" t="s">
        <v>1261</v>
      </c>
      <c r="O381" s="4" t="s">
        <v>36</v>
      </c>
      <c r="P381" s="35">
        <v>630000</v>
      </c>
      <c r="Q381" s="4" t="s">
        <v>291</v>
      </c>
      <c r="R381" s="35">
        <v>7160000</v>
      </c>
      <c r="S381" s="4" t="s">
        <v>277</v>
      </c>
      <c r="T381" s="4" t="s">
        <v>278</v>
      </c>
      <c r="U381" s="4" t="s">
        <v>279</v>
      </c>
      <c r="V381" s="4" t="s">
        <v>280</v>
      </c>
      <c r="W381" s="4" t="s">
        <v>281</v>
      </c>
      <c r="X381" s="4" t="s">
        <v>280</v>
      </c>
      <c r="Y381" s="4" t="s">
        <v>30</v>
      </c>
      <c r="Z381" s="4" t="s">
        <v>282</v>
      </c>
      <c r="AA381" s="4" t="s">
        <v>279</v>
      </c>
      <c r="AB381" s="4"/>
      <c r="AC381" s="4"/>
      <c r="AD381" s="4"/>
      <c r="AE381"/>
      <c r="AF381"/>
      <c r="AG381"/>
      <c r="AH381"/>
    </row>
    <row r="382" spans="1:34" s="11" customFormat="1" ht="76.5">
      <c r="A382" s="4" t="s">
        <v>113</v>
      </c>
      <c r="B382" s="30" t="s">
        <v>114</v>
      </c>
      <c r="C382" s="4" t="s">
        <v>115</v>
      </c>
      <c r="D382" s="4" t="s">
        <v>116</v>
      </c>
      <c r="E382" s="4" t="s">
        <v>1269</v>
      </c>
      <c r="F382" s="4" t="s">
        <v>461</v>
      </c>
      <c r="G382" s="4" t="s">
        <v>15</v>
      </c>
      <c r="H382" s="4" t="s">
        <v>13</v>
      </c>
      <c r="I382" s="4"/>
      <c r="J382" s="4" t="s">
        <v>643</v>
      </c>
      <c r="K382" s="4" t="s">
        <v>437</v>
      </c>
      <c r="L382" s="4" t="s">
        <v>580</v>
      </c>
      <c r="M382" s="4"/>
      <c r="N382" s="4" t="s">
        <v>1261</v>
      </c>
      <c r="O382" s="4" t="s">
        <v>36</v>
      </c>
      <c r="P382" s="35">
        <v>60000</v>
      </c>
      <c r="Q382" s="4" t="s">
        <v>291</v>
      </c>
      <c r="R382" s="35">
        <v>210000</v>
      </c>
      <c r="S382" s="4" t="s">
        <v>277</v>
      </c>
      <c r="T382" s="4" t="s">
        <v>278</v>
      </c>
      <c r="U382" s="4" t="s">
        <v>279</v>
      </c>
      <c r="V382" s="4" t="s">
        <v>280</v>
      </c>
      <c r="W382" s="4" t="s">
        <v>281</v>
      </c>
      <c r="X382" s="4" t="s">
        <v>280</v>
      </c>
      <c r="Y382" s="4" t="s">
        <v>30</v>
      </c>
      <c r="Z382" s="4" t="s">
        <v>282</v>
      </c>
      <c r="AA382" s="4" t="s">
        <v>279</v>
      </c>
      <c r="AB382" s="4"/>
      <c r="AC382" s="4"/>
      <c r="AD382" s="4"/>
      <c r="AE382"/>
      <c r="AF382"/>
      <c r="AG382"/>
      <c r="AH382"/>
    </row>
    <row r="383" spans="1:34" s="11" customFormat="1" ht="63.75">
      <c r="A383" s="4" t="s">
        <v>141</v>
      </c>
      <c r="B383" s="30" t="s">
        <v>142</v>
      </c>
      <c r="C383" s="4" t="s">
        <v>143</v>
      </c>
      <c r="D383" s="4" t="s">
        <v>144</v>
      </c>
      <c r="E383" s="4" t="s">
        <v>1270</v>
      </c>
      <c r="F383" s="4" t="s">
        <v>1271</v>
      </c>
      <c r="G383" s="4" t="s">
        <v>14</v>
      </c>
      <c r="H383" s="4"/>
      <c r="I383" s="4"/>
      <c r="J383" s="4" t="s">
        <v>469</v>
      </c>
      <c r="K383" s="4" t="s">
        <v>272</v>
      </c>
      <c r="L383" s="4" t="s">
        <v>271</v>
      </c>
      <c r="M383" s="4"/>
      <c r="N383" s="4" t="s">
        <v>1272</v>
      </c>
      <c r="O383" s="4" t="s">
        <v>30</v>
      </c>
      <c r="P383" s="35" t="s">
        <v>1273</v>
      </c>
      <c r="Q383" s="4" t="s">
        <v>291</v>
      </c>
      <c r="R383" s="35" t="s">
        <v>1274</v>
      </c>
      <c r="S383" s="4" t="s">
        <v>277</v>
      </c>
      <c r="T383" s="4" t="s">
        <v>1122</v>
      </c>
      <c r="U383" s="4" t="s">
        <v>279</v>
      </c>
      <c r="V383" s="4" t="s">
        <v>292</v>
      </c>
      <c r="W383" s="4" t="s">
        <v>281</v>
      </c>
      <c r="X383" s="4" t="s">
        <v>282</v>
      </c>
      <c r="Y383" s="4" t="s">
        <v>279</v>
      </c>
      <c r="Z383" s="4" t="s">
        <v>282</v>
      </c>
      <c r="AA383" s="4" t="s">
        <v>279</v>
      </c>
      <c r="AB383" s="4"/>
      <c r="AC383" s="4"/>
      <c r="AD383" s="4"/>
      <c r="AE383"/>
      <c r="AF383"/>
      <c r="AG383"/>
      <c r="AH383"/>
    </row>
    <row r="384" spans="1:34" s="11" customFormat="1" ht="63.75">
      <c r="A384" s="4" t="s">
        <v>141</v>
      </c>
      <c r="B384" s="30" t="s">
        <v>142</v>
      </c>
      <c r="C384" s="4" t="s">
        <v>143</v>
      </c>
      <c r="D384" s="4" t="s">
        <v>144</v>
      </c>
      <c r="E384" s="4" t="s">
        <v>1275</v>
      </c>
      <c r="F384" s="4" t="s">
        <v>1276</v>
      </c>
      <c r="G384" s="4" t="s">
        <v>14</v>
      </c>
      <c r="H384" s="4"/>
      <c r="I384" s="4"/>
      <c r="J384" s="4" t="s">
        <v>271</v>
      </c>
      <c r="K384" s="4" t="s">
        <v>414</v>
      </c>
      <c r="L384" s="4" t="s">
        <v>427</v>
      </c>
      <c r="M384" s="4"/>
      <c r="N384" s="4" t="s">
        <v>1277</v>
      </c>
      <c r="O384" s="4" t="s">
        <v>30</v>
      </c>
      <c r="P384" s="35" t="s">
        <v>1278</v>
      </c>
      <c r="Q384" s="4" t="s">
        <v>291</v>
      </c>
      <c r="R384" s="35" t="s">
        <v>1279</v>
      </c>
      <c r="S384" s="4" t="s">
        <v>277</v>
      </c>
      <c r="T384" s="4" t="s">
        <v>1122</v>
      </c>
      <c r="U384" s="4" t="s">
        <v>279</v>
      </c>
      <c r="V384" s="4" t="s">
        <v>292</v>
      </c>
      <c r="W384" s="4" t="s">
        <v>281</v>
      </c>
      <c r="X384" s="4" t="s">
        <v>282</v>
      </c>
      <c r="Y384" s="4" t="s">
        <v>279</v>
      </c>
      <c r="Z384" s="4" t="s">
        <v>282</v>
      </c>
      <c r="AA384" s="4" t="s">
        <v>279</v>
      </c>
      <c r="AB384" s="4"/>
      <c r="AC384" s="4"/>
      <c r="AD384" s="4"/>
      <c r="AE384"/>
      <c r="AF384"/>
      <c r="AG384"/>
      <c r="AH384"/>
    </row>
    <row r="385" spans="1:34" s="11" customFormat="1" ht="63.75">
      <c r="A385" s="4" t="s">
        <v>141</v>
      </c>
      <c r="B385" s="30" t="s">
        <v>142</v>
      </c>
      <c r="C385" s="4" t="s">
        <v>143</v>
      </c>
      <c r="D385" s="4" t="s">
        <v>144</v>
      </c>
      <c r="E385" s="4" t="s">
        <v>1280</v>
      </c>
      <c r="F385" s="4" t="s">
        <v>1281</v>
      </c>
      <c r="G385" s="4" t="s">
        <v>14</v>
      </c>
      <c r="H385" s="4"/>
      <c r="I385" s="4"/>
      <c r="J385" s="4" t="s">
        <v>805</v>
      </c>
      <c r="K385" s="4" t="s">
        <v>306</v>
      </c>
      <c r="L385" s="4"/>
      <c r="M385" s="4"/>
      <c r="N385" s="4" t="s">
        <v>1282</v>
      </c>
      <c r="O385" s="4" t="s">
        <v>30</v>
      </c>
      <c r="P385" s="35" t="s">
        <v>1283</v>
      </c>
      <c r="Q385" s="4" t="s">
        <v>291</v>
      </c>
      <c r="R385" s="35" t="s">
        <v>1284</v>
      </c>
      <c r="S385" s="4" t="s">
        <v>277</v>
      </c>
      <c r="T385" s="4" t="s">
        <v>296</v>
      </c>
      <c r="U385" s="4" t="s">
        <v>279</v>
      </c>
      <c r="V385" s="4" t="s">
        <v>292</v>
      </c>
      <c r="W385" s="4" t="s">
        <v>281</v>
      </c>
      <c r="X385" s="4" t="s">
        <v>282</v>
      </c>
      <c r="Y385" s="4" t="s">
        <v>279</v>
      </c>
      <c r="Z385" s="4" t="s">
        <v>282</v>
      </c>
      <c r="AA385" s="4" t="s">
        <v>279</v>
      </c>
      <c r="AB385" s="4"/>
      <c r="AC385" s="4"/>
      <c r="AD385" s="4"/>
      <c r="AE385"/>
      <c r="AF385"/>
      <c r="AG385"/>
      <c r="AH385"/>
    </row>
    <row r="386" spans="1:34" s="11" customFormat="1" ht="63.75">
      <c r="A386" s="4" t="s">
        <v>141</v>
      </c>
      <c r="B386" s="30" t="s">
        <v>142</v>
      </c>
      <c r="C386" s="4" t="s">
        <v>143</v>
      </c>
      <c r="D386" s="4" t="s">
        <v>144</v>
      </c>
      <c r="E386" s="4" t="s">
        <v>1285</v>
      </c>
      <c r="F386" s="4" t="s">
        <v>1286</v>
      </c>
      <c r="G386" s="4" t="s">
        <v>14</v>
      </c>
      <c r="H386" s="4"/>
      <c r="I386" s="4"/>
      <c r="J386" s="4" t="s">
        <v>465</v>
      </c>
      <c r="K386" s="4" t="s">
        <v>466</v>
      </c>
      <c r="L386" s="4" t="s">
        <v>545</v>
      </c>
      <c r="M386" s="4"/>
      <c r="N386" s="4" t="s">
        <v>1287</v>
      </c>
      <c r="O386" s="4" t="s">
        <v>30</v>
      </c>
      <c r="P386" s="35">
        <v>4000</v>
      </c>
      <c r="Q386" s="4" t="s">
        <v>291</v>
      </c>
      <c r="R386" s="35">
        <v>20000</v>
      </c>
      <c r="S386" s="4" t="s">
        <v>277</v>
      </c>
      <c r="T386" s="4" t="s">
        <v>1288</v>
      </c>
      <c r="U386" s="4" t="s">
        <v>279</v>
      </c>
      <c r="V386" s="4" t="s">
        <v>292</v>
      </c>
      <c r="W386" s="4" t="s">
        <v>281</v>
      </c>
      <c r="X386" s="4" t="s">
        <v>282</v>
      </c>
      <c r="Y386" s="4" t="s">
        <v>279</v>
      </c>
      <c r="Z386" s="4" t="s">
        <v>282</v>
      </c>
      <c r="AA386" s="4" t="s">
        <v>279</v>
      </c>
      <c r="AB386" s="4"/>
      <c r="AC386" s="4"/>
      <c r="AD386" s="4"/>
      <c r="AE386"/>
      <c r="AF386"/>
      <c r="AG386"/>
      <c r="AH386"/>
    </row>
    <row r="387" spans="1:34" s="11" customFormat="1" ht="63.75">
      <c r="A387" s="4" t="s">
        <v>141</v>
      </c>
      <c r="B387" s="30" t="s">
        <v>142</v>
      </c>
      <c r="C387" s="4" t="s">
        <v>143</v>
      </c>
      <c r="D387" s="4" t="s">
        <v>144</v>
      </c>
      <c r="E387" s="4" t="s">
        <v>1289</v>
      </c>
      <c r="F387" s="4" t="s">
        <v>1290</v>
      </c>
      <c r="G387" s="4" t="s">
        <v>11</v>
      </c>
      <c r="H387" s="4" t="s">
        <v>323</v>
      </c>
      <c r="I387" s="4"/>
      <c r="J387" s="4" t="s">
        <v>274</v>
      </c>
      <c r="K387" s="4"/>
      <c r="L387" s="4"/>
      <c r="M387" s="4"/>
      <c r="N387" s="4" t="s">
        <v>1291</v>
      </c>
      <c r="O387" s="4" t="s">
        <v>30</v>
      </c>
      <c r="P387" s="35" t="s">
        <v>1292</v>
      </c>
      <c r="Q387" s="4" t="s">
        <v>291</v>
      </c>
      <c r="R387" s="35" t="s">
        <v>1293</v>
      </c>
      <c r="S387" s="4" t="s">
        <v>277</v>
      </c>
      <c r="T387" s="4" t="s">
        <v>405</v>
      </c>
      <c r="U387" s="4" t="s">
        <v>279</v>
      </c>
      <c r="V387" s="4" t="s">
        <v>292</v>
      </c>
      <c r="W387" s="4" t="s">
        <v>352</v>
      </c>
      <c r="X387" s="4" t="s">
        <v>282</v>
      </c>
      <c r="Y387" s="4" t="s">
        <v>279</v>
      </c>
      <c r="Z387" s="4" t="s">
        <v>282</v>
      </c>
      <c r="AA387" s="4" t="s">
        <v>279</v>
      </c>
      <c r="AB387" s="4"/>
      <c r="AC387" s="4"/>
      <c r="AD387" s="4"/>
      <c r="AE387"/>
      <c r="AF387"/>
      <c r="AG387"/>
      <c r="AH387"/>
    </row>
    <row r="388" spans="1:34" s="11" customFormat="1" ht="63.75">
      <c r="A388" s="4" t="s">
        <v>141</v>
      </c>
      <c r="B388" s="30" t="s">
        <v>142</v>
      </c>
      <c r="C388" s="4" t="s">
        <v>143</v>
      </c>
      <c r="D388" s="4" t="s">
        <v>144</v>
      </c>
      <c r="E388" s="4" t="s">
        <v>1294</v>
      </c>
      <c r="F388" s="4" t="s">
        <v>1290</v>
      </c>
      <c r="G388" s="4" t="s">
        <v>323</v>
      </c>
      <c r="H388" s="4" t="s">
        <v>11</v>
      </c>
      <c r="I388" s="4"/>
      <c r="J388" s="4" t="s">
        <v>274</v>
      </c>
      <c r="K388" s="4"/>
      <c r="L388" s="4"/>
      <c r="M388" s="4"/>
      <c r="N388" s="4" t="s">
        <v>1291</v>
      </c>
      <c r="O388" s="4" t="s">
        <v>30</v>
      </c>
      <c r="P388" s="35">
        <v>8000</v>
      </c>
      <c r="Q388" s="4" t="s">
        <v>291</v>
      </c>
      <c r="R388" s="35">
        <v>40000</v>
      </c>
      <c r="S388" s="4" t="s">
        <v>277</v>
      </c>
      <c r="T388" s="4" t="s">
        <v>405</v>
      </c>
      <c r="U388" s="4" t="s">
        <v>279</v>
      </c>
      <c r="V388" s="4" t="s">
        <v>292</v>
      </c>
      <c r="W388" s="4" t="s">
        <v>281</v>
      </c>
      <c r="X388" s="4" t="s">
        <v>282</v>
      </c>
      <c r="Y388" s="4" t="s">
        <v>279</v>
      </c>
      <c r="Z388" s="4" t="s">
        <v>282</v>
      </c>
      <c r="AA388" s="4" t="s">
        <v>279</v>
      </c>
      <c r="AB388" s="4"/>
      <c r="AC388" s="4"/>
      <c r="AD388" s="4"/>
      <c r="AE388"/>
      <c r="AF388"/>
      <c r="AG388"/>
      <c r="AH388"/>
    </row>
    <row r="389" spans="1:34" s="11" customFormat="1" ht="76.5">
      <c r="A389" s="4" t="s">
        <v>141</v>
      </c>
      <c r="B389" s="30" t="s">
        <v>142</v>
      </c>
      <c r="C389" s="4" t="s">
        <v>143</v>
      </c>
      <c r="D389" s="4" t="s">
        <v>144</v>
      </c>
      <c r="E389" s="4" t="s">
        <v>1295</v>
      </c>
      <c r="F389" s="4" t="s">
        <v>1296</v>
      </c>
      <c r="G389" s="4" t="s">
        <v>11</v>
      </c>
      <c r="H389" s="4"/>
      <c r="I389" s="4"/>
      <c r="J389" s="4" t="s">
        <v>344</v>
      </c>
      <c r="K389" s="4"/>
      <c r="L389" s="4"/>
      <c r="M389" s="4"/>
      <c r="N389" s="4" t="s">
        <v>1297</v>
      </c>
      <c r="O389" s="4" t="s">
        <v>30</v>
      </c>
      <c r="P389" s="35">
        <v>20000</v>
      </c>
      <c r="Q389" s="4" t="s">
        <v>291</v>
      </c>
      <c r="R389" s="35">
        <v>2080000</v>
      </c>
      <c r="S389" s="4" t="s">
        <v>277</v>
      </c>
      <c r="T389" s="4" t="s">
        <v>405</v>
      </c>
      <c r="U389" s="4" t="s">
        <v>279</v>
      </c>
      <c r="V389" s="4" t="s">
        <v>292</v>
      </c>
      <c r="W389" s="4" t="s">
        <v>281</v>
      </c>
      <c r="X389" s="4" t="s">
        <v>282</v>
      </c>
      <c r="Y389" s="4" t="s">
        <v>279</v>
      </c>
      <c r="Z389" s="4" t="s">
        <v>282</v>
      </c>
      <c r="AA389" s="4" t="s">
        <v>279</v>
      </c>
      <c r="AB389" s="4"/>
      <c r="AC389" s="4"/>
      <c r="AD389" s="4"/>
      <c r="AE389"/>
      <c r="AF389"/>
      <c r="AG389"/>
      <c r="AH389"/>
    </row>
    <row r="390" spans="1:34" s="11" customFormat="1" ht="63.75">
      <c r="A390" s="4" t="s">
        <v>141</v>
      </c>
      <c r="B390" s="30" t="s">
        <v>142</v>
      </c>
      <c r="C390" s="4" t="s">
        <v>143</v>
      </c>
      <c r="D390" s="4" t="s">
        <v>144</v>
      </c>
      <c r="E390" s="4" t="s">
        <v>1298</v>
      </c>
      <c r="F390" s="4" t="s">
        <v>1299</v>
      </c>
      <c r="G390" s="4" t="s">
        <v>13</v>
      </c>
      <c r="H390" s="4"/>
      <c r="I390" s="4"/>
      <c r="J390" s="4" t="s">
        <v>473</v>
      </c>
      <c r="K390" s="4" t="s">
        <v>361</v>
      </c>
      <c r="L390" s="4"/>
      <c r="M390" s="4"/>
      <c r="N390" s="4" t="s">
        <v>1272</v>
      </c>
      <c r="O390" s="4" t="s">
        <v>30</v>
      </c>
      <c r="P390" s="35" t="s">
        <v>1300</v>
      </c>
      <c r="Q390" s="4" t="s">
        <v>291</v>
      </c>
      <c r="R390" s="35" t="s">
        <v>1301</v>
      </c>
      <c r="S390" s="4" t="s">
        <v>277</v>
      </c>
      <c r="T390" s="4" t="s">
        <v>278</v>
      </c>
      <c r="U390" s="4" t="s">
        <v>279</v>
      </c>
      <c r="V390" s="4" t="s">
        <v>292</v>
      </c>
      <c r="W390" s="4" t="s">
        <v>281</v>
      </c>
      <c r="X390" s="4" t="s">
        <v>282</v>
      </c>
      <c r="Y390" s="4" t="s">
        <v>279</v>
      </c>
      <c r="Z390" s="4" t="s">
        <v>282</v>
      </c>
      <c r="AA390" s="4" t="s">
        <v>279</v>
      </c>
      <c r="AB390" s="4"/>
      <c r="AC390" s="4"/>
      <c r="AD390" s="4"/>
      <c r="AE390"/>
      <c r="AF390"/>
      <c r="AG390"/>
      <c r="AH390"/>
    </row>
    <row r="391" spans="1:34" s="11" customFormat="1" ht="63.75">
      <c r="A391" s="4" t="s">
        <v>141</v>
      </c>
      <c r="B391" s="30" t="s">
        <v>142</v>
      </c>
      <c r="C391" s="4" t="s">
        <v>143</v>
      </c>
      <c r="D391" s="4" t="s">
        <v>144</v>
      </c>
      <c r="E391" s="4" t="s">
        <v>1302</v>
      </c>
      <c r="F391" s="4" t="s">
        <v>1303</v>
      </c>
      <c r="G391" s="4" t="s">
        <v>15</v>
      </c>
      <c r="H391" s="4"/>
      <c r="I391" s="4"/>
      <c r="J391" s="4" t="s">
        <v>512</v>
      </c>
      <c r="K391" s="4" t="s">
        <v>377</v>
      </c>
      <c r="L391" s="4" t="s">
        <v>346</v>
      </c>
      <c r="M391" s="4"/>
      <c r="N391" s="4" t="s">
        <v>1272</v>
      </c>
      <c r="O391" s="4" t="s">
        <v>30</v>
      </c>
      <c r="P391" s="35">
        <v>89000</v>
      </c>
      <c r="Q391" s="4" t="s">
        <v>291</v>
      </c>
      <c r="R391" s="35">
        <v>4450000</v>
      </c>
      <c r="S391" s="4" t="s">
        <v>277</v>
      </c>
      <c r="T391" s="4" t="s">
        <v>315</v>
      </c>
      <c r="U391" s="4" t="s">
        <v>279</v>
      </c>
      <c r="V391" s="4" t="s">
        <v>292</v>
      </c>
      <c r="W391" s="4" t="s">
        <v>281</v>
      </c>
      <c r="X391" s="4" t="s">
        <v>282</v>
      </c>
      <c r="Y391" s="4" t="s">
        <v>279</v>
      </c>
      <c r="Z391" s="4" t="s">
        <v>282</v>
      </c>
      <c r="AA391" s="4" t="s">
        <v>279</v>
      </c>
      <c r="AB391" s="4"/>
      <c r="AC391" s="4"/>
      <c r="AD391" s="4"/>
      <c r="AE391"/>
      <c r="AF391"/>
      <c r="AG391"/>
      <c r="AH391"/>
    </row>
    <row r="392" spans="1:34" s="11" customFormat="1" ht="63.75">
      <c r="A392" s="4" t="s">
        <v>141</v>
      </c>
      <c r="B392" s="30" t="s">
        <v>142</v>
      </c>
      <c r="C392" s="4" t="s">
        <v>143</v>
      </c>
      <c r="D392" s="4" t="s">
        <v>144</v>
      </c>
      <c r="E392" s="4" t="s">
        <v>1304</v>
      </c>
      <c r="F392" s="4" t="s">
        <v>1305</v>
      </c>
      <c r="G392" s="4" t="s">
        <v>14</v>
      </c>
      <c r="H392" s="4"/>
      <c r="I392" s="4"/>
      <c r="J392" s="4" t="s">
        <v>414</v>
      </c>
      <c r="K392" s="4"/>
      <c r="L392" s="4"/>
      <c r="M392" s="4"/>
      <c r="N392" s="4" t="s">
        <v>1272</v>
      </c>
      <c r="O392" s="4" t="s">
        <v>30</v>
      </c>
      <c r="P392" s="35">
        <v>40000</v>
      </c>
      <c r="Q392" s="4" t="s">
        <v>291</v>
      </c>
      <c r="R392" s="35">
        <v>140000</v>
      </c>
      <c r="S392" s="4" t="s">
        <v>277</v>
      </c>
      <c r="T392" s="4" t="s">
        <v>1122</v>
      </c>
      <c r="U392" s="4" t="s">
        <v>279</v>
      </c>
      <c r="V392" s="4" t="s">
        <v>292</v>
      </c>
      <c r="W392" s="4" t="s">
        <v>281</v>
      </c>
      <c r="X392" s="4" t="s">
        <v>282</v>
      </c>
      <c r="Y392" s="4" t="s">
        <v>279</v>
      </c>
      <c r="Z392" s="4" t="s">
        <v>282</v>
      </c>
      <c r="AA392" s="4" t="s">
        <v>279</v>
      </c>
      <c r="AB392" s="4"/>
      <c r="AC392" s="4"/>
      <c r="AD392" s="4"/>
      <c r="AE392"/>
      <c r="AF392"/>
      <c r="AG392"/>
      <c r="AH392"/>
    </row>
    <row r="393" spans="1:34" s="11" customFormat="1" ht="63.75">
      <c r="A393" s="4" t="s">
        <v>141</v>
      </c>
      <c r="B393" s="30" t="s">
        <v>142</v>
      </c>
      <c r="C393" s="4" t="s">
        <v>143</v>
      </c>
      <c r="D393" s="4" t="s">
        <v>144</v>
      </c>
      <c r="E393" s="4" t="s">
        <v>1306</v>
      </c>
      <c r="F393" s="4" t="s">
        <v>1307</v>
      </c>
      <c r="G393" s="4" t="s">
        <v>15</v>
      </c>
      <c r="H393" s="4"/>
      <c r="I393" s="4"/>
      <c r="J393" s="4" t="s">
        <v>383</v>
      </c>
      <c r="K393" s="4"/>
      <c r="L393" s="4"/>
      <c r="M393" s="4"/>
      <c r="N393" s="4" t="s">
        <v>1272</v>
      </c>
      <c r="O393" s="4" t="s">
        <v>30</v>
      </c>
      <c r="P393" s="35">
        <v>112500</v>
      </c>
      <c r="Q393" s="4" t="s">
        <v>291</v>
      </c>
      <c r="R393" s="35">
        <v>900000</v>
      </c>
      <c r="S393" s="4" t="s">
        <v>277</v>
      </c>
      <c r="T393" s="4" t="s">
        <v>278</v>
      </c>
      <c r="U393" s="4" t="s">
        <v>279</v>
      </c>
      <c r="V393" s="4" t="s">
        <v>292</v>
      </c>
      <c r="W393" s="4" t="s">
        <v>281</v>
      </c>
      <c r="X393" s="4" t="s">
        <v>282</v>
      </c>
      <c r="Y393" s="4" t="s">
        <v>279</v>
      </c>
      <c r="Z393" s="4" t="s">
        <v>282</v>
      </c>
      <c r="AA393" s="4" t="s">
        <v>279</v>
      </c>
      <c r="AB393" s="4"/>
      <c r="AC393" s="4"/>
      <c r="AD393" s="4"/>
      <c r="AE393"/>
      <c r="AF393"/>
      <c r="AG393"/>
      <c r="AH393"/>
    </row>
    <row r="394" spans="1:34" s="11" customFormat="1" ht="63.75">
      <c r="A394" s="4" t="s">
        <v>141</v>
      </c>
      <c r="B394" s="30" t="s">
        <v>142</v>
      </c>
      <c r="C394" s="4" t="s">
        <v>143</v>
      </c>
      <c r="D394" s="4" t="s">
        <v>144</v>
      </c>
      <c r="E394" s="4" t="s">
        <v>1308</v>
      </c>
      <c r="F394" s="4" t="s">
        <v>1309</v>
      </c>
      <c r="G394" s="4" t="s">
        <v>431</v>
      </c>
      <c r="H394" s="4"/>
      <c r="I394" s="4"/>
      <c r="J394" s="4" t="s">
        <v>508</v>
      </c>
      <c r="K394" s="4"/>
      <c r="L394" s="4"/>
      <c r="M394" s="4"/>
      <c r="N394" s="4" t="s">
        <v>1310</v>
      </c>
      <c r="O394" s="4" t="s">
        <v>30</v>
      </c>
      <c r="P394" s="35" t="s">
        <v>1311</v>
      </c>
      <c r="Q394" s="4" t="s">
        <v>291</v>
      </c>
      <c r="R394" s="35" t="s">
        <v>1312</v>
      </c>
      <c r="S394" s="4" t="s">
        <v>277</v>
      </c>
      <c r="T394" s="4" t="s">
        <v>278</v>
      </c>
      <c r="U394" s="4" t="s">
        <v>279</v>
      </c>
      <c r="V394" s="4" t="s">
        <v>292</v>
      </c>
      <c r="W394" s="4" t="s">
        <v>281</v>
      </c>
      <c r="X394" s="4" t="s">
        <v>282</v>
      </c>
      <c r="Y394" s="4" t="s">
        <v>279</v>
      </c>
      <c r="Z394" s="4" t="s">
        <v>282</v>
      </c>
      <c r="AA394" s="4" t="s">
        <v>279</v>
      </c>
      <c r="AB394" s="4"/>
      <c r="AC394" s="4"/>
      <c r="AD394" s="4"/>
      <c r="AE394"/>
      <c r="AF394"/>
      <c r="AG394"/>
      <c r="AH394"/>
    </row>
    <row r="395" spans="1:34" s="11" customFormat="1" ht="63.75">
      <c r="A395" s="4" t="s">
        <v>141</v>
      </c>
      <c r="B395" s="30" t="s">
        <v>142</v>
      </c>
      <c r="C395" s="4" t="s">
        <v>143</v>
      </c>
      <c r="D395" s="4" t="s">
        <v>144</v>
      </c>
      <c r="E395" s="4" t="s">
        <v>1313</v>
      </c>
      <c r="F395" s="4" t="s">
        <v>1314</v>
      </c>
      <c r="G395" s="4" t="s">
        <v>431</v>
      </c>
      <c r="H395" s="4" t="s">
        <v>16</v>
      </c>
      <c r="I395" s="4"/>
      <c r="J395" s="4" t="s">
        <v>494</v>
      </c>
      <c r="K395" s="4" t="s">
        <v>501</v>
      </c>
      <c r="L395" s="4"/>
      <c r="M395" s="4"/>
      <c r="N395" s="4" t="s">
        <v>1310</v>
      </c>
      <c r="O395" s="4" t="s">
        <v>30</v>
      </c>
      <c r="P395" s="35">
        <v>15400000</v>
      </c>
      <c r="Q395" s="4" t="s">
        <v>291</v>
      </c>
      <c r="R395" s="35">
        <v>77000000</v>
      </c>
      <c r="S395" s="4" t="s">
        <v>277</v>
      </c>
      <c r="T395" s="4" t="s">
        <v>278</v>
      </c>
      <c r="U395" s="4" t="s">
        <v>279</v>
      </c>
      <c r="V395" s="4" t="s">
        <v>292</v>
      </c>
      <c r="W395" s="4" t="s">
        <v>281</v>
      </c>
      <c r="X395" s="4" t="s">
        <v>282</v>
      </c>
      <c r="Y395" s="4" t="s">
        <v>279</v>
      </c>
      <c r="Z395" s="4" t="s">
        <v>282</v>
      </c>
      <c r="AA395" s="4" t="s">
        <v>279</v>
      </c>
      <c r="AB395" s="4"/>
      <c r="AC395" s="4"/>
      <c r="AD395" s="4"/>
      <c r="AE395"/>
      <c r="AF395"/>
      <c r="AG395"/>
      <c r="AH395"/>
    </row>
    <row r="396" spans="1:34" s="11" customFormat="1" ht="51">
      <c r="A396" s="4" t="s">
        <v>219</v>
      </c>
      <c r="B396" s="30" t="s">
        <v>220</v>
      </c>
      <c r="C396" s="4" t="s">
        <v>221</v>
      </c>
      <c r="D396" s="4" t="s">
        <v>222</v>
      </c>
      <c r="E396" s="4" t="s">
        <v>1315</v>
      </c>
      <c r="F396" s="4" t="s">
        <v>1316</v>
      </c>
      <c r="G396" s="4" t="s">
        <v>323</v>
      </c>
      <c r="H396" s="4"/>
      <c r="I396" s="4"/>
      <c r="J396" s="4" t="s">
        <v>326</v>
      </c>
      <c r="K396" s="4" t="s">
        <v>991</v>
      </c>
      <c r="L396" s="4" t="s">
        <v>327</v>
      </c>
      <c r="M396" s="4" t="s">
        <v>324</v>
      </c>
      <c r="N396" s="4" t="s">
        <v>1317</v>
      </c>
      <c r="O396" s="4" t="s">
        <v>30</v>
      </c>
      <c r="P396" s="35">
        <v>217967</v>
      </c>
      <c r="Q396" s="4" t="s">
        <v>291</v>
      </c>
      <c r="R396" s="35">
        <v>1222618</v>
      </c>
      <c r="S396" s="4" t="s">
        <v>277</v>
      </c>
      <c r="T396" s="4" t="s">
        <v>456</v>
      </c>
      <c r="U396" s="4" t="s">
        <v>279</v>
      </c>
      <c r="V396" s="4" t="s">
        <v>292</v>
      </c>
      <c r="W396" s="4" t="s">
        <v>352</v>
      </c>
      <c r="X396" s="4" t="s">
        <v>282</v>
      </c>
      <c r="Y396" s="4" t="s">
        <v>279</v>
      </c>
      <c r="Z396" s="4" t="s">
        <v>282</v>
      </c>
      <c r="AA396" s="4" t="s">
        <v>279</v>
      </c>
      <c r="AB396" s="4"/>
      <c r="AC396" s="4"/>
      <c r="AD396" s="4"/>
      <c r="AE396"/>
      <c r="AF396"/>
      <c r="AG396"/>
      <c r="AH396"/>
    </row>
    <row r="397" spans="1:34" s="11" customFormat="1" ht="51">
      <c r="A397" s="4" t="s">
        <v>219</v>
      </c>
      <c r="B397" s="30" t="s">
        <v>220</v>
      </c>
      <c r="C397" s="4" t="s">
        <v>221</v>
      </c>
      <c r="D397" s="4" t="s">
        <v>222</v>
      </c>
      <c r="E397" s="4" t="s">
        <v>1318</v>
      </c>
      <c r="F397" s="4" t="s">
        <v>475</v>
      </c>
      <c r="G397" s="4" t="s">
        <v>16</v>
      </c>
      <c r="H397" s="4"/>
      <c r="I397" s="4"/>
      <c r="J397" s="4" t="s">
        <v>494</v>
      </c>
      <c r="K397" s="4" t="s">
        <v>498</v>
      </c>
      <c r="L397" s="4" t="s">
        <v>493</v>
      </c>
      <c r="M397" s="4"/>
      <c r="N397" s="4" t="s">
        <v>1317</v>
      </c>
      <c r="O397" s="4" t="s">
        <v>30</v>
      </c>
      <c r="P397" s="35">
        <v>238795</v>
      </c>
      <c r="Q397" s="4" t="s">
        <v>291</v>
      </c>
      <c r="R397" s="35">
        <v>907153</v>
      </c>
      <c r="S397" s="4" t="s">
        <v>277</v>
      </c>
      <c r="T397" s="4" t="s">
        <v>30</v>
      </c>
      <c r="U397" s="4" t="s">
        <v>279</v>
      </c>
      <c r="V397" s="4" t="s">
        <v>292</v>
      </c>
      <c r="W397" s="4" t="s">
        <v>281</v>
      </c>
      <c r="X397" s="4" t="s">
        <v>282</v>
      </c>
      <c r="Y397" s="4" t="s">
        <v>279</v>
      </c>
      <c r="Z397" s="4" t="s">
        <v>282</v>
      </c>
      <c r="AA397" s="4" t="s">
        <v>279</v>
      </c>
      <c r="AB397" s="4"/>
      <c r="AC397" s="4"/>
      <c r="AD397" s="4"/>
      <c r="AE397"/>
      <c r="AF397"/>
      <c r="AG397"/>
      <c r="AH397"/>
    </row>
    <row r="398" spans="1:34" s="11" customFormat="1" ht="76.5">
      <c r="A398" s="4" t="s">
        <v>219</v>
      </c>
      <c r="B398" s="30" t="s">
        <v>220</v>
      </c>
      <c r="C398" s="4" t="s">
        <v>221</v>
      </c>
      <c r="D398" s="4" t="s">
        <v>222</v>
      </c>
      <c r="E398" s="4" t="s">
        <v>1319</v>
      </c>
      <c r="F398" s="4" t="s">
        <v>1320</v>
      </c>
      <c r="G398" s="4" t="s">
        <v>16</v>
      </c>
      <c r="H398" s="4"/>
      <c r="I398" s="4"/>
      <c r="J398" s="4" t="s">
        <v>494</v>
      </c>
      <c r="K398" s="4"/>
      <c r="L398" s="4"/>
      <c r="M398" s="4"/>
      <c r="N398" s="4" t="s">
        <v>1321</v>
      </c>
      <c r="O398" s="4" t="s">
        <v>30</v>
      </c>
      <c r="P398" s="35">
        <v>52366</v>
      </c>
      <c r="Q398" s="4" t="s">
        <v>291</v>
      </c>
      <c r="R398" s="35">
        <v>92655</v>
      </c>
      <c r="S398" s="4" t="s">
        <v>277</v>
      </c>
      <c r="T398" s="4" t="s">
        <v>30</v>
      </c>
      <c r="U398" s="4" t="s">
        <v>279</v>
      </c>
      <c r="V398" s="4" t="s">
        <v>292</v>
      </c>
      <c r="W398" s="4" t="s">
        <v>281</v>
      </c>
      <c r="X398" s="4" t="s">
        <v>282</v>
      </c>
      <c r="Y398" s="4" t="s">
        <v>279</v>
      </c>
      <c r="Z398" s="4" t="s">
        <v>282</v>
      </c>
      <c r="AA398" s="4" t="s">
        <v>279</v>
      </c>
      <c r="AB398" s="4"/>
      <c r="AC398" s="4"/>
      <c r="AD398" s="4"/>
      <c r="AE398"/>
      <c r="AF398"/>
      <c r="AG398"/>
      <c r="AH398"/>
    </row>
    <row r="399" spans="1:34" s="11" customFormat="1" ht="51">
      <c r="A399" s="4" t="s">
        <v>219</v>
      </c>
      <c r="B399" s="30" t="s">
        <v>220</v>
      </c>
      <c r="C399" s="4" t="s">
        <v>221</v>
      </c>
      <c r="D399" s="4" t="s">
        <v>222</v>
      </c>
      <c r="E399" s="4" t="s">
        <v>1322</v>
      </c>
      <c r="F399" s="4" t="s">
        <v>1323</v>
      </c>
      <c r="G399" s="4" t="s">
        <v>323</v>
      </c>
      <c r="H399" s="4"/>
      <c r="I399" s="4"/>
      <c r="J399" s="4" t="s">
        <v>338</v>
      </c>
      <c r="K399" s="4"/>
      <c r="L399" s="4"/>
      <c r="M399" s="4"/>
      <c r="N399" s="4" t="s">
        <v>1324</v>
      </c>
      <c r="O399" s="4" t="s">
        <v>30</v>
      </c>
      <c r="P399" s="35">
        <v>3030</v>
      </c>
      <c r="Q399" s="4" t="s">
        <v>291</v>
      </c>
      <c r="R399" s="35">
        <v>6770</v>
      </c>
      <c r="S399" s="4" t="s">
        <v>277</v>
      </c>
      <c r="T399" s="4" t="s">
        <v>30</v>
      </c>
      <c r="U399" s="4" t="s">
        <v>279</v>
      </c>
      <c r="V399" s="4" t="s">
        <v>292</v>
      </c>
      <c r="W399" s="4" t="s">
        <v>281</v>
      </c>
      <c r="X399" s="4" t="s">
        <v>282</v>
      </c>
      <c r="Y399" s="4" t="s">
        <v>279</v>
      </c>
      <c r="Z399" s="4" t="s">
        <v>282</v>
      </c>
      <c r="AA399" s="4" t="s">
        <v>279</v>
      </c>
      <c r="AB399" s="4"/>
      <c r="AC399" s="4"/>
      <c r="AD399" s="4"/>
      <c r="AE399"/>
      <c r="AF399"/>
      <c r="AG399"/>
      <c r="AH399"/>
    </row>
    <row r="400" spans="1:34" s="11" customFormat="1" ht="102">
      <c r="A400" s="4" t="s">
        <v>219</v>
      </c>
      <c r="B400" s="30" t="s">
        <v>220</v>
      </c>
      <c r="C400" s="4" t="s">
        <v>221</v>
      </c>
      <c r="D400" s="4" t="s">
        <v>222</v>
      </c>
      <c r="E400" s="4" t="s">
        <v>1325</v>
      </c>
      <c r="F400" s="4" t="s">
        <v>1326</v>
      </c>
      <c r="G400" s="4" t="s">
        <v>431</v>
      </c>
      <c r="H400" s="4"/>
      <c r="I400" s="4"/>
      <c r="J400" s="4" t="s">
        <v>504</v>
      </c>
      <c r="K400" s="4" t="s">
        <v>501</v>
      </c>
      <c r="L400" s="4"/>
      <c r="M400" s="4"/>
      <c r="N400" s="4" t="s">
        <v>1321</v>
      </c>
      <c r="O400" s="4" t="s">
        <v>30</v>
      </c>
      <c r="P400" s="35">
        <v>19400</v>
      </c>
      <c r="Q400" s="4" t="s">
        <v>291</v>
      </c>
      <c r="R400" s="35">
        <v>105622</v>
      </c>
      <c r="S400" s="4" t="s">
        <v>277</v>
      </c>
      <c r="T400" s="4" t="s">
        <v>30</v>
      </c>
      <c r="U400" s="4" t="s">
        <v>279</v>
      </c>
      <c r="V400" s="4" t="s">
        <v>292</v>
      </c>
      <c r="W400" s="4" t="s">
        <v>281</v>
      </c>
      <c r="X400" s="4" t="s">
        <v>282</v>
      </c>
      <c r="Y400" s="4" t="s">
        <v>279</v>
      </c>
      <c r="Z400" s="4" t="s">
        <v>282</v>
      </c>
      <c r="AA400" s="4" t="s">
        <v>279</v>
      </c>
      <c r="AB400" s="4"/>
      <c r="AC400" s="4"/>
      <c r="AD400" s="4"/>
      <c r="AE400"/>
      <c r="AF400"/>
      <c r="AG400"/>
      <c r="AH400"/>
    </row>
    <row r="401" spans="1:34" s="11" customFormat="1" ht="51">
      <c r="A401" s="4" t="s">
        <v>185</v>
      </c>
      <c r="B401" s="30" t="s">
        <v>186</v>
      </c>
      <c r="C401" s="4" t="s">
        <v>187</v>
      </c>
      <c r="D401" s="4" t="s">
        <v>188</v>
      </c>
      <c r="E401" s="4" t="s">
        <v>1327</v>
      </c>
      <c r="F401" s="4" t="s">
        <v>1328</v>
      </c>
      <c r="G401" s="4" t="s">
        <v>14</v>
      </c>
      <c r="H401" s="4"/>
      <c r="I401" s="4"/>
      <c r="J401" s="4" t="s">
        <v>469</v>
      </c>
      <c r="K401" s="4" t="s">
        <v>272</v>
      </c>
      <c r="L401" s="4"/>
      <c r="M401" s="4"/>
      <c r="N401" s="4" t="s">
        <v>1329</v>
      </c>
      <c r="O401" s="4" t="s">
        <v>30</v>
      </c>
      <c r="P401" s="35" t="s">
        <v>1330</v>
      </c>
      <c r="Q401" s="4" t="s">
        <v>291</v>
      </c>
      <c r="R401" s="35" t="s">
        <v>1331</v>
      </c>
      <c r="S401" s="4" t="s">
        <v>303</v>
      </c>
      <c r="T401" s="4" t="s">
        <v>601</v>
      </c>
      <c r="U401" s="4" t="s">
        <v>279</v>
      </c>
      <c r="V401" s="4" t="s">
        <v>292</v>
      </c>
      <c r="W401" s="4" t="s">
        <v>281</v>
      </c>
      <c r="X401" s="4" t="s">
        <v>280</v>
      </c>
      <c r="Y401" s="4" t="s">
        <v>601</v>
      </c>
      <c r="Z401" s="4" t="s">
        <v>282</v>
      </c>
      <c r="AA401" s="4" t="s">
        <v>279</v>
      </c>
      <c r="AB401" s="4"/>
      <c r="AC401" s="4"/>
      <c r="AD401" s="4"/>
      <c r="AE401"/>
      <c r="AF401"/>
      <c r="AG401"/>
      <c r="AH401"/>
    </row>
    <row r="402" spans="1:34" s="11" customFormat="1" ht="51">
      <c r="A402" s="4" t="s">
        <v>185</v>
      </c>
      <c r="B402" s="30" t="s">
        <v>186</v>
      </c>
      <c r="C402" s="4" t="s">
        <v>187</v>
      </c>
      <c r="D402" s="4" t="s">
        <v>188</v>
      </c>
      <c r="E402" s="4" t="s">
        <v>1332</v>
      </c>
      <c r="F402" s="4" t="s">
        <v>1333</v>
      </c>
      <c r="G402" s="4" t="s">
        <v>14</v>
      </c>
      <c r="H402" s="4"/>
      <c r="I402" s="4"/>
      <c r="J402" s="4" t="s">
        <v>414</v>
      </c>
      <c r="K402" s="4" t="s">
        <v>272</v>
      </c>
      <c r="L402" s="4"/>
      <c r="M402" s="4"/>
      <c r="N402" s="4" t="s">
        <v>1329</v>
      </c>
      <c r="O402" s="4" t="s">
        <v>30</v>
      </c>
      <c r="P402" s="35">
        <v>309910</v>
      </c>
      <c r="Q402" s="4" t="s">
        <v>291</v>
      </c>
      <c r="R402" s="35" t="s">
        <v>30</v>
      </c>
      <c r="S402" s="4" t="s">
        <v>279</v>
      </c>
      <c r="T402" s="4" t="s">
        <v>601</v>
      </c>
      <c r="U402" s="4" t="s">
        <v>279</v>
      </c>
      <c r="V402" s="4" t="s">
        <v>292</v>
      </c>
      <c r="W402" s="4" t="s">
        <v>281</v>
      </c>
      <c r="X402" s="4" t="s">
        <v>280</v>
      </c>
      <c r="Y402" s="4" t="s">
        <v>601</v>
      </c>
      <c r="Z402" s="4" t="s">
        <v>282</v>
      </c>
      <c r="AA402" s="4" t="s">
        <v>279</v>
      </c>
      <c r="AB402" s="4"/>
      <c r="AC402" s="4"/>
      <c r="AD402" s="4"/>
      <c r="AE402"/>
      <c r="AF402"/>
      <c r="AG402"/>
      <c r="AH402"/>
    </row>
    <row r="403" spans="1:34" s="11" customFormat="1" ht="76.5">
      <c r="A403" s="4" t="s">
        <v>185</v>
      </c>
      <c r="B403" s="30" t="s">
        <v>186</v>
      </c>
      <c r="C403" s="4" t="s">
        <v>187</v>
      </c>
      <c r="D403" s="4" t="s">
        <v>188</v>
      </c>
      <c r="E403" s="4" t="s">
        <v>1334</v>
      </c>
      <c r="F403" s="4" t="s">
        <v>540</v>
      </c>
      <c r="G403" s="4" t="s">
        <v>14</v>
      </c>
      <c r="H403" s="4"/>
      <c r="I403" s="4"/>
      <c r="J403" s="4" t="s">
        <v>465</v>
      </c>
      <c r="K403" s="4" t="s">
        <v>466</v>
      </c>
      <c r="L403" s="4"/>
      <c r="M403" s="4"/>
      <c r="N403" s="4" t="s">
        <v>1335</v>
      </c>
      <c r="O403" s="4" t="s">
        <v>30</v>
      </c>
      <c r="P403" s="35">
        <v>1511556</v>
      </c>
      <c r="Q403" s="4" t="s">
        <v>291</v>
      </c>
      <c r="R403" s="35" t="s">
        <v>30</v>
      </c>
      <c r="S403" s="4" t="s">
        <v>279</v>
      </c>
      <c r="T403" s="4" t="s">
        <v>601</v>
      </c>
      <c r="U403" s="4" t="s">
        <v>279</v>
      </c>
      <c r="V403" s="4" t="s">
        <v>292</v>
      </c>
      <c r="W403" s="4" t="s">
        <v>281</v>
      </c>
      <c r="X403" s="4" t="s">
        <v>282</v>
      </c>
      <c r="Y403" s="4" t="s">
        <v>279</v>
      </c>
      <c r="Z403" s="4" t="s">
        <v>282</v>
      </c>
      <c r="AA403" s="4" t="s">
        <v>279</v>
      </c>
      <c r="AB403" s="4"/>
      <c r="AC403" s="4"/>
      <c r="AD403" s="4"/>
      <c r="AE403"/>
      <c r="AF403"/>
      <c r="AG403"/>
      <c r="AH403"/>
    </row>
    <row r="404" spans="1:34" s="11" customFormat="1" ht="114.75">
      <c r="A404" s="4" t="s">
        <v>185</v>
      </c>
      <c r="B404" s="30" t="s">
        <v>186</v>
      </c>
      <c r="C404" s="4" t="s">
        <v>187</v>
      </c>
      <c r="D404" s="4" t="s">
        <v>188</v>
      </c>
      <c r="E404" s="4" t="s">
        <v>1336</v>
      </c>
      <c r="F404" s="4" t="s">
        <v>1337</v>
      </c>
      <c r="G404" s="4" t="s">
        <v>11</v>
      </c>
      <c r="H404" s="4"/>
      <c r="I404" s="4"/>
      <c r="J404" s="4" t="s">
        <v>299</v>
      </c>
      <c r="K404" s="4"/>
      <c r="L404" s="4"/>
      <c r="M404" s="4"/>
      <c r="N404" s="4" t="s">
        <v>1338</v>
      </c>
      <c r="O404" s="4" t="s">
        <v>30</v>
      </c>
      <c r="P404" s="35" t="s">
        <v>1339</v>
      </c>
      <c r="Q404" s="4" t="s">
        <v>291</v>
      </c>
      <c r="R404" s="35" t="s">
        <v>30</v>
      </c>
      <c r="S404" s="4" t="s">
        <v>279</v>
      </c>
      <c r="T404" s="4" t="s">
        <v>601</v>
      </c>
      <c r="U404" s="4" t="s">
        <v>279</v>
      </c>
      <c r="V404" s="4" t="s">
        <v>292</v>
      </c>
      <c r="W404" s="4" t="s">
        <v>281</v>
      </c>
      <c r="X404" s="4" t="s">
        <v>282</v>
      </c>
      <c r="Y404" s="4" t="s">
        <v>279</v>
      </c>
      <c r="Z404" s="4" t="s">
        <v>282</v>
      </c>
      <c r="AA404" s="4" t="s">
        <v>279</v>
      </c>
      <c r="AB404" s="4"/>
      <c r="AC404" s="4"/>
      <c r="AD404" s="4"/>
      <c r="AE404"/>
      <c r="AF404"/>
      <c r="AG404"/>
      <c r="AH404"/>
    </row>
    <row r="405" spans="1:34" s="11" customFormat="1" ht="76.5">
      <c r="A405" s="4" t="s">
        <v>185</v>
      </c>
      <c r="B405" s="30" t="s">
        <v>186</v>
      </c>
      <c r="C405" s="4" t="s">
        <v>187</v>
      </c>
      <c r="D405" s="4" t="s">
        <v>188</v>
      </c>
      <c r="E405" s="4" t="s">
        <v>1340</v>
      </c>
      <c r="F405" s="4" t="s">
        <v>1341</v>
      </c>
      <c r="G405" s="4" t="s">
        <v>323</v>
      </c>
      <c r="H405" s="4"/>
      <c r="I405" s="4"/>
      <c r="J405" s="4" t="s">
        <v>327</v>
      </c>
      <c r="K405" s="4" t="s">
        <v>692</v>
      </c>
      <c r="L405" s="4" t="s">
        <v>324</v>
      </c>
      <c r="M405" s="4"/>
      <c r="N405" s="4" t="s">
        <v>1342</v>
      </c>
      <c r="O405" s="4" t="s">
        <v>30</v>
      </c>
      <c r="P405" s="35">
        <v>9158</v>
      </c>
      <c r="Q405" s="4" t="s">
        <v>291</v>
      </c>
      <c r="R405" s="35" t="s">
        <v>30</v>
      </c>
      <c r="S405" s="4" t="s">
        <v>279</v>
      </c>
      <c r="T405" s="4" t="s">
        <v>601</v>
      </c>
      <c r="U405" s="4" t="s">
        <v>279</v>
      </c>
      <c r="V405" s="4" t="s">
        <v>292</v>
      </c>
      <c r="W405" s="4" t="s">
        <v>281</v>
      </c>
      <c r="X405" s="4" t="s">
        <v>282</v>
      </c>
      <c r="Y405" s="4" t="s">
        <v>279</v>
      </c>
      <c r="Z405" s="4" t="s">
        <v>282</v>
      </c>
      <c r="AA405" s="4" t="s">
        <v>279</v>
      </c>
      <c r="AB405" s="4"/>
      <c r="AC405" s="4"/>
      <c r="AD405" s="4"/>
      <c r="AE405"/>
      <c r="AF405"/>
      <c r="AG405"/>
      <c r="AH405"/>
    </row>
    <row r="406" spans="1:34" s="11" customFormat="1" ht="76.5">
      <c r="A406" s="4" t="s">
        <v>185</v>
      </c>
      <c r="B406" s="30" t="s">
        <v>186</v>
      </c>
      <c r="C406" s="4" t="s">
        <v>187</v>
      </c>
      <c r="D406" s="4" t="s">
        <v>188</v>
      </c>
      <c r="E406" s="4" t="s">
        <v>1343</v>
      </c>
      <c r="F406" s="4" t="s">
        <v>348</v>
      </c>
      <c r="G406" s="4" t="s">
        <v>323</v>
      </c>
      <c r="H406" s="4"/>
      <c r="I406" s="4"/>
      <c r="J406" s="4" t="s">
        <v>355</v>
      </c>
      <c r="K406" s="4"/>
      <c r="L406" s="4"/>
      <c r="M406" s="4"/>
      <c r="N406" s="4" t="s">
        <v>1342</v>
      </c>
      <c r="O406" s="4" t="s">
        <v>30</v>
      </c>
      <c r="P406" s="35">
        <v>130962</v>
      </c>
      <c r="Q406" s="4" t="s">
        <v>291</v>
      </c>
      <c r="R406" s="35" t="s">
        <v>30</v>
      </c>
      <c r="S406" s="4" t="s">
        <v>279</v>
      </c>
      <c r="T406" s="4" t="s">
        <v>601</v>
      </c>
      <c r="U406" s="4" t="s">
        <v>279</v>
      </c>
      <c r="V406" s="4" t="s">
        <v>292</v>
      </c>
      <c r="W406" s="4" t="s">
        <v>281</v>
      </c>
      <c r="X406" s="4" t="s">
        <v>282</v>
      </c>
      <c r="Y406" s="4" t="s">
        <v>279</v>
      </c>
      <c r="Z406" s="4" t="s">
        <v>282</v>
      </c>
      <c r="AA406" s="4" t="s">
        <v>279</v>
      </c>
      <c r="AB406" s="4"/>
      <c r="AC406" s="4"/>
      <c r="AD406" s="4"/>
      <c r="AE406"/>
      <c r="AF406"/>
      <c r="AG406"/>
      <c r="AH406"/>
    </row>
    <row r="407" spans="1:34" s="11" customFormat="1" ht="63.75">
      <c r="A407" s="4" t="s">
        <v>185</v>
      </c>
      <c r="B407" s="30" t="s">
        <v>186</v>
      </c>
      <c r="C407" s="4" t="s">
        <v>187</v>
      </c>
      <c r="D407" s="4" t="s">
        <v>188</v>
      </c>
      <c r="E407" s="4" t="s">
        <v>1344</v>
      </c>
      <c r="F407" s="4" t="s">
        <v>1345</v>
      </c>
      <c r="G407" s="4" t="s">
        <v>15</v>
      </c>
      <c r="H407" s="4"/>
      <c r="I407" s="4"/>
      <c r="J407" s="4" t="s">
        <v>377</v>
      </c>
      <c r="K407" s="4"/>
      <c r="L407" s="4"/>
      <c r="M407" s="4"/>
      <c r="N407" s="4" t="s">
        <v>1346</v>
      </c>
      <c r="O407" s="4" t="s">
        <v>30</v>
      </c>
      <c r="P407" s="35">
        <v>1669197</v>
      </c>
      <c r="Q407" s="4" t="s">
        <v>291</v>
      </c>
      <c r="R407" s="35" t="s">
        <v>30</v>
      </c>
      <c r="S407" s="4" t="s">
        <v>279</v>
      </c>
      <c r="T407" s="4" t="s">
        <v>278</v>
      </c>
      <c r="U407" s="4" t="s">
        <v>279</v>
      </c>
      <c r="V407" s="4" t="s">
        <v>292</v>
      </c>
      <c r="W407" s="4" t="s">
        <v>281</v>
      </c>
      <c r="X407" s="4" t="s">
        <v>282</v>
      </c>
      <c r="Y407" s="4" t="s">
        <v>279</v>
      </c>
      <c r="Z407" s="4" t="s">
        <v>282</v>
      </c>
      <c r="AA407" s="4" t="s">
        <v>279</v>
      </c>
      <c r="AB407" s="4"/>
      <c r="AC407" s="4"/>
      <c r="AD407" s="4"/>
      <c r="AE407"/>
      <c r="AF407"/>
      <c r="AG407"/>
      <c r="AH407"/>
    </row>
    <row r="408" spans="1:34" s="11" customFormat="1" ht="76.5">
      <c r="A408" s="4" t="s">
        <v>185</v>
      </c>
      <c r="B408" s="30" t="s">
        <v>186</v>
      </c>
      <c r="C408" s="4" t="s">
        <v>187</v>
      </c>
      <c r="D408" s="4" t="s">
        <v>188</v>
      </c>
      <c r="E408" s="36" t="s">
        <v>1347</v>
      </c>
      <c r="F408" s="4" t="s">
        <v>1348</v>
      </c>
      <c r="G408" s="4" t="s">
        <v>15</v>
      </c>
      <c r="H408" s="4"/>
      <c r="I408" s="4"/>
      <c r="J408" s="4" t="s">
        <v>346</v>
      </c>
      <c r="K408" s="4" t="s">
        <v>432</v>
      </c>
      <c r="L408" s="4" t="s">
        <v>437</v>
      </c>
      <c r="M408" s="4" t="s">
        <v>383</v>
      </c>
      <c r="N408" s="4" t="s">
        <v>1349</v>
      </c>
      <c r="O408" s="4" t="s">
        <v>30</v>
      </c>
      <c r="P408" s="35">
        <v>4704986</v>
      </c>
      <c r="Q408" s="4" t="s">
        <v>291</v>
      </c>
      <c r="R408" s="35" t="s">
        <v>30</v>
      </c>
      <c r="S408" s="4" t="s">
        <v>279</v>
      </c>
      <c r="T408" s="4" t="s">
        <v>278</v>
      </c>
      <c r="U408" s="4" t="s">
        <v>279</v>
      </c>
      <c r="V408" s="4" t="s">
        <v>292</v>
      </c>
      <c r="W408" s="4" t="s">
        <v>281</v>
      </c>
      <c r="X408" s="4" t="s">
        <v>282</v>
      </c>
      <c r="Y408" s="4" t="s">
        <v>279</v>
      </c>
      <c r="Z408" s="4" t="s">
        <v>282</v>
      </c>
      <c r="AA408" s="4" t="s">
        <v>279</v>
      </c>
      <c r="AB408" s="4"/>
      <c r="AC408" s="4"/>
      <c r="AD408" s="4"/>
      <c r="AE408"/>
      <c r="AF408"/>
      <c r="AG408"/>
      <c r="AH408"/>
    </row>
    <row r="409" spans="1:34" s="11" customFormat="1" ht="102">
      <c r="A409" s="4" t="s">
        <v>163</v>
      </c>
      <c r="B409" s="30" t="s">
        <v>164</v>
      </c>
      <c r="C409" s="4" t="s">
        <v>165</v>
      </c>
      <c r="D409" s="4" t="s">
        <v>166</v>
      </c>
      <c r="E409" s="4" t="s">
        <v>1350</v>
      </c>
      <c r="F409" s="4" t="s">
        <v>1351</v>
      </c>
      <c r="G409" s="4" t="s">
        <v>14</v>
      </c>
      <c r="H409" s="4"/>
      <c r="I409" s="4"/>
      <c r="J409" s="4" t="s">
        <v>414</v>
      </c>
      <c r="K409" s="4" t="s">
        <v>272</v>
      </c>
      <c r="L409" s="4" t="s">
        <v>427</v>
      </c>
      <c r="M409" s="4"/>
      <c r="N409" s="4" t="s">
        <v>1352</v>
      </c>
      <c r="O409" s="4" t="s">
        <v>30</v>
      </c>
      <c r="P409" s="35">
        <v>500000</v>
      </c>
      <c r="Q409" s="4" t="s">
        <v>291</v>
      </c>
      <c r="R409" s="35">
        <v>2000000</v>
      </c>
      <c r="S409" s="4" t="s">
        <v>277</v>
      </c>
      <c r="T409" s="4" t="s">
        <v>30</v>
      </c>
      <c r="U409" s="4" t="s">
        <v>279</v>
      </c>
      <c r="V409" s="4" t="s">
        <v>282</v>
      </c>
      <c r="W409" s="4" t="s">
        <v>281</v>
      </c>
      <c r="X409" s="4" t="s">
        <v>282</v>
      </c>
      <c r="Y409" s="4" t="s">
        <v>279</v>
      </c>
      <c r="Z409" s="4" t="s">
        <v>282</v>
      </c>
      <c r="AA409" s="4" t="s">
        <v>279</v>
      </c>
      <c r="AB409" s="4"/>
      <c r="AC409" s="4"/>
      <c r="AD409" s="4"/>
      <c r="AE409"/>
      <c r="AF409"/>
      <c r="AG409"/>
      <c r="AH409"/>
    </row>
    <row r="410" spans="1:34" s="11" customFormat="1" ht="76.5">
      <c r="A410" s="4" t="s">
        <v>163</v>
      </c>
      <c r="B410" s="30" t="s">
        <v>164</v>
      </c>
      <c r="C410" s="4" t="s">
        <v>165</v>
      </c>
      <c r="D410" s="4" t="s">
        <v>166</v>
      </c>
      <c r="E410" s="4" t="s">
        <v>1353</v>
      </c>
      <c r="F410" s="4" t="s">
        <v>1354</v>
      </c>
      <c r="G410" s="4" t="s">
        <v>13</v>
      </c>
      <c r="H410" s="4"/>
      <c r="I410" s="4"/>
      <c r="J410" s="4" t="s">
        <v>289</v>
      </c>
      <c r="K410" s="4"/>
      <c r="L410" s="4"/>
      <c r="M410" s="4"/>
      <c r="N410" s="4" t="s">
        <v>1355</v>
      </c>
      <c r="O410" s="4" t="s">
        <v>30</v>
      </c>
      <c r="P410" s="35">
        <v>240000</v>
      </c>
      <c r="Q410" s="4" t="s">
        <v>291</v>
      </c>
      <c r="R410" s="35">
        <v>1190000</v>
      </c>
      <c r="S410" s="4" t="s">
        <v>277</v>
      </c>
      <c r="T410" s="4" t="s">
        <v>278</v>
      </c>
      <c r="U410" s="4" t="s">
        <v>279</v>
      </c>
      <c r="V410" s="4" t="s">
        <v>282</v>
      </c>
      <c r="W410" s="4" t="s">
        <v>281</v>
      </c>
      <c r="X410" s="4" t="s">
        <v>282</v>
      </c>
      <c r="Y410" s="4" t="s">
        <v>279</v>
      </c>
      <c r="Z410" s="4" t="s">
        <v>282</v>
      </c>
      <c r="AA410" s="4" t="s">
        <v>279</v>
      </c>
      <c r="AB410" s="4"/>
      <c r="AC410" s="4"/>
      <c r="AD410" s="4"/>
      <c r="AE410"/>
      <c r="AF410"/>
      <c r="AG410"/>
      <c r="AH410"/>
    </row>
    <row r="411" spans="1:34" s="11" customFormat="1" ht="76.5">
      <c r="A411" s="4" t="s">
        <v>163</v>
      </c>
      <c r="B411" s="30" t="s">
        <v>164</v>
      </c>
      <c r="C411" s="4" t="s">
        <v>165</v>
      </c>
      <c r="D411" s="4" t="s">
        <v>166</v>
      </c>
      <c r="E411" s="4" t="s">
        <v>1356</v>
      </c>
      <c r="F411" s="4" t="s">
        <v>1357</v>
      </c>
      <c r="G411" s="4" t="s">
        <v>11</v>
      </c>
      <c r="H411" s="4"/>
      <c r="I411" s="4"/>
      <c r="J411" s="4" t="s">
        <v>344</v>
      </c>
      <c r="K411" s="4"/>
      <c r="L411" s="4"/>
      <c r="M411" s="4"/>
      <c r="N411" s="4" t="s">
        <v>1358</v>
      </c>
      <c r="O411" s="4" t="s">
        <v>30</v>
      </c>
      <c r="P411" s="35">
        <v>130000</v>
      </c>
      <c r="Q411" s="4" t="s">
        <v>291</v>
      </c>
      <c r="R411" s="35">
        <v>630000</v>
      </c>
      <c r="S411" s="4" t="s">
        <v>277</v>
      </c>
      <c r="T411" s="4" t="s">
        <v>278</v>
      </c>
      <c r="U411" s="4" t="s">
        <v>279</v>
      </c>
      <c r="V411" s="4" t="s">
        <v>282</v>
      </c>
      <c r="W411" s="4" t="s">
        <v>281</v>
      </c>
      <c r="X411" s="4" t="s">
        <v>282</v>
      </c>
      <c r="Y411" s="4" t="s">
        <v>279</v>
      </c>
      <c r="Z411" s="4" t="s">
        <v>282</v>
      </c>
      <c r="AA411" s="4" t="s">
        <v>279</v>
      </c>
      <c r="AB411" s="4"/>
      <c r="AC411" s="4"/>
      <c r="AD411" s="4"/>
      <c r="AE411"/>
      <c r="AF411"/>
      <c r="AG411"/>
      <c r="AH411"/>
    </row>
    <row r="412" spans="1:34" s="11" customFormat="1" ht="76.5">
      <c r="A412" s="4" t="s">
        <v>163</v>
      </c>
      <c r="B412" s="30" t="s">
        <v>164</v>
      </c>
      <c r="C412" s="4" t="s">
        <v>165</v>
      </c>
      <c r="D412" s="4" t="s">
        <v>166</v>
      </c>
      <c r="E412" s="4" t="s">
        <v>1359</v>
      </c>
      <c r="F412" s="4" t="s">
        <v>1360</v>
      </c>
      <c r="G412" s="4" t="s">
        <v>13</v>
      </c>
      <c r="H412" s="4"/>
      <c r="I412" s="4"/>
      <c r="J412" s="4" t="s">
        <v>330</v>
      </c>
      <c r="K412" s="4" t="s">
        <v>289</v>
      </c>
      <c r="L412" s="4" t="s">
        <v>361</v>
      </c>
      <c r="M412" s="4" t="s">
        <v>427</v>
      </c>
      <c r="N412" s="4" t="s">
        <v>1361</v>
      </c>
      <c r="O412" s="4" t="s">
        <v>30</v>
      </c>
      <c r="P412" s="35">
        <v>3120000</v>
      </c>
      <c r="Q412" s="4" t="s">
        <v>291</v>
      </c>
      <c r="R412" s="35">
        <v>15620000</v>
      </c>
      <c r="S412" s="4" t="s">
        <v>277</v>
      </c>
      <c r="T412" s="4" t="s">
        <v>456</v>
      </c>
      <c r="U412" s="4" t="s">
        <v>279</v>
      </c>
      <c r="V412" s="4" t="s">
        <v>282</v>
      </c>
      <c r="W412" s="4" t="s">
        <v>281</v>
      </c>
      <c r="X412" s="4" t="s">
        <v>282</v>
      </c>
      <c r="Y412" s="4" t="s">
        <v>279</v>
      </c>
      <c r="Z412" s="4" t="s">
        <v>282</v>
      </c>
      <c r="AA412" s="4" t="s">
        <v>279</v>
      </c>
      <c r="AB412" s="4"/>
      <c r="AC412" s="4"/>
      <c r="AD412" s="4"/>
      <c r="AE412"/>
      <c r="AF412"/>
      <c r="AG412"/>
      <c r="AH412"/>
    </row>
    <row r="413" spans="1:34" s="4" customFormat="1" ht="76.5">
      <c r="A413" s="4" t="s">
        <v>163</v>
      </c>
      <c r="B413" s="30" t="s">
        <v>164</v>
      </c>
      <c r="C413" s="4" t="s">
        <v>165</v>
      </c>
      <c r="D413" s="4" t="s">
        <v>166</v>
      </c>
      <c r="E413" s="4" t="s">
        <v>1362</v>
      </c>
      <c r="F413" s="4" t="s">
        <v>1363</v>
      </c>
      <c r="G413" s="4" t="s">
        <v>13</v>
      </c>
      <c r="J413" s="4" t="s">
        <v>714</v>
      </c>
      <c r="N413" s="4" t="s">
        <v>1364</v>
      </c>
      <c r="O413" s="4" t="s">
        <v>30</v>
      </c>
      <c r="P413" s="35">
        <v>1590000</v>
      </c>
      <c r="Q413" s="4" t="s">
        <v>291</v>
      </c>
      <c r="R413" s="35">
        <v>7950000</v>
      </c>
      <c r="S413" s="4" t="s">
        <v>277</v>
      </c>
      <c r="T413" s="4" t="s">
        <v>456</v>
      </c>
      <c r="U413" s="4" t="s">
        <v>279</v>
      </c>
      <c r="V413" s="4" t="s">
        <v>282</v>
      </c>
      <c r="W413" s="4" t="s">
        <v>281</v>
      </c>
      <c r="X413" s="4" t="s">
        <v>282</v>
      </c>
      <c r="Y413" s="4" t="s">
        <v>279</v>
      </c>
      <c r="Z413" s="4" t="s">
        <v>282</v>
      </c>
      <c r="AA413" s="4" t="s">
        <v>279</v>
      </c>
      <c r="AE413"/>
      <c r="AF413"/>
      <c r="AG413"/>
      <c r="AH413"/>
    </row>
    <row r="414" spans="1:34" s="11" customFormat="1" ht="76.5">
      <c r="A414" s="4" t="s">
        <v>163</v>
      </c>
      <c r="B414" s="30" t="s">
        <v>164</v>
      </c>
      <c r="C414" s="4" t="s">
        <v>165</v>
      </c>
      <c r="D414" s="4" t="s">
        <v>166</v>
      </c>
      <c r="E414" s="4" t="s">
        <v>1365</v>
      </c>
      <c r="F414" s="4" t="s">
        <v>1366</v>
      </c>
      <c r="G414" s="4" t="s">
        <v>13</v>
      </c>
      <c r="H414" s="4"/>
      <c r="I414" s="4"/>
      <c r="J414" s="4" t="s">
        <v>714</v>
      </c>
      <c r="K414" s="4"/>
      <c r="L414" s="4"/>
      <c r="M414" s="4"/>
      <c r="N414" s="4" t="s">
        <v>1367</v>
      </c>
      <c r="O414" s="4" t="s">
        <v>30</v>
      </c>
      <c r="P414" s="35">
        <v>320000</v>
      </c>
      <c r="Q414" s="4" t="s">
        <v>291</v>
      </c>
      <c r="R414" s="35">
        <v>3380000</v>
      </c>
      <c r="S414" s="4" t="s">
        <v>277</v>
      </c>
      <c r="T414" s="4" t="s">
        <v>456</v>
      </c>
      <c r="U414" s="4" t="s">
        <v>279</v>
      </c>
      <c r="V414" s="4" t="s">
        <v>282</v>
      </c>
      <c r="W414" s="4" t="s">
        <v>281</v>
      </c>
      <c r="X414" s="4" t="s">
        <v>282</v>
      </c>
      <c r="Y414" s="4" t="s">
        <v>279</v>
      </c>
      <c r="Z414" s="4" t="s">
        <v>282</v>
      </c>
      <c r="AA414" s="4" t="s">
        <v>279</v>
      </c>
      <c r="AB414" s="4"/>
      <c r="AC414" s="4"/>
      <c r="AD414" s="4"/>
      <c r="AE414"/>
      <c r="AF414"/>
      <c r="AG414"/>
      <c r="AH414"/>
    </row>
    <row r="415" spans="1:34" s="11" customFormat="1" ht="76.5">
      <c r="A415" s="4" t="s">
        <v>163</v>
      </c>
      <c r="B415" s="30" t="s">
        <v>164</v>
      </c>
      <c r="C415" s="4" t="s">
        <v>165</v>
      </c>
      <c r="D415" s="4" t="s">
        <v>166</v>
      </c>
      <c r="E415" s="4" t="s">
        <v>1368</v>
      </c>
      <c r="F415" s="4" t="s">
        <v>1369</v>
      </c>
      <c r="G415" s="4" t="s">
        <v>13</v>
      </c>
      <c r="H415" s="4"/>
      <c r="I415" s="4"/>
      <c r="J415" s="4" t="s">
        <v>361</v>
      </c>
      <c r="K415" s="4"/>
      <c r="L415" s="4"/>
      <c r="M415" s="4"/>
      <c r="N415" s="4" t="s">
        <v>1361</v>
      </c>
      <c r="O415" s="4" t="s">
        <v>30</v>
      </c>
      <c r="P415" s="35">
        <v>290000</v>
      </c>
      <c r="Q415" s="4" t="s">
        <v>291</v>
      </c>
      <c r="R415" s="35">
        <v>1430000</v>
      </c>
      <c r="S415" s="4" t="s">
        <v>277</v>
      </c>
      <c r="T415" s="4" t="s">
        <v>456</v>
      </c>
      <c r="U415" s="4" t="s">
        <v>279</v>
      </c>
      <c r="V415" s="4" t="s">
        <v>282</v>
      </c>
      <c r="W415" s="4" t="s">
        <v>281</v>
      </c>
      <c r="X415" s="4" t="s">
        <v>282</v>
      </c>
      <c r="Y415" s="4" t="s">
        <v>279</v>
      </c>
      <c r="Z415" s="4" t="s">
        <v>282</v>
      </c>
      <c r="AA415" s="4" t="s">
        <v>279</v>
      </c>
      <c r="AB415" s="4"/>
      <c r="AC415" s="4"/>
      <c r="AD415" s="4"/>
      <c r="AE415"/>
      <c r="AF415"/>
      <c r="AG415"/>
      <c r="AH415"/>
    </row>
    <row r="416" spans="1:34" s="11" customFormat="1" ht="76.5">
      <c r="A416" s="4" t="s">
        <v>163</v>
      </c>
      <c r="B416" s="30" t="s">
        <v>164</v>
      </c>
      <c r="C416" s="4" t="s">
        <v>165</v>
      </c>
      <c r="D416" s="4" t="s">
        <v>166</v>
      </c>
      <c r="E416" s="4" t="s">
        <v>1370</v>
      </c>
      <c r="F416" s="4" t="s">
        <v>1371</v>
      </c>
      <c r="G416" s="4" t="s">
        <v>13</v>
      </c>
      <c r="H416" s="4"/>
      <c r="I416" s="4"/>
      <c r="J416" s="4" t="s">
        <v>330</v>
      </c>
      <c r="K416" s="4"/>
      <c r="L416" s="4"/>
      <c r="M416" s="4"/>
      <c r="N416" s="4" t="s">
        <v>1364</v>
      </c>
      <c r="O416" s="4" t="s">
        <v>30</v>
      </c>
      <c r="P416" s="35">
        <v>6630000</v>
      </c>
      <c r="Q416" s="4" t="s">
        <v>291</v>
      </c>
      <c r="R416" s="35">
        <v>40500000</v>
      </c>
      <c r="S416" s="4" t="s">
        <v>277</v>
      </c>
      <c r="T416" s="4" t="s">
        <v>456</v>
      </c>
      <c r="U416" s="4" t="s">
        <v>279</v>
      </c>
      <c r="V416" s="4" t="s">
        <v>282</v>
      </c>
      <c r="W416" s="4" t="s">
        <v>281</v>
      </c>
      <c r="X416" s="4" t="s">
        <v>282</v>
      </c>
      <c r="Y416" s="4" t="s">
        <v>279</v>
      </c>
      <c r="Z416" s="4" t="s">
        <v>282</v>
      </c>
      <c r="AA416" s="4" t="s">
        <v>279</v>
      </c>
      <c r="AB416" s="4"/>
      <c r="AC416" s="4"/>
      <c r="AD416" s="4"/>
      <c r="AE416"/>
      <c r="AF416"/>
      <c r="AG416"/>
      <c r="AH416"/>
    </row>
    <row r="417" spans="1:34" s="11" customFormat="1" ht="76.5">
      <c r="A417" s="4" t="s">
        <v>163</v>
      </c>
      <c r="B417" s="30" t="s">
        <v>164</v>
      </c>
      <c r="C417" s="4" t="s">
        <v>165</v>
      </c>
      <c r="D417" s="4" t="s">
        <v>166</v>
      </c>
      <c r="E417" s="4" t="s">
        <v>1372</v>
      </c>
      <c r="F417" s="4" t="s">
        <v>1373</v>
      </c>
      <c r="G417" s="4" t="s">
        <v>16</v>
      </c>
      <c r="H417" s="4"/>
      <c r="I417" s="4"/>
      <c r="J417" s="4" t="s">
        <v>494</v>
      </c>
      <c r="K417" s="4"/>
      <c r="L417" s="4"/>
      <c r="M417" s="4"/>
      <c r="N417" s="4" t="s">
        <v>1374</v>
      </c>
      <c r="O417" s="4" t="s">
        <v>30</v>
      </c>
      <c r="P417" s="35">
        <v>970000</v>
      </c>
      <c r="Q417" s="4" t="s">
        <v>291</v>
      </c>
      <c r="R417" s="35">
        <v>12370000</v>
      </c>
      <c r="S417" s="4" t="s">
        <v>277</v>
      </c>
      <c r="T417" s="4" t="s">
        <v>977</v>
      </c>
      <c r="U417" s="4" t="s">
        <v>279</v>
      </c>
      <c r="V417" s="4" t="s">
        <v>282</v>
      </c>
      <c r="W417" s="4" t="s">
        <v>281</v>
      </c>
      <c r="X417" s="4" t="s">
        <v>282</v>
      </c>
      <c r="Y417" s="4" t="s">
        <v>279</v>
      </c>
      <c r="Z417" s="4" t="s">
        <v>282</v>
      </c>
      <c r="AA417" s="4" t="s">
        <v>279</v>
      </c>
      <c r="AB417" s="4"/>
      <c r="AC417" s="4"/>
      <c r="AD417" s="4"/>
      <c r="AE417"/>
      <c r="AF417"/>
      <c r="AG417"/>
      <c r="AH417"/>
    </row>
    <row r="418" spans="1:34" s="11" customFormat="1" ht="76.5">
      <c r="A418" s="4" t="s">
        <v>163</v>
      </c>
      <c r="B418" s="30" t="s">
        <v>164</v>
      </c>
      <c r="C418" s="4" t="s">
        <v>165</v>
      </c>
      <c r="D418" s="4" t="s">
        <v>166</v>
      </c>
      <c r="E418" s="4" t="s">
        <v>1375</v>
      </c>
      <c r="F418" s="4" t="s">
        <v>1376</v>
      </c>
      <c r="G418" s="4" t="s">
        <v>323</v>
      </c>
      <c r="H418" s="4"/>
      <c r="I418" s="4"/>
      <c r="J418" s="4" t="s">
        <v>338</v>
      </c>
      <c r="K418" s="4"/>
      <c r="L418" s="4"/>
      <c r="M418" s="4"/>
      <c r="N418" s="4" t="s">
        <v>1377</v>
      </c>
      <c r="O418" s="4" t="s">
        <v>30</v>
      </c>
      <c r="P418" s="35">
        <v>10000</v>
      </c>
      <c r="Q418" s="4" t="s">
        <v>291</v>
      </c>
      <c r="R418" s="35">
        <v>60000</v>
      </c>
      <c r="S418" s="4" t="s">
        <v>277</v>
      </c>
      <c r="T418" s="4" t="s">
        <v>278</v>
      </c>
      <c r="U418" s="4" t="s">
        <v>279</v>
      </c>
      <c r="V418" s="4" t="s">
        <v>282</v>
      </c>
      <c r="W418" s="4" t="s">
        <v>281</v>
      </c>
      <c r="X418" s="4" t="s">
        <v>282</v>
      </c>
      <c r="Y418" s="4" t="s">
        <v>279</v>
      </c>
      <c r="Z418" s="4" t="s">
        <v>282</v>
      </c>
      <c r="AA418" s="4" t="s">
        <v>279</v>
      </c>
      <c r="AB418" s="4"/>
      <c r="AC418" s="4"/>
      <c r="AD418" s="4"/>
      <c r="AE418"/>
      <c r="AF418"/>
      <c r="AG418"/>
      <c r="AH418"/>
    </row>
    <row r="419" spans="1:34" s="11" customFormat="1" ht="76.5">
      <c r="A419" s="4" t="s">
        <v>163</v>
      </c>
      <c r="B419" s="30" t="s">
        <v>164</v>
      </c>
      <c r="C419" s="4" t="s">
        <v>165</v>
      </c>
      <c r="D419" s="4" t="s">
        <v>166</v>
      </c>
      <c r="E419" s="4" t="s">
        <v>1378</v>
      </c>
      <c r="F419" s="4" t="s">
        <v>1379</v>
      </c>
      <c r="G419" s="4" t="s">
        <v>15</v>
      </c>
      <c r="H419" s="4"/>
      <c r="I419" s="4"/>
      <c r="J419" s="4" t="s">
        <v>437</v>
      </c>
      <c r="K419" s="4" t="s">
        <v>643</v>
      </c>
      <c r="L419" s="4"/>
      <c r="M419" s="4"/>
      <c r="N419" s="4" t="s">
        <v>1361</v>
      </c>
      <c r="O419" s="4" t="s">
        <v>30</v>
      </c>
      <c r="P419" s="35">
        <v>2020</v>
      </c>
      <c r="Q419" s="4" t="s">
        <v>291</v>
      </c>
      <c r="R419" s="35">
        <v>10000</v>
      </c>
      <c r="S419" s="4" t="s">
        <v>277</v>
      </c>
      <c r="T419" s="4" t="s">
        <v>278</v>
      </c>
      <c r="U419" s="4" t="s">
        <v>279</v>
      </c>
      <c r="V419" s="4" t="s">
        <v>282</v>
      </c>
      <c r="W419" s="4" t="s">
        <v>281</v>
      </c>
      <c r="X419" s="4" t="s">
        <v>282</v>
      </c>
      <c r="Y419" s="4" t="s">
        <v>279</v>
      </c>
      <c r="Z419" s="4" t="s">
        <v>282</v>
      </c>
      <c r="AA419" s="4" t="s">
        <v>279</v>
      </c>
      <c r="AB419" s="4"/>
      <c r="AC419" s="4"/>
      <c r="AD419" s="4"/>
      <c r="AE419"/>
      <c r="AF419"/>
      <c r="AG419"/>
      <c r="AH419"/>
    </row>
    <row r="420" spans="1:34" s="11" customFormat="1" ht="76.5">
      <c r="A420" s="4" t="s">
        <v>163</v>
      </c>
      <c r="B420" s="30" t="s">
        <v>164</v>
      </c>
      <c r="C420" s="4" t="s">
        <v>165</v>
      </c>
      <c r="D420" s="4" t="s">
        <v>166</v>
      </c>
      <c r="E420" s="4" t="s">
        <v>1380</v>
      </c>
      <c r="F420" s="4" t="s">
        <v>1381</v>
      </c>
      <c r="G420" s="4" t="s">
        <v>11</v>
      </c>
      <c r="H420" s="4"/>
      <c r="I420" s="4"/>
      <c r="J420" s="4" t="s">
        <v>299</v>
      </c>
      <c r="K420" s="4"/>
      <c r="L420" s="4"/>
      <c r="M420" s="4"/>
      <c r="N420" s="4" t="s">
        <v>1364</v>
      </c>
      <c r="O420" s="4" t="s">
        <v>30</v>
      </c>
      <c r="P420" s="35">
        <v>310000</v>
      </c>
      <c r="Q420" s="4" t="s">
        <v>291</v>
      </c>
      <c r="R420" s="35">
        <v>1540000</v>
      </c>
      <c r="S420" s="4" t="s">
        <v>277</v>
      </c>
      <c r="T420" s="4" t="s">
        <v>601</v>
      </c>
      <c r="U420" s="4" t="s">
        <v>279</v>
      </c>
      <c r="V420" s="4" t="s">
        <v>282</v>
      </c>
      <c r="W420" s="4" t="s">
        <v>281</v>
      </c>
      <c r="X420" s="4" t="s">
        <v>282</v>
      </c>
      <c r="Y420" s="4" t="s">
        <v>279</v>
      </c>
      <c r="Z420" s="4" t="s">
        <v>282</v>
      </c>
      <c r="AA420" s="4" t="s">
        <v>279</v>
      </c>
      <c r="AB420" s="4"/>
      <c r="AC420" s="4"/>
      <c r="AD420" s="4"/>
      <c r="AE420"/>
      <c r="AF420"/>
      <c r="AG420"/>
      <c r="AH420"/>
    </row>
    <row r="421" spans="1:34" s="11" customFormat="1" ht="76.5">
      <c r="A421" s="4" t="s">
        <v>163</v>
      </c>
      <c r="B421" s="30" t="s">
        <v>164</v>
      </c>
      <c r="C421" s="4" t="s">
        <v>165</v>
      </c>
      <c r="D421" s="4" t="s">
        <v>166</v>
      </c>
      <c r="E421" s="4" t="s">
        <v>1382</v>
      </c>
      <c r="F421" s="4" t="s">
        <v>1383</v>
      </c>
      <c r="G421" s="4" t="s">
        <v>431</v>
      </c>
      <c r="H421" s="4" t="s">
        <v>15</v>
      </c>
      <c r="I421" s="4"/>
      <c r="J421" s="4" t="s">
        <v>504</v>
      </c>
      <c r="K421" s="4" t="s">
        <v>501</v>
      </c>
      <c r="L421" s="4" t="s">
        <v>377</v>
      </c>
      <c r="M421" s="4"/>
      <c r="N421" s="4" t="s">
        <v>1384</v>
      </c>
      <c r="O421" s="4" t="s">
        <v>30</v>
      </c>
      <c r="P421" s="35">
        <v>4730</v>
      </c>
      <c r="Q421" s="4" t="s">
        <v>291</v>
      </c>
      <c r="R421" s="35">
        <v>30000</v>
      </c>
      <c r="S421" s="4" t="s">
        <v>277</v>
      </c>
      <c r="T421" s="4" t="s">
        <v>296</v>
      </c>
      <c r="U421" s="4" t="s">
        <v>279</v>
      </c>
      <c r="V421" s="4" t="s">
        <v>282</v>
      </c>
      <c r="W421" s="4" t="s">
        <v>281</v>
      </c>
      <c r="X421" s="4" t="s">
        <v>282</v>
      </c>
      <c r="Y421" s="4" t="s">
        <v>279</v>
      </c>
      <c r="Z421" s="4" t="s">
        <v>282</v>
      </c>
      <c r="AA421" s="4" t="s">
        <v>279</v>
      </c>
      <c r="AB421" s="4"/>
      <c r="AC421" s="4"/>
      <c r="AD421" s="4"/>
      <c r="AE421"/>
      <c r="AF421"/>
      <c r="AG421"/>
      <c r="AH421"/>
    </row>
    <row r="422" spans="1:34" s="11" customFormat="1" ht="76.5">
      <c r="A422" s="4" t="s">
        <v>163</v>
      </c>
      <c r="B422" s="30" t="s">
        <v>164</v>
      </c>
      <c r="C422" s="4" t="s">
        <v>165</v>
      </c>
      <c r="D422" s="4" t="s">
        <v>166</v>
      </c>
      <c r="E422" s="4" t="s">
        <v>1385</v>
      </c>
      <c r="F422" s="4" t="s">
        <v>1386</v>
      </c>
      <c r="G422" s="4" t="s">
        <v>323</v>
      </c>
      <c r="H422" s="4" t="s">
        <v>11</v>
      </c>
      <c r="I422" s="4" t="s">
        <v>13</v>
      </c>
      <c r="J422" s="4" t="s">
        <v>274</v>
      </c>
      <c r="K422" s="4" t="s">
        <v>273</v>
      </c>
      <c r="L422" s="4"/>
      <c r="M422" s="4"/>
      <c r="N422" s="4" t="s">
        <v>1364</v>
      </c>
      <c r="O422" s="4" t="s">
        <v>30</v>
      </c>
      <c r="P422" s="35">
        <v>630000</v>
      </c>
      <c r="Q422" s="4" t="s">
        <v>291</v>
      </c>
      <c r="R422" s="35">
        <v>3180000</v>
      </c>
      <c r="S422" s="4" t="s">
        <v>277</v>
      </c>
      <c r="T422" s="4" t="s">
        <v>601</v>
      </c>
      <c r="U422" s="4" t="s">
        <v>279</v>
      </c>
      <c r="V422" s="4" t="s">
        <v>282</v>
      </c>
      <c r="W422" s="4" t="s">
        <v>281</v>
      </c>
      <c r="X422" s="4" t="s">
        <v>282</v>
      </c>
      <c r="Y422" s="4" t="s">
        <v>279</v>
      </c>
      <c r="Z422" s="4" t="s">
        <v>282</v>
      </c>
      <c r="AA422" s="4" t="s">
        <v>279</v>
      </c>
      <c r="AB422" s="4"/>
      <c r="AC422" s="4"/>
      <c r="AD422" s="4"/>
      <c r="AE422"/>
      <c r="AF422"/>
      <c r="AG422"/>
      <c r="AH422"/>
    </row>
    <row r="423" spans="1:34" s="11" customFormat="1" ht="76.5">
      <c r="A423" s="4" t="s">
        <v>163</v>
      </c>
      <c r="B423" s="30" t="s">
        <v>164</v>
      </c>
      <c r="C423" s="4" t="s">
        <v>165</v>
      </c>
      <c r="D423" s="4" t="s">
        <v>166</v>
      </c>
      <c r="E423" s="4" t="s">
        <v>1387</v>
      </c>
      <c r="F423" s="4" t="s">
        <v>1388</v>
      </c>
      <c r="G423" s="4" t="s">
        <v>323</v>
      </c>
      <c r="H423" s="4"/>
      <c r="I423" s="4"/>
      <c r="J423" s="4" t="s">
        <v>324</v>
      </c>
      <c r="K423" s="4" t="s">
        <v>490</v>
      </c>
      <c r="L423" s="4"/>
      <c r="M423" s="4"/>
      <c r="N423" s="4" t="s">
        <v>1377</v>
      </c>
      <c r="O423" s="4" t="s">
        <v>30</v>
      </c>
      <c r="P423" s="35">
        <v>10000</v>
      </c>
      <c r="Q423" s="4" t="s">
        <v>291</v>
      </c>
      <c r="R423" s="35">
        <v>50000</v>
      </c>
      <c r="S423" s="4" t="s">
        <v>277</v>
      </c>
      <c r="T423" s="4" t="s">
        <v>601</v>
      </c>
      <c r="U423" s="4" t="s">
        <v>279</v>
      </c>
      <c r="V423" s="4" t="s">
        <v>282</v>
      </c>
      <c r="W423" s="4" t="s">
        <v>281</v>
      </c>
      <c r="X423" s="4" t="s">
        <v>282</v>
      </c>
      <c r="Y423" s="4" t="s">
        <v>279</v>
      </c>
      <c r="Z423" s="4" t="s">
        <v>282</v>
      </c>
      <c r="AA423" s="4" t="s">
        <v>279</v>
      </c>
      <c r="AB423" s="4"/>
      <c r="AC423" s="4"/>
      <c r="AD423" s="4"/>
      <c r="AE423"/>
      <c r="AF423"/>
      <c r="AG423"/>
      <c r="AH423"/>
    </row>
    <row r="424" spans="1:34" s="11" customFormat="1" ht="76.5">
      <c r="A424" s="4" t="s">
        <v>163</v>
      </c>
      <c r="B424" s="30" t="s">
        <v>164</v>
      </c>
      <c r="C424" s="4" t="s">
        <v>165</v>
      </c>
      <c r="D424" s="4" t="s">
        <v>166</v>
      </c>
      <c r="E424" s="4" t="s">
        <v>1389</v>
      </c>
      <c r="F424" s="4" t="s">
        <v>1390</v>
      </c>
      <c r="G424" s="4" t="s">
        <v>15</v>
      </c>
      <c r="H424" s="4"/>
      <c r="I424" s="4"/>
      <c r="J424" s="4" t="s">
        <v>383</v>
      </c>
      <c r="K424" s="4"/>
      <c r="L424" s="4"/>
      <c r="M424" s="4"/>
      <c r="N424" s="4" t="s">
        <v>1361</v>
      </c>
      <c r="O424" s="4" t="s">
        <v>30</v>
      </c>
      <c r="P424" s="35">
        <v>2840000</v>
      </c>
      <c r="Q424" s="4" t="s">
        <v>291</v>
      </c>
      <c r="R424" s="35">
        <v>9190000</v>
      </c>
      <c r="S424" s="4" t="s">
        <v>277</v>
      </c>
      <c r="T424" s="4" t="s">
        <v>977</v>
      </c>
      <c r="U424" s="4" t="s">
        <v>386</v>
      </c>
      <c r="V424" s="4" t="s">
        <v>282</v>
      </c>
      <c r="W424" s="4" t="s">
        <v>281</v>
      </c>
      <c r="X424" s="4" t="s">
        <v>282</v>
      </c>
      <c r="Y424" s="4" t="s">
        <v>279</v>
      </c>
      <c r="Z424" s="4" t="s">
        <v>282</v>
      </c>
      <c r="AA424" s="4" t="s">
        <v>279</v>
      </c>
      <c r="AB424" s="4"/>
      <c r="AC424" s="4"/>
      <c r="AD424" s="4"/>
      <c r="AE424"/>
      <c r="AF424"/>
      <c r="AG424"/>
      <c r="AH424"/>
    </row>
    <row r="425" spans="1:34" s="11" customFormat="1" ht="75">
      <c r="A425" s="4" t="s">
        <v>50</v>
      </c>
      <c r="B425" s="38" t="s">
        <v>51</v>
      </c>
      <c r="C425" s="4" t="s">
        <v>1391</v>
      </c>
      <c r="D425" s="4" t="s">
        <v>53</v>
      </c>
      <c r="E425" s="4" t="s">
        <v>1392</v>
      </c>
      <c r="F425" s="4" t="s">
        <v>1393</v>
      </c>
      <c r="G425" s="4" t="s">
        <v>323</v>
      </c>
      <c r="H425" s="4"/>
      <c r="I425" s="4"/>
      <c r="J425" s="4" t="s">
        <v>660</v>
      </c>
      <c r="K425" s="4"/>
      <c r="L425" s="4"/>
      <c r="M425" s="4"/>
      <c r="N425" s="4" t="s">
        <v>1394</v>
      </c>
      <c r="O425" s="4" t="s">
        <v>54</v>
      </c>
      <c r="P425" s="35">
        <v>100322</v>
      </c>
      <c r="Q425" s="4" t="s">
        <v>291</v>
      </c>
      <c r="R425" s="35">
        <v>221126</v>
      </c>
      <c r="S425" s="4" t="s">
        <v>277</v>
      </c>
      <c r="T425" s="4" t="s">
        <v>278</v>
      </c>
      <c r="U425" s="4" t="s">
        <v>279</v>
      </c>
      <c r="V425" s="4" t="s">
        <v>282</v>
      </c>
      <c r="W425" s="4" t="s">
        <v>352</v>
      </c>
      <c r="X425" s="4" t="s">
        <v>282</v>
      </c>
      <c r="Y425" s="4" t="s">
        <v>279</v>
      </c>
      <c r="Z425" s="4" t="s">
        <v>282</v>
      </c>
      <c r="AA425" s="4" t="s">
        <v>279</v>
      </c>
      <c r="AB425" s="4"/>
      <c r="AC425" s="4"/>
      <c r="AD425" s="4"/>
      <c r="AE425"/>
      <c r="AF425"/>
      <c r="AG425"/>
      <c r="AH425"/>
    </row>
    <row r="426" spans="1:34" s="11" customFormat="1" ht="63.75">
      <c r="A426" s="4" t="s">
        <v>50</v>
      </c>
      <c r="B426" s="30" t="s">
        <v>51</v>
      </c>
      <c r="C426" s="4" t="s">
        <v>1391</v>
      </c>
      <c r="D426" s="4" t="s">
        <v>53</v>
      </c>
      <c r="E426" s="4" t="s">
        <v>1395</v>
      </c>
      <c r="F426" s="4" t="s">
        <v>1396</v>
      </c>
      <c r="G426" s="4" t="s">
        <v>323</v>
      </c>
      <c r="H426" s="4" t="s">
        <v>14</v>
      </c>
      <c r="I426" s="4"/>
      <c r="J426" s="4" t="s">
        <v>545</v>
      </c>
      <c r="K426" s="4" t="s">
        <v>675</v>
      </c>
      <c r="L426" s="4"/>
      <c r="M426" s="4"/>
      <c r="N426" s="4" t="s">
        <v>1397</v>
      </c>
      <c r="O426" s="4" t="s">
        <v>54</v>
      </c>
      <c r="P426" s="35">
        <v>64003</v>
      </c>
      <c r="Q426" s="4" t="s">
        <v>291</v>
      </c>
      <c r="R426" s="35">
        <v>335207</v>
      </c>
      <c r="S426" s="4" t="s">
        <v>277</v>
      </c>
      <c r="T426" s="4" t="s">
        <v>74</v>
      </c>
      <c r="U426" s="4" t="s">
        <v>279</v>
      </c>
      <c r="V426" s="4" t="s">
        <v>292</v>
      </c>
      <c r="W426" s="4" t="s">
        <v>281</v>
      </c>
      <c r="X426" s="4" t="s">
        <v>282</v>
      </c>
      <c r="Y426" s="4" t="s">
        <v>279</v>
      </c>
      <c r="Z426" s="4" t="s">
        <v>282</v>
      </c>
      <c r="AA426" s="4" t="s">
        <v>279</v>
      </c>
      <c r="AB426" s="4"/>
      <c r="AC426" s="4"/>
      <c r="AD426" s="4"/>
      <c r="AE426"/>
      <c r="AF426"/>
      <c r="AG426"/>
      <c r="AH426"/>
    </row>
    <row r="427" spans="1:34" s="11" customFormat="1" ht="63.75">
      <c r="A427" s="4" t="s">
        <v>50</v>
      </c>
      <c r="B427" s="30" t="s">
        <v>51</v>
      </c>
      <c r="C427" s="4" t="s">
        <v>1391</v>
      </c>
      <c r="D427" s="4" t="s">
        <v>53</v>
      </c>
      <c r="E427" s="4" t="s">
        <v>1398</v>
      </c>
      <c r="F427" s="4" t="s">
        <v>1399</v>
      </c>
      <c r="G427" s="4" t="s">
        <v>14</v>
      </c>
      <c r="H427" s="4"/>
      <c r="I427" s="4"/>
      <c r="J427" s="4" t="s">
        <v>272</v>
      </c>
      <c r="K427" s="4"/>
      <c r="L427" s="4"/>
      <c r="M427" s="4"/>
      <c r="N427" s="4" t="s">
        <v>1400</v>
      </c>
      <c r="O427" s="4" t="s">
        <v>54</v>
      </c>
      <c r="P427" s="35">
        <v>36958</v>
      </c>
      <c r="Q427" s="4" t="s">
        <v>291</v>
      </c>
      <c r="R427" s="35">
        <v>824627</v>
      </c>
      <c r="S427" s="4" t="s">
        <v>277</v>
      </c>
      <c r="T427" s="4" t="s">
        <v>1122</v>
      </c>
      <c r="U427" s="4" t="s">
        <v>279</v>
      </c>
      <c r="V427" s="4" t="s">
        <v>292</v>
      </c>
      <c r="W427" s="4" t="s">
        <v>281</v>
      </c>
      <c r="X427" s="4" t="s">
        <v>280</v>
      </c>
      <c r="Y427" s="4" t="s">
        <v>1122</v>
      </c>
      <c r="Z427" s="4" t="s">
        <v>280</v>
      </c>
      <c r="AA427" s="4" t="s">
        <v>1122</v>
      </c>
      <c r="AB427" s="4"/>
      <c r="AC427" s="4"/>
      <c r="AD427" s="4"/>
      <c r="AE427"/>
      <c r="AF427"/>
      <c r="AG427"/>
      <c r="AH427"/>
    </row>
    <row r="428" spans="1:34" s="11" customFormat="1" ht="76.5">
      <c r="A428" s="4" t="s">
        <v>50</v>
      </c>
      <c r="B428" s="30" t="s">
        <v>51</v>
      </c>
      <c r="C428" s="4" t="s">
        <v>1391</v>
      </c>
      <c r="D428" s="4" t="s">
        <v>53</v>
      </c>
      <c r="E428" s="4" t="s">
        <v>1401</v>
      </c>
      <c r="F428" s="4" t="s">
        <v>1402</v>
      </c>
      <c r="G428" s="4" t="s">
        <v>323</v>
      </c>
      <c r="H428" s="4"/>
      <c r="I428" s="4"/>
      <c r="J428" s="4" t="s">
        <v>355</v>
      </c>
      <c r="K428" s="4"/>
      <c r="L428" s="4"/>
      <c r="M428" s="4"/>
      <c r="N428" s="4" t="s">
        <v>1394</v>
      </c>
      <c r="O428" s="4" t="s">
        <v>54</v>
      </c>
      <c r="P428" s="35">
        <v>83225</v>
      </c>
      <c r="Q428" s="4" t="s">
        <v>291</v>
      </c>
      <c r="R428" s="35">
        <v>368655</v>
      </c>
      <c r="S428" s="4" t="s">
        <v>277</v>
      </c>
      <c r="T428" s="4" t="s">
        <v>1403</v>
      </c>
      <c r="U428" s="4" t="s">
        <v>279</v>
      </c>
      <c r="V428" s="4" t="s">
        <v>292</v>
      </c>
      <c r="W428" s="4" t="s">
        <v>352</v>
      </c>
      <c r="X428" s="4" t="s">
        <v>282</v>
      </c>
      <c r="Y428" s="4" t="s">
        <v>279</v>
      </c>
      <c r="Z428" s="4" t="s">
        <v>282</v>
      </c>
      <c r="AA428" s="4" t="s">
        <v>279</v>
      </c>
      <c r="AB428" s="4"/>
      <c r="AC428" s="4"/>
      <c r="AD428" s="4"/>
      <c r="AE428"/>
      <c r="AF428"/>
      <c r="AG428"/>
      <c r="AH428"/>
    </row>
    <row r="429" spans="1:34" s="11" customFormat="1" ht="76.5">
      <c r="A429" s="4" t="s">
        <v>50</v>
      </c>
      <c r="B429" s="30" t="s">
        <v>51</v>
      </c>
      <c r="C429" s="4" t="s">
        <v>1391</v>
      </c>
      <c r="D429" s="4" t="s">
        <v>53</v>
      </c>
      <c r="E429" s="4" t="s">
        <v>1404</v>
      </c>
      <c r="F429" s="4" t="s">
        <v>1405</v>
      </c>
      <c r="G429" s="4" t="s">
        <v>323</v>
      </c>
      <c r="H429" s="4"/>
      <c r="I429" s="4"/>
      <c r="J429" s="4" t="s">
        <v>341</v>
      </c>
      <c r="K429" s="4"/>
      <c r="L429" s="4"/>
      <c r="M429" s="4"/>
      <c r="N429" s="4" t="s">
        <v>1406</v>
      </c>
      <c r="O429" s="4" t="s">
        <v>54</v>
      </c>
      <c r="P429" s="35">
        <v>28121</v>
      </c>
      <c r="Q429" s="4" t="s">
        <v>291</v>
      </c>
      <c r="R429" s="35">
        <v>114897</v>
      </c>
      <c r="S429" s="4" t="s">
        <v>277</v>
      </c>
      <c r="T429" s="4" t="s">
        <v>1403</v>
      </c>
      <c r="U429" s="4" t="s">
        <v>279</v>
      </c>
      <c r="V429" s="4" t="s">
        <v>292</v>
      </c>
      <c r="W429" s="4" t="s">
        <v>352</v>
      </c>
      <c r="X429" s="4" t="s">
        <v>282</v>
      </c>
      <c r="Y429" s="4" t="s">
        <v>279</v>
      </c>
      <c r="Z429" s="4" t="s">
        <v>282</v>
      </c>
      <c r="AA429" s="4" t="s">
        <v>279</v>
      </c>
      <c r="AB429" s="4"/>
      <c r="AC429" s="4"/>
      <c r="AD429" s="4"/>
      <c r="AE429"/>
      <c r="AF429"/>
      <c r="AG429"/>
      <c r="AH429"/>
    </row>
    <row r="430" spans="1:34" s="11" customFormat="1" ht="63.75">
      <c r="A430" s="4" t="s">
        <v>50</v>
      </c>
      <c r="B430" s="30" t="s">
        <v>51</v>
      </c>
      <c r="C430" s="4" t="s">
        <v>1391</v>
      </c>
      <c r="D430" s="4" t="s">
        <v>53</v>
      </c>
      <c r="E430" s="4" t="s">
        <v>1407</v>
      </c>
      <c r="F430" s="4" t="s">
        <v>1408</v>
      </c>
      <c r="G430" s="4" t="s">
        <v>14</v>
      </c>
      <c r="H430" s="4"/>
      <c r="I430" s="4"/>
      <c r="J430" s="4" t="s">
        <v>469</v>
      </c>
      <c r="K430" s="4"/>
      <c r="L430" s="4"/>
      <c r="M430" s="4"/>
      <c r="N430" s="4" t="s">
        <v>1409</v>
      </c>
      <c r="O430" s="4" t="s">
        <v>54</v>
      </c>
      <c r="P430" s="35">
        <v>115660</v>
      </c>
      <c r="Q430" s="4" t="s">
        <v>291</v>
      </c>
      <c r="R430" s="35">
        <v>639174</v>
      </c>
      <c r="S430" s="4" t="s">
        <v>277</v>
      </c>
      <c r="T430" s="4" t="s">
        <v>1410</v>
      </c>
      <c r="U430" s="4" t="s">
        <v>279</v>
      </c>
      <c r="V430" s="4" t="s">
        <v>292</v>
      </c>
      <c r="W430" s="4" t="s">
        <v>281</v>
      </c>
      <c r="X430" s="4" t="s">
        <v>282</v>
      </c>
      <c r="Y430" s="4" t="s">
        <v>279</v>
      </c>
      <c r="Z430" s="4" t="s">
        <v>282</v>
      </c>
      <c r="AA430" s="4" t="s">
        <v>279</v>
      </c>
      <c r="AB430" s="4"/>
      <c r="AC430" s="4"/>
      <c r="AD430" s="4"/>
      <c r="AE430"/>
      <c r="AF430"/>
      <c r="AG430"/>
      <c r="AH430"/>
    </row>
    <row r="431" spans="1:34" s="11" customFormat="1" ht="63.75">
      <c r="A431" s="4" t="s">
        <v>50</v>
      </c>
      <c r="B431" s="30" t="s">
        <v>51</v>
      </c>
      <c r="C431" s="4" t="s">
        <v>1391</v>
      </c>
      <c r="D431" s="4" t="s">
        <v>53</v>
      </c>
      <c r="E431" s="4" t="s">
        <v>1411</v>
      </c>
      <c r="F431" s="4" t="s">
        <v>1412</v>
      </c>
      <c r="G431" s="4" t="s">
        <v>14</v>
      </c>
      <c r="H431" s="4"/>
      <c r="I431" s="4"/>
      <c r="J431" s="4" t="s">
        <v>414</v>
      </c>
      <c r="K431" s="4" t="s">
        <v>272</v>
      </c>
      <c r="L431" s="4"/>
      <c r="M431" s="4"/>
      <c r="N431" s="4" t="s">
        <v>1400</v>
      </c>
      <c r="O431" s="4" t="s">
        <v>54</v>
      </c>
      <c r="P431" s="35">
        <v>4003</v>
      </c>
      <c r="Q431" s="4" t="s">
        <v>291</v>
      </c>
      <c r="R431" s="35">
        <v>119075</v>
      </c>
      <c r="S431" s="4" t="s">
        <v>277</v>
      </c>
      <c r="T431" s="4" t="s">
        <v>1122</v>
      </c>
      <c r="U431" s="4" t="s">
        <v>279</v>
      </c>
      <c r="V431" s="4" t="s">
        <v>292</v>
      </c>
      <c r="W431" s="4" t="s">
        <v>281</v>
      </c>
      <c r="X431" s="4" t="s">
        <v>280</v>
      </c>
      <c r="Y431" s="4" t="s">
        <v>1122</v>
      </c>
      <c r="Z431" s="4" t="s">
        <v>280</v>
      </c>
      <c r="AA431" s="4" t="s">
        <v>1122</v>
      </c>
      <c r="AB431" s="4"/>
      <c r="AC431" s="4"/>
      <c r="AD431" s="4"/>
      <c r="AE431"/>
      <c r="AF431"/>
      <c r="AG431"/>
      <c r="AH431"/>
    </row>
    <row r="432" spans="1:34" s="11" customFormat="1" ht="63.75">
      <c r="A432" s="4" t="s">
        <v>50</v>
      </c>
      <c r="B432" s="30" t="s">
        <v>51</v>
      </c>
      <c r="C432" s="4" t="s">
        <v>1391</v>
      </c>
      <c r="D432" s="4" t="s">
        <v>53</v>
      </c>
      <c r="E432" s="4" t="s">
        <v>1413</v>
      </c>
      <c r="F432" s="4" t="s">
        <v>1414</v>
      </c>
      <c r="G432" s="4" t="s">
        <v>14</v>
      </c>
      <c r="H432" s="4"/>
      <c r="I432" s="4"/>
      <c r="J432" s="4" t="s">
        <v>414</v>
      </c>
      <c r="K432" s="4"/>
      <c r="L432" s="4"/>
      <c r="M432" s="4"/>
      <c r="N432" s="4" t="s">
        <v>1415</v>
      </c>
      <c r="O432" s="4" t="s">
        <v>54</v>
      </c>
      <c r="P432" s="35">
        <v>16636</v>
      </c>
      <c r="Q432" s="4" t="s">
        <v>291</v>
      </c>
      <c r="R432" s="35">
        <v>70611</v>
      </c>
      <c r="S432" s="4" t="s">
        <v>277</v>
      </c>
      <c r="T432" s="4" t="s">
        <v>1153</v>
      </c>
      <c r="U432" s="4" t="s">
        <v>279</v>
      </c>
      <c r="V432" s="4" t="s">
        <v>292</v>
      </c>
      <c r="W432" s="4" t="s">
        <v>281</v>
      </c>
      <c r="X432" s="4" t="s">
        <v>282</v>
      </c>
      <c r="Y432" s="4" t="s">
        <v>279</v>
      </c>
      <c r="Z432" s="4" t="s">
        <v>282</v>
      </c>
      <c r="AA432" s="4" t="s">
        <v>279</v>
      </c>
      <c r="AB432" s="4"/>
      <c r="AC432" s="4"/>
      <c r="AD432" s="4"/>
      <c r="AE432"/>
      <c r="AF432"/>
      <c r="AG432"/>
      <c r="AH432"/>
    </row>
    <row r="433" spans="1:34" s="11" customFormat="1" ht="63.75">
      <c r="A433" s="4" t="s">
        <v>50</v>
      </c>
      <c r="B433" s="30" t="s">
        <v>51</v>
      </c>
      <c r="C433" s="4" t="s">
        <v>1391</v>
      </c>
      <c r="D433" s="4" t="s">
        <v>53</v>
      </c>
      <c r="E433" s="4" t="s">
        <v>1416</v>
      </c>
      <c r="F433" s="4" t="s">
        <v>1417</v>
      </c>
      <c r="G433" s="4" t="s">
        <v>14</v>
      </c>
      <c r="H433" s="4"/>
      <c r="I433" s="4"/>
      <c r="J433" s="4" t="s">
        <v>414</v>
      </c>
      <c r="K433" s="4"/>
      <c r="L433" s="4"/>
      <c r="M433" s="4"/>
      <c r="N433" s="4" t="s">
        <v>1400</v>
      </c>
      <c r="O433" s="4" t="s">
        <v>54</v>
      </c>
      <c r="P433" s="35">
        <v>66512</v>
      </c>
      <c r="Q433" s="4" t="s">
        <v>291</v>
      </c>
      <c r="R433" s="35">
        <v>347226</v>
      </c>
      <c r="S433" s="4" t="s">
        <v>277</v>
      </c>
      <c r="T433" s="4" t="s">
        <v>1418</v>
      </c>
      <c r="U433" s="4" t="s">
        <v>279</v>
      </c>
      <c r="V433" s="4" t="s">
        <v>292</v>
      </c>
      <c r="W433" s="4" t="s">
        <v>281</v>
      </c>
      <c r="X433" s="4" t="s">
        <v>282</v>
      </c>
      <c r="Y433" s="4" t="s">
        <v>279</v>
      </c>
      <c r="Z433" s="4" t="s">
        <v>282</v>
      </c>
      <c r="AA433" s="4" t="s">
        <v>279</v>
      </c>
      <c r="AB433" s="4"/>
      <c r="AC433" s="4"/>
      <c r="AD433" s="4"/>
      <c r="AE433"/>
      <c r="AF433"/>
      <c r="AG433"/>
      <c r="AH433"/>
    </row>
    <row r="434" spans="1:34" s="11" customFormat="1" ht="75">
      <c r="A434" s="4" t="s">
        <v>50</v>
      </c>
      <c r="B434" s="38" t="s">
        <v>51</v>
      </c>
      <c r="C434" s="4" t="s">
        <v>1391</v>
      </c>
      <c r="D434" s="4" t="s">
        <v>53</v>
      </c>
      <c r="E434" s="4" t="s">
        <v>1419</v>
      </c>
      <c r="F434" s="4" t="s">
        <v>1420</v>
      </c>
      <c r="G434" s="4" t="s">
        <v>323</v>
      </c>
      <c r="H434" s="4"/>
      <c r="I434" s="4"/>
      <c r="J434" s="4" t="s">
        <v>476</v>
      </c>
      <c r="K434" s="4" t="s">
        <v>962</v>
      </c>
      <c r="L434" s="4"/>
      <c r="M434" s="4"/>
      <c r="N434" s="4" t="s">
        <v>1421</v>
      </c>
      <c r="O434" s="4" t="s">
        <v>54</v>
      </c>
      <c r="P434" s="35">
        <v>105369</v>
      </c>
      <c r="Q434" s="4" t="s">
        <v>291</v>
      </c>
      <c r="R434" s="35">
        <v>502005</v>
      </c>
      <c r="S434" s="4" t="s">
        <v>277</v>
      </c>
      <c r="T434" s="4" t="s">
        <v>1403</v>
      </c>
      <c r="U434" s="4" t="s">
        <v>279</v>
      </c>
      <c r="V434" s="4" t="s">
        <v>292</v>
      </c>
      <c r="W434" s="4" t="s">
        <v>352</v>
      </c>
      <c r="X434" s="4" t="s">
        <v>282</v>
      </c>
      <c r="Y434" s="4" t="s">
        <v>279</v>
      </c>
      <c r="Z434" s="4" t="s">
        <v>282</v>
      </c>
      <c r="AA434" s="4" t="s">
        <v>279</v>
      </c>
      <c r="AB434" s="4"/>
      <c r="AC434" s="4"/>
      <c r="AD434" s="4"/>
      <c r="AE434"/>
      <c r="AF434"/>
      <c r="AG434"/>
      <c r="AH434"/>
    </row>
    <row r="435" spans="1:34" s="4" customFormat="1" ht="63.75">
      <c r="A435" s="4" t="s">
        <v>50</v>
      </c>
      <c r="B435" s="30" t="s">
        <v>51</v>
      </c>
      <c r="C435" s="4" t="s">
        <v>1391</v>
      </c>
      <c r="D435" s="4" t="s">
        <v>53</v>
      </c>
      <c r="E435" s="4" t="s">
        <v>1422</v>
      </c>
      <c r="F435" s="4" t="s">
        <v>1423</v>
      </c>
      <c r="G435" s="4" t="s">
        <v>15</v>
      </c>
      <c r="J435" s="4" t="s">
        <v>377</v>
      </c>
      <c r="K435" s="4" t="s">
        <v>346</v>
      </c>
      <c r="L435" s="4" t="s">
        <v>437</v>
      </c>
      <c r="N435" s="4" t="s">
        <v>1400</v>
      </c>
      <c r="O435" s="4" t="s">
        <v>54</v>
      </c>
      <c r="P435" s="35">
        <v>241500</v>
      </c>
      <c r="Q435" s="4" t="s">
        <v>291</v>
      </c>
      <c r="R435" s="35">
        <v>1419461</v>
      </c>
      <c r="S435" s="4" t="s">
        <v>291</v>
      </c>
      <c r="T435" s="4" t="s">
        <v>1424</v>
      </c>
      <c r="U435" s="4" t="s">
        <v>279</v>
      </c>
      <c r="V435" s="4" t="s">
        <v>292</v>
      </c>
      <c r="W435" s="4" t="s">
        <v>281</v>
      </c>
      <c r="X435" s="4" t="s">
        <v>282</v>
      </c>
      <c r="Y435" s="4" t="s">
        <v>279</v>
      </c>
      <c r="Z435" s="4" t="s">
        <v>282</v>
      </c>
      <c r="AA435" s="4" t="s">
        <v>279</v>
      </c>
      <c r="AE435"/>
      <c r="AF435"/>
      <c r="AG435"/>
      <c r="AH435"/>
    </row>
    <row r="436" spans="1:34" s="4" customFormat="1" ht="63.75">
      <c r="A436" s="4" t="s">
        <v>50</v>
      </c>
      <c r="B436" s="30" t="s">
        <v>51</v>
      </c>
      <c r="C436" s="4" t="s">
        <v>1391</v>
      </c>
      <c r="D436" s="4" t="s">
        <v>53</v>
      </c>
      <c r="E436" s="4" t="s">
        <v>1425</v>
      </c>
      <c r="F436" s="4" t="s">
        <v>1426</v>
      </c>
      <c r="G436" s="4" t="s">
        <v>15</v>
      </c>
      <c r="J436" s="4" t="s">
        <v>383</v>
      </c>
      <c r="N436" s="4" t="s">
        <v>1400</v>
      </c>
      <c r="O436" s="4" t="s">
        <v>54</v>
      </c>
      <c r="P436" s="35">
        <v>275222</v>
      </c>
      <c r="Q436" s="4" t="s">
        <v>291</v>
      </c>
      <c r="R436" s="35">
        <v>1100693</v>
      </c>
      <c r="S436" s="4" t="s">
        <v>277</v>
      </c>
      <c r="T436" s="4" t="s">
        <v>977</v>
      </c>
      <c r="U436" s="4" t="s">
        <v>315</v>
      </c>
      <c r="V436" s="4" t="s">
        <v>292</v>
      </c>
      <c r="W436" s="4" t="s">
        <v>281</v>
      </c>
      <c r="X436" s="4" t="s">
        <v>282</v>
      </c>
      <c r="Y436" s="4" t="s">
        <v>279</v>
      </c>
      <c r="Z436" s="4" t="s">
        <v>282</v>
      </c>
      <c r="AA436" s="4" t="s">
        <v>279</v>
      </c>
      <c r="AE436"/>
      <c r="AF436"/>
      <c r="AG436"/>
      <c r="AH436"/>
    </row>
    <row r="437" spans="1:34" s="4" customFormat="1" ht="102">
      <c r="A437" s="4" t="s">
        <v>211</v>
      </c>
      <c r="B437" s="30" t="s">
        <v>212</v>
      </c>
      <c r="C437" s="4" t="s">
        <v>213</v>
      </c>
      <c r="D437" s="4" t="s">
        <v>214</v>
      </c>
      <c r="E437" s="4" t="s">
        <v>1427</v>
      </c>
      <c r="F437" s="4" t="s">
        <v>1428</v>
      </c>
      <c r="G437" s="4" t="s">
        <v>323</v>
      </c>
      <c r="H437" s="4" t="s">
        <v>13</v>
      </c>
      <c r="I437" s="4" t="s">
        <v>11</v>
      </c>
      <c r="J437" s="4" t="s">
        <v>274</v>
      </c>
      <c r="K437" s="4" t="s">
        <v>273</v>
      </c>
      <c r="N437" s="4" t="s">
        <v>1429</v>
      </c>
      <c r="O437" s="4" t="s">
        <v>30</v>
      </c>
      <c r="P437" s="35">
        <v>1700000</v>
      </c>
      <c r="Q437" s="4" t="s">
        <v>291</v>
      </c>
      <c r="R437" s="35">
        <v>15400000</v>
      </c>
      <c r="S437" s="4" t="s">
        <v>277</v>
      </c>
      <c r="T437" s="4" t="s">
        <v>278</v>
      </c>
      <c r="U437" s="4" t="s">
        <v>279</v>
      </c>
      <c r="V437" s="4" t="s">
        <v>292</v>
      </c>
      <c r="W437" s="4" t="s">
        <v>281</v>
      </c>
      <c r="X437" s="4" t="s">
        <v>282</v>
      </c>
      <c r="Y437" s="4" t="s">
        <v>279</v>
      </c>
      <c r="Z437" s="4" t="s">
        <v>282</v>
      </c>
      <c r="AA437" s="4" t="s">
        <v>279</v>
      </c>
      <c r="AE437"/>
      <c r="AF437"/>
      <c r="AG437"/>
      <c r="AH437"/>
    </row>
    <row r="438" spans="1:34" s="4" customFormat="1" ht="127.5">
      <c r="A438" s="4" t="s">
        <v>211</v>
      </c>
      <c r="B438" s="30" t="s">
        <v>212</v>
      </c>
      <c r="C438" s="4" t="s">
        <v>213</v>
      </c>
      <c r="D438" s="4" t="s">
        <v>214</v>
      </c>
      <c r="E438" s="4" t="s">
        <v>1430</v>
      </c>
      <c r="F438" s="4" t="s">
        <v>1431</v>
      </c>
      <c r="G438" s="4" t="s">
        <v>13</v>
      </c>
      <c r="H438" s="4" t="s">
        <v>431</v>
      </c>
      <c r="I438" s="4" t="s">
        <v>15</v>
      </c>
      <c r="J438" s="4" t="s">
        <v>330</v>
      </c>
      <c r="K438" s="4" t="s">
        <v>432</v>
      </c>
      <c r="L438" s="4" t="s">
        <v>377</v>
      </c>
      <c r="N438" s="4" t="s">
        <v>1432</v>
      </c>
      <c r="O438" s="4" t="s">
        <v>30</v>
      </c>
      <c r="P438" s="35">
        <v>30000</v>
      </c>
      <c r="Q438" s="4" t="s">
        <v>291</v>
      </c>
      <c r="R438" s="35">
        <v>28200000</v>
      </c>
      <c r="S438" s="4" t="s">
        <v>277</v>
      </c>
      <c r="T438" s="4" t="s">
        <v>74</v>
      </c>
      <c r="U438" s="4" t="s">
        <v>279</v>
      </c>
      <c r="V438" s="4" t="s">
        <v>292</v>
      </c>
      <c r="W438" s="4" t="s">
        <v>281</v>
      </c>
      <c r="X438" s="4" t="s">
        <v>282</v>
      </c>
      <c r="Y438" s="4" t="s">
        <v>279</v>
      </c>
      <c r="Z438" s="4" t="s">
        <v>282</v>
      </c>
      <c r="AA438" s="4" t="s">
        <v>279</v>
      </c>
      <c r="AE438"/>
      <c r="AF438"/>
      <c r="AG438"/>
      <c r="AH438"/>
    </row>
    <row r="439" spans="1:34" s="4" customFormat="1" ht="178.5">
      <c r="A439" s="4" t="s">
        <v>211</v>
      </c>
      <c r="B439" s="30" t="s">
        <v>212</v>
      </c>
      <c r="C439" s="4" t="s">
        <v>213</v>
      </c>
      <c r="D439" s="4" t="s">
        <v>214</v>
      </c>
      <c r="E439" s="4" t="s">
        <v>1433</v>
      </c>
      <c r="F439" s="4" t="s">
        <v>1434</v>
      </c>
      <c r="G439" s="4" t="s">
        <v>13</v>
      </c>
      <c r="J439" s="4" t="s">
        <v>473</v>
      </c>
      <c r="K439" s="4" t="s">
        <v>361</v>
      </c>
      <c r="L439" s="4" t="s">
        <v>289</v>
      </c>
      <c r="N439" s="4" t="s">
        <v>1435</v>
      </c>
      <c r="O439" s="4" t="s">
        <v>30</v>
      </c>
      <c r="P439" s="35">
        <v>20100000</v>
      </c>
      <c r="Q439" s="4" t="s">
        <v>291</v>
      </c>
      <c r="R439" s="35">
        <v>265400000</v>
      </c>
      <c r="S439" s="4" t="s">
        <v>277</v>
      </c>
      <c r="T439" s="4" t="s">
        <v>519</v>
      </c>
      <c r="U439" s="4" t="s">
        <v>74</v>
      </c>
      <c r="V439" s="4" t="s">
        <v>292</v>
      </c>
      <c r="W439" s="4" t="s">
        <v>281</v>
      </c>
      <c r="X439" s="4" t="s">
        <v>282</v>
      </c>
      <c r="Y439" s="4" t="s">
        <v>279</v>
      </c>
      <c r="Z439" s="4" t="s">
        <v>282</v>
      </c>
      <c r="AA439" s="4" t="s">
        <v>279</v>
      </c>
      <c r="AE439"/>
      <c r="AF439"/>
      <c r="AG439"/>
      <c r="AH439"/>
    </row>
    <row r="440" spans="1:34" s="4" customFormat="1" ht="102">
      <c r="A440" s="4" t="s">
        <v>211</v>
      </c>
      <c r="B440" s="30" t="s">
        <v>212</v>
      </c>
      <c r="C440" s="4" t="s">
        <v>213</v>
      </c>
      <c r="D440" s="4" t="s">
        <v>214</v>
      </c>
      <c r="E440" s="4" t="s">
        <v>1436</v>
      </c>
      <c r="F440" s="4" t="s">
        <v>1437</v>
      </c>
      <c r="G440" s="4" t="s">
        <v>13</v>
      </c>
      <c r="J440" s="4" t="s">
        <v>714</v>
      </c>
      <c r="N440" s="4" t="s">
        <v>1438</v>
      </c>
      <c r="O440" s="4" t="s">
        <v>30</v>
      </c>
      <c r="P440" s="35">
        <v>20000000</v>
      </c>
      <c r="Q440" s="4" t="s">
        <v>291</v>
      </c>
      <c r="R440" s="35">
        <v>284100000</v>
      </c>
      <c r="S440" s="4" t="s">
        <v>277</v>
      </c>
      <c r="T440" s="4" t="s">
        <v>609</v>
      </c>
      <c r="U440" s="4" t="s">
        <v>1439</v>
      </c>
      <c r="V440" s="4" t="s">
        <v>292</v>
      </c>
      <c r="W440" s="4" t="s">
        <v>281</v>
      </c>
      <c r="X440" s="4" t="s">
        <v>282</v>
      </c>
      <c r="Y440" s="4" t="s">
        <v>279</v>
      </c>
      <c r="Z440" s="4" t="s">
        <v>282</v>
      </c>
      <c r="AA440" s="4" t="s">
        <v>279</v>
      </c>
      <c r="AE440"/>
      <c r="AF440"/>
      <c r="AG440"/>
      <c r="AH440"/>
    </row>
    <row r="441" spans="1:34" s="4" customFormat="1" ht="102">
      <c r="A441" s="4" t="s">
        <v>211</v>
      </c>
      <c r="B441" s="30" t="s">
        <v>212</v>
      </c>
      <c r="C441" s="4" t="s">
        <v>213</v>
      </c>
      <c r="D441" s="4" t="s">
        <v>214</v>
      </c>
      <c r="E441" s="4" t="s">
        <v>1440</v>
      </c>
      <c r="F441" s="4" t="s">
        <v>1441</v>
      </c>
      <c r="G441" s="4" t="s">
        <v>13</v>
      </c>
      <c r="H441" s="4" t="s">
        <v>15</v>
      </c>
      <c r="J441" s="4" t="s">
        <v>580</v>
      </c>
      <c r="K441" s="4" t="s">
        <v>383</v>
      </c>
      <c r="N441" s="4" t="s">
        <v>1442</v>
      </c>
      <c r="O441" s="4" t="s">
        <v>30</v>
      </c>
      <c r="P441" s="35">
        <v>18200000</v>
      </c>
      <c r="Q441" s="4" t="s">
        <v>291</v>
      </c>
      <c r="R441" s="35">
        <v>87800000</v>
      </c>
      <c r="S441" s="4" t="s">
        <v>277</v>
      </c>
      <c r="T441" s="4" t="s">
        <v>519</v>
      </c>
      <c r="U441" s="4" t="s">
        <v>279</v>
      </c>
      <c r="V441" s="4" t="s">
        <v>292</v>
      </c>
      <c r="W441" s="4" t="s">
        <v>281</v>
      </c>
      <c r="X441" s="4" t="s">
        <v>282</v>
      </c>
      <c r="Y441" s="4" t="s">
        <v>279</v>
      </c>
      <c r="Z441" s="4" t="s">
        <v>282</v>
      </c>
      <c r="AA441" s="4" t="s">
        <v>279</v>
      </c>
      <c r="AE441"/>
      <c r="AF441"/>
      <c r="AG441"/>
      <c r="AH441"/>
    </row>
    <row r="442" spans="1:34" s="4" customFormat="1" ht="76.5">
      <c r="A442" s="4" t="s">
        <v>211</v>
      </c>
      <c r="B442" s="30" t="s">
        <v>212</v>
      </c>
      <c r="C442" s="4" t="s">
        <v>213</v>
      </c>
      <c r="D442" s="4" t="s">
        <v>214</v>
      </c>
      <c r="E442" s="4" t="s">
        <v>1443</v>
      </c>
      <c r="F442" s="4" t="s">
        <v>1444</v>
      </c>
      <c r="G442" s="4" t="s">
        <v>11</v>
      </c>
      <c r="J442" s="4" t="s">
        <v>299</v>
      </c>
      <c r="K442" s="4" t="s">
        <v>344</v>
      </c>
      <c r="L442" s="4" t="s">
        <v>330</v>
      </c>
      <c r="N442" s="4" t="s">
        <v>1445</v>
      </c>
      <c r="O442" s="4" t="s">
        <v>30</v>
      </c>
      <c r="P442" s="35">
        <v>2600000</v>
      </c>
      <c r="Q442" s="4" t="s">
        <v>291</v>
      </c>
      <c r="R442" s="35">
        <v>534000000</v>
      </c>
      <c r="S442" s="4" t="s">
        <v>277</v>
      </c>
      <c r="T442" s="4" t="s">
        <v>1439</v>
      </c>
      <c r="U442" s="4" t="s">
        <v>279</v>
      </c>
      <c r="V442" s="4" t="s">
        <v>292</v>
      </c>
      <c r="W442" s="4" t="s">
        <v>281</v>
      </c>
      <c r="X442" s="4" t="s">
        <v>282</v>
      </c>
      <c r="Y442" s="4" t="s">
        <v>279</v>
      </c>
      <c r="Z442" s="4" t="s">
        <v>282</v>
      </c>
      <c r="AA442" s="4" t="s">
        <v>279</v>
      </c>
      <c r="AE442"/>
      <c r="AF442"/>
      <c r="AG442"/>
      <c r="AH442"/>
    </row>
    <row r="443" spans="1:34" s="11" customFormat="1" ht="76.5">
      <c r="A443" s="4" t="s">
        <v>211</v>
      </c>
      <c r="B443" s="30" t="s">
        <v>212</v>
      </c>
      <c r="C443" s="4" t="s">
        <v>213</v>
      </c>
      <c r="D443" s="4" t="s">
        <v>214</v>
      </c>
      <c r="E443" s="4" t="s">
        <v>1446</v>
      </c>
      <c r="F443" s="4" t="s">
        <v>1447</v>
      </c>
      <c r="G443" s="4" t="s">
        <v>14</v>
      </c>
      <c r="H443" s="4"/>
      <c r="I443" s="4"/>
      <c r="J443" s="4" t="s">
        <v>469</v>
      </c>
      <c r="K443" s="4" t="s">
        <v>427</v>
      </c>
      <c r="L443" s="4" t="s">
        <v>272</v>
      </c>
      <c r="M443" s="4"/>
      <c r="N443" s="4" t="s">
        <v>1448</v>
      </c>
      <c r="O443" s="4" t="s">
        <v>30</v>
      </c>
      <c r="P443" s="35">
        <v>19600000</v>
      </c>
      <c r="Q443" s="4" t="s">
        <v>291</v>
      </c>
      <c r="R443" s="35">
        <v>616100000</v>
      </c>
      <c r="S443" s="4" t="s">
        <v>277</v>
      </c>
      <c r="T443" s="4" t="s">
        <v>609</v>
      </c>
      <c r="U443" s="4" t="s">
        <v>279</v>
      </c>
      <c r="V443" s="4" t="s">
        <v>292</v>
      </c>
      <c r="W443" s="4" t="s">
        <v>281</v>
      </c>
      <c r="X443" s="4" t="s">
        <v>282</v>
      </c>
      <c r="Y443" s="4" t="s">
        <v>279</v>
      </c>
      <c r="Z443" s="4" t="s">
        <v>282</v>
      </c>
      <c r="AA443" s="4" t="s">
        <v>279</v>
      </c>
      <c r="AB443" s="4"/>
      <c r="AC443" s="4"/>
      <c r="AD443" s="4"/>
      <c r="AE443"/>
      <c r="AF443"/>
      <c r="AG443"/>
      <c r="AH443"/>
    </row>
    <row r="444" spans="1:34" s="11" customFormat="1" ht="76.5">
      <c r="A444" s="4" t="s">
        <v>211</v>
      </c>
      <c r="B444" s="30" t="s">
        <v>212</v>
      </c>
      <c r="C444" s="4" t="s">
        <v>213</v>
      </c>
      <c r="D444" s="4" t="s">
        <v>214</v>
      </c>
      <c r="E444" s="4" t="s">
        <v>1449</v>
      </c>
      <c r="F444" s="4" t="s">
        <v>1450</v>
      </c>
      <c r="G444" s="4" t="s">
        <v>14</v>
      </c>
      <c r="H444" s="4"/>
      <c r="I444" s="4"/>
      <c r="J444" s="4" t="s">
        <v>465</v>
      </c>
      <c r="K444" s="4" t="s">
        <v>466</v>
      </c>
      <c r="L444" s="4" t="s">
        <v>529</v>
      </c>
      <c r="M444" s="4"/>
      <c r="N444" s="4" t="s">
        <v>1451</v>
      </c>
      <c r="O444" s="4" t="s">
        <v>30</v>
      </c>
      <c r="P444" s="35">
        <v>7500000</v>
      </c>
      <c r="Q444" s="4" t="s">
        <v>291</v>
      </c>
      <c r="R444" s="35">
        <v>45300000</v>
      </c>
      <c r="S444" s="4" t="s">
        <v>277</v>
      </c>
      <c r="T444" s="4" t="s">
        <v>609</v>
      </c>
      <c r="U444" s="4" t="s">
        <v>279</v>
      </c>
      <c r="V444" s="4" t="s">
        <v>292</v>
      </c>
      <c r="W444" s="4" t="s">
        <v>281</v>
      </c>
      <c r="X444" s="4" t="s">
        <v>282</v>
      </c>
      <c r="Y444" s="4" t="s">
        <v>279</v>
      </c>
      <c r="Z444" s="4" t="s">
        <v>282</v>
      </c>
      <c r="AA444" s="4" t="s">
        <v>279</v>
      </c>
      <c r="AB444" s="4"/>
      <c r="AC444" s="4"/>
      <c r="AD444" s="4"/>
      <c r="AE444"/>
      <c r="AF444"/>
      <c r="AG444"/>
      <c r="AH444"/>
    </row>
    <row r="445" spans="1:34" s="11" customFormat="1" ht="63.75">
      <c r="A445" s="4" t="s">
        <v>175</v>
      </c>
      <c r="B445" s="30" t="s">
        <v>176</v>
      </c>
      <c r="C445" s="4" t="s">
        <v>177</v>
      </c>
      <c r="D445" s="4" t="s">
        <v>178</v>
      </c>
      <c r="E445" s="4" t="s">
        <v>1452</v>
      </c>
      <c r="F445" s="4" t="s">
        <v>1453</v>
      </c>
      <c r="G445" s="4" t="s">
        <v>323</v>
      </c>
      <c r="H445" s="4"/>
      <c r="I445" s="4"/>
      <c r="J445" s="4" t="s">
        <v>476</v>
      </c>
      <c r="K445" s="4"/>
      <c r="L445" s="4"/>
      <c r="M445" s="4"/>
      <c r="N445" s="4" t="s">
        <v>1454</v>
      </c>
      <c r="O445" s="4" t="s">
        <v>279</v>
      </c>
      <c r="P445" s="35" t="s">
        <v>30</v>
      </c>
      <c r="Q445" s="4" t="s">
        <v>279</v>
      </c>
      <c r="R445" s="35" t="s">
        <v>279</v>
      </c>
      <c r="S445" s="4" t="s">
        <v>279</v>
      </c>
      <c r="T445" s="4" t="s">
        <v>279</v>
      </c>
      <c r="U445" s="4" t="s">
        <v>279</v>
      </c>
      <c r="V445" s="4" t="s">
        <v>282</v>
      </c>
      <c r="W445" s="4" t="s">
        <v>281</v>
      </c>
      <c r="X445" s="4" t="s">
        <v>282</v>
      </c>
      <c r="Y445" s="4" t="s">
        <v>279</v>
      </c>
      <c r="Z445" s="4" t="s">
        <v>282</v>
      </c>
      <c r="AA445" s="4" t="s">
        <v>279</v>
      </c>
      <c r="AB445" s="4"/>
      <c r="AC445" s="4"/>
      <c r="AD445" s="4"/>
      <c r="AE445"/>
      <c r="AF445"/>
      <c r="AG445"/>
      <c r="AH445"/>
    </row>
    <row r="446" spans="1:34" s="11" customFormat="1" ht="63.75">
      <c r="A446" s="4" t="s">
        <v>175</v>
      </c>
      <c r="B446" s="30" t="s">
        <v>176</v>
      </c>
      <c r="C446" s="4" t="s">
        <v>177</v>
      </c>
      <c r="D446" s="4" t="s">
        <v>178</v>
      </c>
      <c r="E446" s="4" t="s">
        <v>1455</v>
      </c>
      <c r="F446" s="4" t="s">
        <v>1453</v>
      </c>
      <c r="G446" s="4" t="s">
        <v>323</v>
      </c>
      <c r="H446" s="4"/>
      <c r="I446" s="4"/>
      <c r="J446" s="4" t="s">
        <v>476</v>
      </c>
      <c r="K446" s="4"/>
      <c r="L446" s="4"/>
      <c r="M446" s="4"/>
      <c r="N446" s="4" t="s">
        <v>1454</v>
      </c>
      <c r="O446" s="4" t="s">
        <v>279</v>
      </c>
      <c r="P446" s="35" t="s">
        <v>30</v>
      </c>
      <c r="Q446" s="4" t="s">
        <v>279</v>
      </c>
      <c r="R446" s="35" t="s">
        <v>279</v>
      </c>
      <c r="S446" s="4" t="s">
        <v>279</v>
      </c>
      <c r="T446" s="4" t="s">
        <v>279</v>
      </c>
      <c r="U446" s="4" t="s">
        <v>279</v>
      </c>
      <c r="V446" s="4" t="s">
        <v>282</v>
      </c>
      <c r="W446" s="4" t="s">
        <v>281</v>
      </c>
      <c r="X446" s="4" t="s">
        <v>282</v>
      </c>
      <c r="Y446" s="4" t="s">
        <v>279</v>
      </c>
      <c r="Z446" s="4" t="s">
        <v>282</v>
      </c>
      <c r="AA446" s="4" t="s">
        <v>279</v>
      </c>
      <c r="AB446" s="4"/>
      <c r="AC446" s="4"/>
      <c r="AD446" s="4"/>
      <c r="AE446"/>
      <c r="AF446"/>
      <c r="AG446"/>
      <c r="AH446"/>
    </row>
    <row r="447" spans="1:34" s="11" customFormat="1" ht="63.75">
      <c r="A447" s="4" t="s">
        <v>175</v>
      </c>
      <c r="B447" s="30" t="s">
        <v>176</v>
      </c>
      <c r="C447" s="4" t="s">
        <v>177</v>
      </c>
      <c r="D447" s="4" t="s">
        <v>178</v>
      </c>
      <c r="E447" s="4" t="s">
        <v>1456</v>
      </c>
      <c r="F447" s="4" t="s">
        <v>1453</v>
      </c>
      <c r="G447" s="4" t="s">
        <v>11</v>
      </c>
      <c r="H447" s="4"/>
      <c r="I447" s="4"/>
      <c r="J447" s="4" t="s">
        <v>295</v>
      </c>
      <c r="K447" s="4" t="s">
        <v>299</v>
      </c>
      <c r="L447" s="4"/>
      <c r="M447" s="4"/>
      <c r="N447" s="4" t="s">
        <v>1454</v>
      </c>
      <c r="O447" s="4" t="s">
        <v>279</v>
      </c>
      <c r="P447" s="35" t="s">
        <v>30</v>
      </c>
      <c r="Q447" s="4" t="s">
        <v>279</v>
      </c>
      <c r="R447" s="35" t="s">
        <v>279</v>
      </c>
      <c r="S447" s="4" t="s">
        <v>279</v>
      </c>
      <c r="T447" s="4" t="s">
        <v>279</v>
      </c>
      <c r="U447" s="4" t="s">
        <v>279</v>
      </c>
      <c r="V447" s="4" t="s">
        <v>282</v>
      </c>
      <c r="W447" s="4" t="s">
        <v>281</v>
      </c>
      <c r="X447" s="4" t="s">
        <v>282</v>
      </c>
      <c r="Y447" s="4" t="s">
        <v>279</v>
      </c>
      <c r="Z447" s="4" t="s">
        <v>282</v>
      </c>
      <c r="AA447" s="4" t="s">
        <v>279</v>
      </c>
      <c r="AB447" s="4"/>
      <c r="AC447" s="4"/>
      <c r="AD447" s="4"/>
      <c r="AE447"/>
      <c r="AF447"/>
      <c r="AG447"/>
      <c r="AH447"/>
    </row>
    <row r="448" spans="1:34" s="11" customFormat="1" ht="63.75">
      <c r="A448" s="4" t="s">
        <v>175</v>
      </c>
      <c r="B448" s="30" t="s">
        <v>176</v>
      </c>
      <c r="C448" s="4" t="s">
        <v>177</v>
      </c>
      <c r="D448" s="4" t="s">
        <v>178</v>
      </c>
      <c r="E448" s="4" t="s">
        <v>1457</v>
      </c>
      <c r="F448" s="4" t="s">
        <v>1453</v>
      </c>
      <c r="G448" s="4" t="s">
        <v>323</v>
      </c>
      <c r="H448" s="4"/>
      <c r="I448" s="4"/>
      <c r="J448" s="4" t="s">
        <v>327</v>
      </c>
      <c r="K448" s="4" t="s">
        <v>274</v>
      </c>
      <c r="L448" s="4"/>
      <c r="M448" s="4"/>
      <c r="N448" s="4" t="s">
        <v>1454</v>
      </c>
      <c r="O448" s="4" t="s">
        <v>279</v>
      </c>
      <c r="P448" s="35" t="s">
        <v>30</v>
      </c>
      <c r="Q448" s="4" t="s">
        <v>279</v>
      </c>
      <c r="R448" s="35" t="s">
        <v>279</v>
      </c>
      <c r="S448" s="4" t="s">
        <v>279</v>
      </c>
      <c r="T448" s="4" t="s">
        <v>279</v>
      </c>
      <c r="U448" s="4" t="s">
        <v>279</v>
      </c>
      <c r="V448" s="4" t="s">
        <v>282</v>
      </c>
      <c r="W448" s="4" t="s">
        <v>281</v>
      </c>
      <c r="X448" s="4" t="s">
        <v>282</v>
      </c>
      <c r="Y448" s="4" t="s">
        <v>279</v>
      </c>
      <c r="Z448" s="4" t="s">
        <v>282</v>
      </c>
      <c r="AA448" s="4" t="s">
        <v>279</v>
      </c>
      <c r="AB448" s="4"/>
      <c r="AC448" s="4"/>
      <c r="AD448" s="4"/>
      <c r="AE448"/>
      <c r="AF448"/>
      <c r="AG448"/>
      <c r="AH448"/>
    </row>
    <row r="449" spans="1:34" s="11" customFormat="1" ht="63.75">
      <c r="A449" s="4" t="s">
        <v>175</v>
      </c>
      <c r="B449" s="30" t="s">
        <v>176</v>
      </c>
      <c r="C449" s="4" t="s">
        <v>177</v>
      </c>
      <c r="D449" s="4" t="s">
        <v>178</v>
      </c>
      <c r="E449" s="4" t="s">
        <v>1458</v>
      </c>
      <c r="F449" s="4" t="s">
        <v>1453</v>
      </c>
      <c r="G449" s="4" t="s">
        <v>11</v>
      </c>
      <c r="H449" s="4"/>
      <c r="I449" s="4"/>
      <c r="J449" s="4" t="s">
        <v>344</v>
      </c>
      <c r="K449" s="4"/>
      <c r="L449" s="4"/>
      <c r="M449" s="4"/>
      <c r="N449" s="4" t="s">
        <v>1454</v>
      </c>
      <c r="O449" s="4" t="s">
        <v>279</v>
      </c>
      <c r="P449" s="35" t="s">
        <v>30</v>
      </c>
      <c r="Q449" s="4" t="s">
        <v>279</v>
      </c>
      <c r="R449" s="35" t="s">
        <v>279</v>
      </c>
      <c r="S449" s="4" t="s">
        <v>279</v>
      </c>
      <c r="T449" s="4" t="s">
        <v>279</v>
      </c>
      <c r="U449" s="4" t="s">
        <v>279</v>
      </c>
      <c r="V449" s="4" t="s">
        <v>282</v>
      </c>
      <c r="W449" s="4" t="s">
        <v>281</v>
      </c>
      <c r="X449" s="4" t="s">
        <v>282</v>
      </c>
      <c r="Y449" s="4" t="s">
        <v>279</v>
      </c>
      <c r="Z449" s="4" t="s">
        <v>282</v>
      </c>
      <c r="AA449" s="4" t="s">
        <v>279</v>
      </c>
      <c r="AB449" s="4"/>
      <c r="AC449" s="4"/>
      <c r="AD449" s="4"/>
      <c r="AE449"/>
      <c r="AF449"/>
      <c r="AG449"/>
      <c r="AH449"/>
    </row>
    <row r="450" spans="1:34" s="11" customFormat="1" ht="63.75">
      <c r="A450" s="4" t="s">
        <v>175</v>
      </c>
      <c r="B450" s="30" t="s">
        <v>176</v>
      </c>
      <c r="C450" s="4" t="s">
        <v>177</v>
      </c>
      <c r="D450" s="4" t="s">
        <v>178</v>
      </c>
      <c r="E450" s="4" t="s">
        <v>1459</v>
      </c>
      <c r="F450" s="4" t="s">
        <v>1453</v>
      </c>
      <c r="G450" s="4" t="s">
        <v>14</v>
      </c>
      <c r="H450" s="4"/>
      <c r="I450" s="4"/>
      <c r="J450" s="4" t="s">
        <v>465</v>
      </c>
      <c r="K450" s="4"/>
      <c r="L450" s="4"/>
      <c r="M450" s="4"/>
      <c r="N450" s="4" t="s">
        <v>1454</v>
      </c>
      <c r="O450" s="4" t="s">
        <v>279</v>
      </c>
      <c r="P450" s="35" t="s">
        <v>30</v>
      </c>
      <c r="Q450" s="4" t="s">
        <v>279</v>
      </c>
      <c r="R450" s="35" t="s">
        <v>279</v>
      </c>
      <c r="S450" s="4" t="s">
        <v>279</v>
      </c>
      <c r="T450" s="4" t="s">
        <v>279</v>
      </c>
      <c r="U450" s="4" t="s">
        <v>279</v>
      </c>
      <c r="V450" s="4" t="s">
        <v>282</v>
      </c>
      <c r="W450" s="4" t="s">
        <v>281</v>
      </c>
      <c r="X450" s="4" t="s">
        <v>282</v>
      </c>
      <c r="Y450" s="4" t="s">
        <v>279</v>
      </c>
      <c r="Z450" s="4" t="s">
        <v>282</v>
      </c>
      <c r="AA450" s="4" t="s">
        <v>279</v>
      </c>
      <c r="AB450" s="4"/>
      <c r="AC450" s="4"/>
      <c r="AD450" s="4"/>
      <c r="AE450"/>
      <c r="AF450"/>
      <c r="AG450"/>
      <c r="AH450"/>
    </row>
    <row r="451" spans="1:34" s="11" customFormat="1" ht="63.75">
      <c r="A451" s="4" t="s">
        <v>175</v>
      </c>
      <c r="B451" s="30" t="s">
        <v>176</v>
      </c>
      <c r="C451" s="4" t="s">
        <v>177</v>
      </c>
      <c r="D451" s="4" t="s">
        <v>178</v>
      </c>
      <c r="E451" s="4" t="s">
        <v>1460</v>
      </c>
      <c r="F451" s="4" t="s">
        <v>1453</v>
      </c>
      <c r="G451" s="4" t="s">
        <v>14</v>
      </c>
      <c r="H451" s="4"/>
      <c r="I451" s="4"/>
      <c r="J451" s="4" t="s">
        <v>616</v>
      </c>
      <c r="K451" s="4"/>
      <c r="L451" s="4"/>
      <c r="M451" s="4"/>
      <c r="N451" s="4" t="s">
        <v>1454</v>
      </c>
      <c r="O451" s="4" t="s">
        <v>279</v>
      </c>
      <c r="P451" s="35" t="s">
        <v>30</v>
      </c>
      <c r="Q451" s="4" t="s">
        <v>279</v>
      </c>
      <c r="R451" s="35" t="s">
        <v>279</v>
      </c>
      <c r="S451" s="4" t="s">
        <v>279</v>
      </c>
      <c r="T451" s="4" t="s">
        <v>279</v>
      </c>
      <c r="U451" s="4" t="s">
        <v>279</v>
      </c>
      <c r="V451" s="4" t="s">
        <v>282</v>
      </c>
      <c r="W451" s="4" t="s">
        <v>281</v>
      </c>
      <c r="X451" s="4" t="s">
        <v>282</v>
      </c>
      <c r="Y451" s="4" t="s">
        <v>279</v>
      </c>
      <c r="Z451" s="4" t="s">
        <v>282</v>
      </c>
      <c r="AA451" s="4" t="s">
        <v>279</v>
      </c>
      <c r="AB451" s="4"/>
      <c r="AC451" s="4"/>
      <c r="AD451" s="4"/>
      <c r="AE451"/>
      <c r="AF451"/>
      <c r="AG451"/>
      <c r="AH451"/>
    </row>
    <row r="452" spans="1:34" s="11" customFormat="1" ht="63.75">
      <c r="A452" s="4" t="s">
        <v>175</v>
      </c>
      <c r="B452" s="30" t="s">
        <v>176</v>
      </c>
      <c r="C452" s="4" t="s">
        <v>177</v>
      </c>
      <c r="D452" s="4" t="s">
        <v>178</v>
      </c>
      <c r="E452" s="4" t="s">
        <v>1461</v>
      </c>
      <c r="F452" s="4" t="s">
        <v>734</v>
      </c>
      <c r="G452" s="4" t="s">
        <v>431</v>
      </c>
      <c r="H452" s="4"/>
      <c r="I452" s="4"/>
      <c r="J452" s="4" t="s">
        <v>504</v>
      </c>
      <c r="K452" s="4" t="s">
        <v>501</v>
      </c>
      <c r="L452" s="4"/>
      <c r="M452" s="4"/>
      <c r="N452" s="4" t="s">
        <v>1454</v>
      </c>
      <c r="O452" s="4" t="s">
        <v>279</v>
      </c>
      <c r="P452" s="35" t="s">
        <v>30</v>
      </c>
      <c r="Q452" s="4" t="s">
        <v>279</v>
      </c>
      <c r="R452" s="35" t="s">
        <v>279</v>
      </c>
      <c r="S452" s="4" t="s">
        <v>279</v>
      </c>
      <c r="T452" s="4" t="s">
        <v>279</v>
      </c>
      <c r="U452" s="4" t="s">
        <v>279</v>
      </c>
      <c r="V452" s="4" t="s">
        <v>282</v>
      </c>
      <c r="W452" s="4" t="s">
        <v>281</v>
      </c>
      <c r="X452" s="4" t="s">
        <v>282</v>
      </c>
      <c r="Y452" s="4" t="s">
        <v>279</v>
      </c>
      <c r="Z452" s="4" t="s">
        <v>282</v>
      </c>
      <c r="AA452" s="4" t="s">
        <v>279</v>
      </c>
      <c r="AB452" s="4"/>
      <c r="AC452" s="4"/>
      <c r="AD452" s="4"/>
      <c r="AE452"/>
      <c r="AF452"/>
      <c r="AG452"/>
      <c r="AH452"/>
    </row>
    <row r="453" spans="1:34" s="11" customFormat="1" ht="63.75">
      <c r="A453" s="4" t="s">
        <v>175</v>
      </c>
      <c r="B453" s="30" t="s">
        <v>176</v>
      </c>
      <c r="C453" s="4" t="s">
        <v>177</v>
      </c>
      <c r="D453" s="4" t="s">
        <v>178</v>
      </c>
      <c r="E453" s="4" t="s">
        <v>1462</v>
      </c>
      <c r="F453" s="4" t="s">
        <v>734</v>
      </c>
      <c r="G453" s="4" t="s">
        <v>15</v>
      </c>
      <c r="H453" s="4"/>
      <c r="I453" s="4"/>
      <c r="J453" s="4" t="s">
        <v>589</v>
      </c>
      <c r="K453" s="4"/>
      <c r="L453" s="4"/>
      <c r="M453" s="4"/>
      <c r="N453" s="4" t="s">
        <v>1454</v>
      </c>
      <c r="O453" s="4" t="s">
        <v>279</v>
      </c>
      <c r="P453" s="35" t="s">
        <v>30</v>
      </c>
      <c r="Q453" s="4" t="s">
        <v>279</v>
      </c>
      <c r="R453" s="35" t="s">
        <v>279</v>
      </c>
      <c r="S453" s="4" t="s">
        <v>279</v>
      </c>
      <c r="T453" s="4" t="s">
        <v>279</v>
      </c>
      <c r="U453" s="4" t="s">
        <v>279</v>
      </c>
      <c r="V453" s="4" t="s">
        <v>282</v>
      </c>
      <c r="W453" s="4" t="s">
        <v>281</v>
      </c>
      <c r="X453" s="4" t="s">
        <v>282</v>
      </c>
      <c r="Y453" s="4" t="s">
        <v>279</v>
      </c>
      <c r="Z453" s="4" t="s">
        <v>282</v>
      </c>
      <c r="AA453" s="4" t="s">
        <v>279</v>
      </c>
      <c r="AB453" s="4"/>
      <c r="AC453" s="4"/>
      <c r="AD453" s="4"/>
      <c r="AE453"/>
      <c r="AF453"/>
      <c r="AG453"/>
      <c r="AH453"/>
    </row>
    <row r="454" spans="1:34" s="11" customFormat="1" ht="63.75">
      <c r="A454" s="4" t="s">
        <v>175</v>
      </c>
      <c r="B454" s="30" t="s">
        <v>176</v>
      </c>
      <c r="C454" s="4" t="s">
        <v>177</v>
      </c>
      <c r="D454" s="4" t="s">
        <v>178</v>
      </c>
      <c r="E454" s="4" t="s">
        <v>1463</v>
      </c>
      <c r="F454" s="4" t="s">
        <v>739</v>
      </c>
      <c r="G454" s="4" t="s">
        <v>15</v>
      </c>
      <c r="H454" s="4"/>
      <c r="I454" s="4"/>
      <c r="J454" s="4" t="s">
        <v>313</v>
      </c>
      <c r="K454" s="4" t="s">
        <v>377</v>
      </c>
      <c r="L454" s="4" t="s">
        <v>512</v>
      </c>
      <c r="M454" s="4"/>
      <c r="N454" s="4" t="s">
        <v>1454</v>
      </c>
      <c r="O454" s="4" t="s">
        <v>279</v>
      </c>
      <c r="P454" s="35" t="s">
        <v>30</v>
      </c>
      <c r="Q454" s="4" t="s">
        <v>279</v>
      </c>
      <c r="R454" s="35" t="s">
        <v>279</v>
      </c>
      <c r="S454" s="4" t="s">
        <v>279</v>
      </c>
      <c r="T454" s="4" t="s">
        <v>279</v>
      </c>
      <c r="U454" s="4" t="s">
        <v>279</v>
      </c>
      <c r="V454" s="4" t="s">
        <v>282</v>
      </c>
      <c r="W454" s="4" t="s">
        <v>281</v>
      </c>
      <c r="X454" s="4" t="s">
        <v>282</v>
      </c>
      <c r="Y454" s="4" t="s">
        <v>279</v>
      </c>
      <c r="Z454" s="4" t="s">
        <v>282</v>
      </c>
      <c r="AA454" s="4" t="s">
        <v>279</v>
      </c>
      <c r="AB454" s="4"/>
      <c r="AC454" s="4"/>
      <c r="AD454" s="4"/>
      <c r="AE454"/>
      <c r="AF454"/>
      <c r="AG454"/>
      <c r="AH454"/>
    </row>
    <row r="455" spans="1:34" s="11" customFormat="1" ht="63.75">
      <c r="A455" s="4" t="s">
        <v>175</v>
      </c>
      <c r="B455" s="30" t="s">
        <v>176</v>
      </c>
      <c r="C455" s="4" t="s">
        <v>177</v>
      </c>
      <c r="D455" s="4" t="s">
        <v>178</v>
      </c>
      <c r="E455" s="4" t="s">
        <v>1464</v>
      </c>
      <c r="F455" s="4" t="s">
        <v>739</v>
      </c>
      <c r="G455" s="4" t="s">
        <v>15</v>
      </c>
      <c r="H455" s="4"/>
      <c r="I455" s="4"/>
      <c r="J455" s="4" t="s">
        <v>383</v>
      </c>
      <c r="K455" s="4" t="s">
        <v>437</v>
      </c>
      <c r="L455" s="4" t="s">
        <v>643</v>
      </c>
      <c r="M455" s="4"/>
      <c r="N455" s="4" t="s">
        <v>1454</v>
      </c>
      <c r="O455" s="4" t="s">
        <v>279</v>
      </c>
      <c r="P455" s="35" t="s">
        <v>30</v>
      </c>
      <c r="Q455" s="4" t="s">
        <v>279</v>
      </c>
      <c r="R455" s="35" t="s">
        <v>279</v>
      </c>
      <c r="S455" s="4" t="s">
        <v>279</v>
      </c>
      <c r="T455" s="4" t="s">
        <v>279</v>
      </c>
      <c r="U455" s="4" t="s">
        <v>279</v>
      </c>
      <c r="V455" s="4" t="s">
        <v>282</v>
      </c>
      <c r="W455" s="4" t="s">
        <v>281</v>
      </c>
      <c r="X455" s="4" t="s">
        <v>282</v>
      </c>
      <c r="Y455" s="4" t="s">
        <v>279</v>
      </c>
      <c r="Z455" s="4" t="s">
        <v>282</v>
      </c>
      <c r="AA455" s="4" t="s">
        <v>279</v>
      </c>
      <c r="AB455" s="4"/>
      <c r="AC455" s="4"/>
      <c r="AD455" s="4"/>
      <c r="AE455"/>
      <c r="AF455"/>
      <c r="AG455"/>
      <c r="AH455"/>
    </row>
    <row r="456" spans="1:34" s="11" customFormat="1" ht="63.75">
      <c r="A456" s="4" t="s">
        <v>175</v>
      </c>
      <c r="B456" s="30" t="s">
        <v>176</v>
      </c>
      <c r="C456" s="4" t="s">
        <v>177</v>
      </c>
      <c r="D456" s="4" t="s">
        <v>178</v>
      </c>
      <c r="E456" s="4" t="s">
        <v>1465</v>
      </c>
      <c r="F456" s="4" t="s">
        <v>739</v>
      </c>
      <c r="G456" s="4" t="s">
        <v>11</v>
      </c>
      <c r="H456" s="4"/>
      <c r="I456" s="4"/>
      <c r="J456" s="4" t="s">
        <v>943</v>
      </c>
      <c r="K456" s="4"/>
      <c r="L456" s="4"/>
      <c r="M456" s="4"/>
      <c r="N456" s="4" t="s">
        <v>1454</v>
      </c>
      <c r="O456" s="4" t="s">
        <v>279</v>
      </c>
      <c r="P456" s="35" t="s">
        <v>30</v>
      </c>
      <c r="Q456" s="4" t="s">
        <v>279</v>
      </c>
      <c r="R456" s="35" t="s">
        <v>279</v>
      </c>
      <c r="S456" s="4" t="s">
        <v>279</v>
      </c>
      <c r="T456" s="4" t="s">
        <v>279</v>
      </c>
      <c r="U456" s="4" t="s">
        <v>279</v>
      </c>
      <c r="V456" s="4" t="s">
        <v>282</v>
      </c>
      <c r="W456" s="4" t="s">
        <v>281</v>
      </c>
      <c r="X456" s="4" t="s">
        <v>282</v>
      </c>
      <c r="Y456" s="4" t="s">
        <v>279</v>
      </c>
      <c r="Z456" s="4" t="s">
        <v>282</v>
      </c>
      <c r="AA456" s="4" t="s">
        <v>279</v>
      </c>
      <c r="AB456" s="4"/>
      <c r="AC456" s="4"/>
      <c r="AD456" s="4"/>
      <c r="AE456"/>
      <c r="AF456"/>
      <c r="AG456"/>
      <c r="AH456"/>
    </row>
    <row r="457" spans="1:34" s="11" customFormat="1" ht="63.75">
      <c r="A457" s="4" t="s">
        <v>175</v>
      </c>
      <c r="B457" s="30" t="s">
        <v>176</v>
      </c>
      <c r="C457" s="4" t="s">
        <v>177</v>
      </c>
      <c r="D457" s="4" t="s">
        <v>178</v>
      </c>
      <c r="E457" s="4" t="s">
        <v>1466</v>
      </c>
      <c r="F457" s="4" t="s">
        <v>739</v>
      </c>
      <c r="G457" s="4" t="s">
        <v>13</v>
      </c>
      <c r="H457" s="4"/>
      <c r="I457" s="4"/>
      <c r="J457" s="4" t="s">
        <v>289</v>
      </c>
      <c r="K457" s="4"/>
      <c r="L457" s="4"/>
      <c r="M457" s="4"/>
      <c r="N457" s="4" t="s">
        <v>1454</v>
      </c>
      <c r="O457" s="4" t="s">
        <v>279</v>
      </c>
      <c r="P457" s="35" t="s">
        <v>30</v>
      </c>
      <c r="Q457" s="4" t="s">
        <v>279</v>
      </c>
      <c r="R457" s="35" t="s">
        <v>279</v>
      </c>
      <c r="S457" s="4" t="s">
        <v>279</v>
      </c>
      <c r="T457" s="4" t="s">
        <v>279</v>
      </c>
      <c r="U457" s="4" t="s">
        <v>279</v>
      </c>
      <c r="V457" s="4" t="s">
        <v>282</v>
      </c>
      <c r="W457" s="4" t="s">
        <v>281</v>
      </c>
      <c r="X457" s="4" t="s">
        <v>282</v>
      </c>
      <c r="Y457" s="4" t="s">
        <v>279</v>
      </c>
      <c r="Z457" s="4" t="s">
        <v>282</v>
      </c>
      <c r="AA457" s="4" t="s">
        <v>279</v>
      </c>
      <c r="AB457" s="4"/>
      <c r="AC457" s="4"/>
      <c r="AD457" s="4"/>
      <c r="AE457"/>
      <c r="AF457"/>
      <c r="AG457"/>
      <c r="AH457"/>
    </row>
    <row r="458" spans="1:34" s="11" customFormat="1" ht="63.75">
      <c r="A458" s="4" t="s">
        <v>175</v>
      </c>
      <c r="B458" s="30" t="s">
        <v>176</v>
      </c>
      <c r="C458" s="4" t="s">
        <v>177</v>
      </c>
      <c r="D458" s="4" t="s">
        <v>178</v>
      </c>
      <c r="E458" s="4" t="s">
        <v>1467</v>
      </c>
      <c r="F458" s="4" t="s">
        <v>739</v>
      </c>
      <c r="G458" s="4" t="s">
        <v>409</v>
      </c>
      <c r="H458" s="4"/>
      <c r="I458" s="4"/>
      <c r="J458" s="4" t="s">
        <v>410</v>
      </c>
      <c r="K458" s="4"/>
      <c r="L458" s="4"/>
      <c r="M458" s="4"/>
      <c r="N458" s="4" t="s">
        <v>1454</v>
      </c>
      <c r="O458" s="4" t="s">
        <v>279</v>
      </c>
      <c r="P458" s="35" t="s">
        <v>30</v>
      </c>
      <c r="Q458" s="4" t="s">
        <v>279</v>
      </c>
      <c r="R458" s="35" t="s">
        <v>279</v>
      </c>
      <c r="S458" s="4" t="s">
        <v>279</v>
      </c>
      <c r="T458" s="4" t="s">
        <v>279</v>
      </c>
      <c r="U458" s="4" t="s">
        <v>279</v>
      </c>
      <c r="V458" s="4" t="s">
        <v>282</v>
      </c>
      <c r="W458" s="4" t="s">
        <v>281</v>
      </c>
      <c r="X458" s="4" t="s">
        <v>282</v>
      </c>
      <c r="Y458" s="4" t="s">
        <v>279</v>
      </c>
      <c r="Z458" s="4" t="s">
        <v>282</v>
      </c>
      <c r="AA458" s="4" t="s">
        <v>279</v>
      </c>
      <c r="AB458" s="4"/>
      <c r="AC458" s="4"/>
      <c r="AD458" s="4"/>
      <c r="AE458"/>
      <c r="AF458"/>
      <c r="AG458"/>
      <c r="AH458"/>
    </row>
    <row r="459" spans="1:34" s="11" customFormat="1" ht="51">
      <c r="A459" s="4" t="s">
        <v>83</v>
      </c>
      <c r="B459" s="30" t="s">
        <v>90</v>
      </c>
      <c r="C459" s="4" t="s">
        <v>93</v>
      </c>
      <c r="D459" s="4" t="s">
        <v>94</v>
      </c>
      <c r="E459" s="4" t="s">
        <v>1468</v>
      </c>
      <c r="F459" s="4" t="s">
        <v>1469</v>
      </c>
      <c r="G459" s="4" t="s">
        <v>14</v>
      </c>
      <c r="H459" s="4"/>
      <c r="I459" s="4"/>
      <c r="J459" s="4" t="s">
        <v>272</v>
      </c>
      <c r="K459" s="4"/>
      <c r="L459" s="4"/>
      <c r="M459" s="4"/>
      <c r="N459" s="4" t="s">
        <v>1470</v>
      </c>
      <c r="O459" s="4" t="s">
        <v>36</v>
      </c>
      <c r="P459" s="35">
        <v>122532</v>
      </c>
      <c r="Q459" s="4" t="s">
        <v>291</v>
      </c>
      <c r="R459" s="35">
        <v>787213</v>
      </c>
      <c r="S459" s="4" t="s">
        <v>277</v>
      </c>
      <c r="T459" s="4" t="s">
        <v>609</v>
      </c>
      <c r="U459" s="4" t="s">
        <v>1471</v>
      </c>
      <c r="V459" s="4" t="s">
        <v>292</v>
      </c>
      <c r="W459" s="4" t="s">
        <v>281</v>
      </c>
      <c r="X459" s="4" t="s">
        <v>280</v>
      </c>
      <c r="Y459" s="4" t="s">
        <v>609</v>
      </c>
      <c r="Z459" s="4" t="s">
        <v>282</v>
      </c>
      <c r="AA459" s="4" t="s">
        <v>279</v>
      </c>
      <c r="AB459" s="4"/>
      <c r="AC459" s="4"/>
      <c r="AD459" s="4"/>
      <c r="AE459"/>
      <c r="AF459"/>
      <c r="AG459"/>
      <c r="AH459"/>
    </row>
    <row r="460" spans="1:34" s="11" customFormat="1" ht="51">
      <c r="A460" s="4" t="s">
        <v>83</v>
      </c>
      <c r="B460" s="30" t="s">
        <v>90</v>
      </c>
      <c r="C460" s="4" t="s">
        <v>93</v>
      </c>
      <c r="D460" s="4" t="s">
        <v>94</v>
      </c>
      <c r="E460" s="4" t="s">
        <v>1472</v>
      </c>
      <c r="F460" s="4" t="s">
        <v>1473</v>
      </c>
      <c r="G460" s="4" t="s">
        <v>14</v>
      </c>
      <c r="H460" s="4"/>
      <c r="I460" s="4"/>
      <c r="J460" s="4" t="s">
        <v>469</v>
      </c>
      <c r="K460" s="4"/>
      <c r="L460" s="4"/>
      <c r="M460" s="4"/>
      <c r="N460" s="4" t="s">
        <v>1470</v>
      </c>
      <c r="O460" s="4" t="s">
        <v>36</v>
      </c>
      <c r="P460" s="35">
        <v>95380</v>
      </c>
      <c r="Q460" s="4" t="s">
        <v>291</v>
      </c>
      <c r="R460" s="35">
        <v>144105</v>
      </c>
      <c r="S460" s="4" t="s">
        <v>277</v>
      </c>
      <c r="T460" s="4" t="s">
        <v>609</v>
      </c>
      <c r="U460" s="4" t="s">
        <v>1471</v>
      </c>
      <c r="V460" s="4" t="s">
        <v>292</v>
      </c>
      <c r="W460" s="4" t="s">
        <v>352</v>
      </c>
      <c r="X460" s="4" t="s">
        <v>280</v>
      </c>
      <c r="Y460" s="4" t="s">
        <v>609</v>
      </c>
      <c r="Z460" s="4" t="s">
        <v>282</v>
      </c>
      <c r="AA460" s="4" t="s">
        <v>279</v>
      </c>
      <c r="AB460" s="4"/>
      <c r="AC460" s="4"/>
      <c r="AD460" s="4"/>
      <c r="AE460"/>
      <c r="AF460"/>
      <c r="AG460"/>
      <c r="AH460"/>
    </row>
    <row r="461" spans="1:34" s="11" customFormat="1" ht="51">
      <c r="A461" s="4" t="s">
        <v>83</v>
      </c>
      <c r="B461" s="30" t="s">
        <v>90</v>
      </c>
      <c r="C461" s="4" t="s">
        <v>93</v>
      </c>
      <c r="D461" s="4" t="s">
        <v>94</v>
      </c>
      <c r="E461" s="4" t="s">
        <v>1474</v>
      </c>
      <c r="F461" s="4" t="s">
        <v>1475</v>
      </c>
      <c r="G461" s="4" t="s">
        <v>14</v>
      </c>
      <c r="H461" s="4"/>
      <c r="I461" s="4"/>
      <c r="J461" s="4" t="s">
        <v>271</v>
      </c>
      <c r="K461" s="4" t="s">
        <v>272</v>
      </c>
      <c r="L461" s="4"/>
      <c r="M461" s="4"/>
      <c r="N461" s="4" t="s">
        <v>1470</v>
      </c>
      <c r="O461" s="4" t="s">
        <v>36</v>
      </c>
      <c r="P461" s="35">
        <v>18418</v>
      </c>
      <c r="Q461" s="4" t="s">
        <v>291</v>
      </c>
      <c r="R461" s="35">
        <v>47959</v>
      </c>
      <c r="S461" s="4" t="s">
        <v>277</v>
      </c>
      <c r="T461" s="4" t="s">
        <v>609</v>
      </c>
      <c r="U461" s="4" t="s">
        <v>1471</v>
      </c>
      <c r="V461" s="4" t="s">
        <v>292</v>
      </c>
      <c r="W461" s="4" t="s">
        <v>281</v>
      </c>
      <c r="X461" s="4" t="s">
        <v>280</v>
      </c>
      <c r="Y461" s="4" t="s">
        <v>609</v>
      </c>
      <c r="Z461" s="4" t="s">
        <v>282</v>
      </c>
      <c r="AA461" s="4" t="s">
        <v>279</v>
      </c>
      <c r="AB461" s="4"/>
      <c r="AC461" s="4"/>
      <c r="AD461" s="4"/>
      <c r="AE461"/>
      <c r="AF461"/>
      <c r="AG461"/>
      <c r="AH461"/>
    </row>
    <row r="462" spans="1:34" s="11" customFormat="1" ht="51">
      <c r="A462" s="4" t="s">
        <v>83</v>
      </c>
      <c r="B462" s="30" t="s">
        <v>90</v>
      </c>
      <c r="C462" s="4" t="s">
        <v>93</v>
      </c>
      <c r="D462" s="4" t="s">
        <v>94</v>
      </c>
      <c r="E462" s="4" t="s">
        <v>1476</v>
      </c>
      <c r="F462" s="4" t="s">
        <v>1477</v>
      </c>
      <c r="G462" s="4" t="s">
        <v>14</v>
      </c>
      <c r="H462" s="4"/>
      <c r="I462" s="4"/>
      <c r="J462" s="4" t="s">
        <v>414</v>
      </c>
      <c r="K462" s="4" t="s">
        <v>272</v>
      </c>
      <c r="L462" s="4"/>
      <c r="M462" s="4"/>
      <c r="N462" s="4" t="s">
        <v>1478</v>
      </c>
      <c r="O462" s="4" t="s">
        <v>36</v>
      </c>
      <c r="P462" s="35">
        <v>180871</v>
      </c>
      <c r="Q462" s="4" t="s">
        <v>291</v>
      </c>
      <c r="R462" s="35">
        <v>989937</v>
      </c>
      <c r="S462" s="4" t="s">
        <v>277</v>
      </c>
      <c r="T462" s="4" t="s">
        <v>609</v>
      </c>
      <c r="U462" s="4" t="s">
        <v>1471</v>
      </c>
      <c r="V462" s="4" t="s">
        <v>602</v>
      </c>
      <c r="W462" s="4" t="s">
        <v>281</v>
      </c>
      <c r="X462" s="4" t="s">
        <v>280</v>
      </c>
      <c r="Y462" s="4" t="s">
        <v>609</v>
      </c>
      <c r="Z462" s="4" t="s">
        <v>282</v>
      </c>
      <c r="AA462" s="4" t="s">
        <v>279</v>
      </c>
      <c r="AB462" s="4"/>
      <c r="AC462" s="4"/>
      <c r="AD462" s="4"/>
      <c r="AE462"/>
      <c r="AF462"/>
      <c r="AG462"/>
      <c r="AH462"/>
    </row>
    <row r="463" spans="1:34" s="11" customFormat="1" ht="51">
      <c r="A463" s="4" t="s">
        <v>83</v>
      </c>
      <c r="B463" s="30" t="s">
        <v>90</v>
      </c>
      <c r="C463" s="4" t="s">
        <v>93</v>
      </c>
      <c r="D463" s="4" t="s">
        <v>94</v>
      </c>
      <c r="E463" s="4" t="s">
        <v>1479</v>
      </c>
      <c r="F463" s="4" t="s">
        <v>1480</v>
      </c>
      <c r="G463" s="4" t="s">
        <v>14</v>
      </c>
      <c r="H463" s="4"/>
      <c r="I463" s="4"/>
      <c r="J463" s="4" t="s">
        <v>459</v>
      </c>
      <c r="K463" s="4"/>
      <c r="L463" s="4"/>
      <c r="M463" s="4"/>
      <c r="N463" s="4" t="s">
        <v>1478</v>
      </c>
      <c r="O463" s="4" t="s">
        <v>36</v>
      </c>
      <c r="P463" s="35">
        <v>1591</v>
      </c>
      <c r="Q463" s="4" t="s">
        <v>291</v>
      </c>
      <c r="R463" s="35">
        <v>2688</v>
      </c>
      <c r="S463" s="4" t="s">
        <v>277</v>
      </c>
      <c r="T463" s="4" t="s">
        <v>609</v>
      </c>
      <c r="U463" s="4" t="s">
        <v>1471</v>
      </c>
      <c r="V463" s="4" t="s">
        <v>292</v>
      </c>
      <c r="W463" s="4" t="s">
        <v>281</v>
      </c>
      <c r="X463" s="4" t="s">
        <v>280</v>
      </c>
      <c r="Y463" s="4" t="s">
        <v>609</v>
      </c>
      <c r="Z463" s="4" t="s">
        <v>282</v>
      </c>
      <c r="AA463" s="4" t="s">
        <v>279</v>
      </c>
      <c r="AB463" s="4"/>
      <c r="AC463" s="4"/>
      <c r="AD463" s="4"/>
      <c r="AE463"/>
      <c r="AF463"/>
      <c r="AG463"/>
      <c r="AH463"/>
    </row>
    <row r="464" spans="1:34" s="11" customFormat="1" ht="51">
      <c r="A464" s="4" t="s">
        <v>83</v>
      </c>
      <c r="B464" s="30" t="s">
        <v>90</v>
      </c>
      <c r="C464" s="4" t="s">
        <v>93</v>
      </c>
      <c r="D464" s="4" t="s">
        <v>94</v>
      </c>
      <c r="E464" s="4" t="s">
        <v>1481</v>
      </c>
      <c r="F464" s="4" t="s">
        <v>1482</v>
      </c>
      <c r="G464" s="4" t="s">
        <v>14</v>
      </c>
      <c r="H464" s="4"/>
      <c r="I464" s="4"/>
      <c r="J464" s="4" t="s">
        <v>465</v>
      </c>
      <c r="K464" s="4"/>
      <c r="L464" s="4"/>
      <c r="M464" s="4"/>
      <c r="N464" s="4" t="s">
        <v>1483</v>
      </c>
      <c r="O464" s="4" t="s">
        <v>36</v>
      </c>
      <c r="P464" s="35">
        <v>90.6</v>
      </c>
      <c r="Q464" s="4" t="s">
        <v>291</v>
      </c>
      <c r="R464" s="35">
        <v>245.6</v>
      </c>
      <c r="S464" s="4" t="s">
        <v>277</v>
      </c>
      <c r="T464" s="4" t="s">
        <v>609</v>
      </c>
      <c r="U464" s="4" t="s">
        <v>279</v>
      </c>
      <c r="V464" s="4" t="s">
        <v>292</v>
      </c>
      <c r="W464" s="4" t="s">
        <v>281</v>
      </c>
      <c r="X464" s="4" t="s">
        <v>280</v>
      </c>
      <c r="Y464" s="4" t="s">
        <v>609</v>
      </c>
      <c r="Z464" s="4" t="s">
        <v>282</v>
      </c>
      <c r="AA464" s="4" t="s">
        <v>279</v>
      </c>
      <c r="AB464" s="4"/>
      <c r="AC464" s="4"/>
      <c r="AD464" s="4"/>
      <c r="AE464"/>
      <c r="AF464"/>
      <c r="AG464"/>
      <c r="AH464"/>
    </row>
    <row r="465" spans="1:34" s="11" customFormat="1" ht="51">
      <c r="A465" s="4" t="s">
        <v>83</v>
      </c>
      <c r="B465" s="30" t="s">
        <v>90</v>
      </c>
      <c r="C465" s="4" t="s">
        <v>93</v>
      </c>
      <c r="D465" s="4" t="s">
        <v>94</v>
      </c>
      <c r="E465" s="4" t="s">
        <v>1484</v>
      </c>
      <c r="F465" s="4" t="s">
        <v>1485</v>
      </c>
      <c r="G465" s="4" t="s">
        <v>14</v>
      </c>
      <c r="H465" s="4"/>
      <c r="I465" s="4"/>
      <c r="J465" s="4" t="s">
        <v>465</v>
      </c>
      <c r="K465" s="4"/>
      <c r="L465" s="4"/>
      <c r="M465" s="4"/>
      <c r="N465" s="4" t="s">
        <v>1483</v>
      </c>
      <c r="O465" s="4" t="s">
        <v>36</v>
      </c>
      <c r="P465" s="35">
        <v>179</v>
      </c>
      <c r="Q465" s="4" t="s">
        <v>291</v>
      </c>
      <c r="R465" s="35">
        <v>179</v>
      </c>
      <c r="S465" s="4" t="s">
        <v>277</v>
      </c>
      <c r="T465" s="4" t="s">
        <v>609</v>
      </c>
      <c r="U465" s="4" t="s">
        <v>279</v>
      </c>
      <c r="V465" s="4" t="s">
        <v>292</v>
      </c>
      <c r="W465" s="4" t="s">
        <v>352</v>
      </c>
      <c r="X465" s="4" t="s">
        <v>280</v>
      </c>
      <c r="Y465" s="4" t="s">
        <v>609</v>
      </c>
      <c r="Z465" s="4" t="s">
        <v>282</v>
      </c>
      <c r="AA465" s="4" t="s">
        <v>279</v>
      </c>
      <c r="AB465" s="4"/>
      <c r="AC465" s="4"/>
      <c r="AD465" s="4"/>
      <c r="AE465"/>
      <c r="AF465"/>
      <c r="AG465"/>
      <c r="AH465"/>
    </row>
    <row r="466" spans="1:34" s="11" customFormat="1" ht="51">
      <c r="A466" s="4" t="s">
        <v>83</v>
      </c>
      <c r="B466" s="30" t="s">
        <v>90</v>
      </c>
      <c r="C466" s="4" t="s">
        <v>93</v>
      </c>
      <c r="D466" s="4" t="s">
        <v>94</v>
      </c>
      <c r="E466" s="4" t="s">
        <v>1486</v>
      </c>
      <c r="F466" s="4" t="s">
        <v>1487</v>
      </c>
      <c r="G466" s="4" t="s">
        <v>14</v>
      </c>
      <c r="H466" s="4"/>
      <c r="I466" s="4"/>
      <c r="J466" s="4" t="s">
        <v>465</v>
      </c>
      <c r="K466" s="4"/>
      <c r="L466" s="4"/>
      <c r="M466" s="4"/>
      <c r="N466" s="4" t="s">
        <v>1488</v>
      </c>
      <c r="O466" s="4" t="s">
        <v>36</v>
      </c>
      <c r="P466" s="35">
        <v>36.35</v>
      </c>
      <c r="Q466" s="4" t="s">
        <v>291</v>
      </c>
      <c r="R466" s="35">
        <v>179.8</v>
      </c>
      <c r="S466" s="4" t="s">
        <v>277</v>
      </c>
      <c r="T466" s="4" t="s">
        <v>609</v>
      </c>
      <c r="U466" s="4" t="s">
        <v>279</v>
      </c>
      <c r="V466" s="4" t="s">
        <v>292</v>
      </c>
      <c r="W466" s="4" t="s">
        <v>281</v>
      </c>
      <c r="X466" s="4" t="s">
        <v>280</v>
      </c>
      <c r="Y466" s="4" t="s">
        <v>609</v>
      </c>
      <c r="Z466" s="4" t="s">
        <v>282</v>
      </c>
      <c r="AA466" s="4" t="s">
        <v>279</v>
      </c>
      <c r="AB466" s="4"/>
      <c r="AC466" s="4"/>
      <c r="AD466" s="4"/>
      <c r="AE466"/>
      <c r="AF466"/>
      <c r="AG466"/>
      <c r="AH466"/>
    </row>
    <row r="467" spans="1:34" s="4" customFormat="1" ht="63.75">
      <c r="A467" s="4" t="s">
        <v>83</v>
      </c>
      <c r="B467" s="30" t="s">
        <v>90</v>
      </c>
      <c r="C467" s="4" t="s">
        <v>93</v>
      </c>
      <c r="D467" s="4" t="s">
        <v>94</v>
      </c>
      <c r="E467" s="4" t="s">
        <v>1489</v>
      </c>
      <c r="F467" s="4" t="s">
        <v>1490</v>
      </c>
      <c r="G467" s="4" t="s">
        <v>14</v>
      </c>
      <c r="J467" s="4" t="s">
        <v>465</v>
      </c>
      <c r="N467" s="4" t="s">
        <v>1491</v>
      </c>
      <c r="O467" s="4" t="s">
        <v>36</v>
      </c>
      <c r="P467" s="35">
        <v>332.61</v>
      </c>
      <c r="Q467" s="4" t="s">
        <v>291</v>
      </c>
      <c r="R467" s="35">
        <v>901.81</v>
      </c>
      <c r="S467" s="4" t="s">
        <v>277</v>
      </c>
      <c r="T467" s="4" t="s">
        <v>609</v>
      </c>
      <c r="U467" s="4" t="s">
        <v>279</v>
      </c>
      <c r="V467" s="4" t="s">
        <v>292</v>
      </c>
      <c r="W467" s="4" t="s">
        <v>281</v>
      </c>
      <c r="X467" s="4" t="s">
        <v>280</v>
      </c>
      <c r="Y467" s="4" t="s">
        <v>609</v>
      </c>
      <c r="Z467" s="4" t="s">
        <v>282</v>
      </c>
      <c r="AA467" s="4" t="s">
        <v>279</v>
      </c>
      <c r="AE467"/>
      <c r="AF467"/>
      <c r="AG467"/>
      <c r="AH467"/>
    </row>
    <row r="468" spans="1:34" s="4" customFormat="1" ht="51">
      <c r="A468" s="4" t="s">
        <v>83</v>
      </c>
      <c r="B468" s="30" t="s">
        <v>90</v>
      </c>
      <c r="C468" s="4" t="s">
        <v>93</v>
      </c>
      <c r="D468" s="4" t="s">
        <v>94</v>
      </c>
      <c r="E468" s="4" t="s">
        <v>1492</v>
      </c>
      <c r="F468" s="4" t="s">
        <v>1493</v>
      </c>
      <c r="G468" s="4" t="s">
        <v>323</v>
      </c>
      <c r="J468" s="4" t="s">
        <v>326</v>
      </c>
      <c r="K468" s="4" t="s">
        <v>355</v>
      </c>
      <c r="L468" s="4" t="s">
        <v>692</v>
      </c>
      <c r="N468" s="4" t="s">
        <v>1470</v>
      </c>
      <c r="O468" s="4" t="s">
        <v>36</v>
      </c>
      <c r="P468" s="35">
        <v>2722</v>
      </c>
      <c r="Q468" s="4" t="s">
        <v>291</v>
      </c>
      <c r="R468" s="35">
        <v>14392</v>
      </c>
      <c r="S468" s="4" t="s">
        <v>277</v>
      </c>
      <c r="T468" s="4" t="s">
        <v>1494</v>
      </c>
      <c r="U468" s="4" t="s">
        <v>279</v>
      </c>
      <c r="V468" s="4" t="s">
        <v>292</v>
      </c>
      <c r="W468" s="4" t="s">
        <v>281</v>
      </c>
      <c r="X468" s="4" t="s">
        <v>280</v>
      </c>
      <c r="Y468" s="4" t="s">
        <v>1494</v>
      </c>
      <c r="Z468" s="4" t="s">
        <v>282</v>
      </c>
      <c r="AA468" s="4" t="s">
        <v>279</v>
      </c>
      <c r="AE468"/>
      <c r="AF468"/>
      <c r="AG468"/>
      <c r="AH468"/>
    </row>
    <row r="469" spans="1:34" s="4" customFormat="1" ht="51">
      <c r="A469" s="4" t="s">
        <v>83</v>
      </c>
      <c r="B469" s="30" t="s">
        <v>90</v>
      </c>
      <c r="C469" s="4" t="s">
        <v>93</v>
      </c>
      <c r="D469" s="4" t="s">
        <v>94</v>
      </c>
      <c r="E469" s="4" t="s">
        <v>1495</v>
      </c>
      <c r="F469" s="4" t="s">
        <v>1496</v>
      </c>
      <c r="G469" s="4" t="s">
        <v>323</v>
      </c>
      <c r="H469" s="4" t="s">
        <v>11</v>
      </c>
      <c r="I469" s="4" t="s">
        <v>14</v>
      </c>
      <c r="J469" s="4" t="s">
        <v>274</v>
      </c>
      <c r="K469" s="4" t="s">
        <v>355</v>
      </c>
      <c r="L469" s="4" t="s">
        <v>272</v>
      </c>
      <c r="N469" s="4" t="s">
        <v>1497</v>
      </c>
      <c r="O469" s="4" t="s">
        <v>36</v>
      </c>
      <c r="P469" s="35">
        <v>14324</v>
      </c>
      <c r="Q469" s="4" t="s">
        <v>291</v>
      </c>
      <c r="R469" s="35">
        <v>83421</v>
      </c>
      <c r="S469" s="4" t="s">
        <v>277</v>
      </c>
      <c r="T469" s="4" t="s">
        <v>1494</v>
      </c>
      <c r="U469" s="4" t="s">
        <v>609</v>
      </c>
      <c r="V469" s="4" t="s">
        <v>292</v>
      </c>
      <c r="W469" s="4" t="s">
        <v>281</v>
      </c>
      <c r="X469" s="4" t="s">
        <v>280</v>
      </c>
      <c r="Y469" s="4" t="s">
        <v>1494</v>
      </c>
      <c r="Z469" s="4" t="s">
        <v>282</v>
      </c>
      <c r="AA469" s="4" t="s">
        <v>279</v>
      </c>
      <c r="AE469"/>
      <c r="AF469"/>
      <c r="AG469"/>
      <c r="AH469"/>
    </row>
    <row r="470" spans="1:34" s="4" customFormat="1" ht="75">
      <c r="A470" s="4" t="s">
        <v>83</v>
      </c>
      <c r="B470" s="38" t="s">
        <v>90</v>
      </c>
      <c r="C470" s="4" t="s">
        <v>93</v>
      </c>
      <c r="D470" s="4" t="s">
        <v>94</v>
      </c>
      <c r="E470" s="4" t="s">
        <v>1498</v>
      </c>
      <c r="F470" s="4" t="s">
        <v>1499</v>
      </c>
      <c r="G470" s="4" t="s">
        <v>323</v>
      </c>
      <c r="J470" s="4" t="s">
        <v>341</v>
      </c>
      <c r="N470" s="4" t="s">
        <v>1500</v>
      </c>
      <c r="O470" s="4" t="s">
        <v>36</v>
      </c>
      <c r="P470" s="35">
        <v>3978</v>
      </c>
      <c r="Q470" s="4" t="s">
        <v>291</v>
      </c>
      <c r="R470" s="35">
        <v>14728</v>
      </c>
      <c r="S470" s="4" t="s">
        <v>277</v>
      </c>
      <c r="T470" s="4" t="s">
        <v>74</v>
      </c>
      <c r="U470" s="4" t="s">
        <v>279</v>
      </c>
      <c r="V470" s="4" t="s">
        <v>292</v>
      </c>
      <c r="W470" s="4" t="s">
        <v>352</v>
      </c>
      <c r="X470" s="4" t="s">
        <v>280</v>
      </c>
      <c r="Y470" s="4" t="s">
        <v>74</v>
      </c>
      <c r="Z470" s="4" t="s">
        <v>282</v>
      </c>
      <c r="AA470" s="4" t="s">
        <v>279</v>
      </c>
      <c r="AE470"/>
      <c r="AF470"/>
      <c r="AG470"/>
      <c r="AH470"/>
    </row>
    <row r="471" spans="1:34" s="4" customFormat="1" ht="75">
      <c r="A471" s="4" t="s">
        <v>83</v>
      </c>
      <c r="B471" s="38" t="s">
        <v>90</v>
      </c>
      <c r="C471" s="4" t="s">
        <v>93</v>
      </c>
      <c r="D471" s="4" t="s">
        <v>94</v>
      </c>
      <c r="E471" s="4" t="s">
        <v>1501</v>
      </c>
      <c r="F471" s="4" t="s">
        <v>1502</v>
      </c>
      <c r="G471" s="4" t="s">
        <v>11</v>
      </c>
      <c r="J471" s="4" t="s">
        <v>273</v>
      </c>
      <c r="N471" s="4" t="s">
        <v>1503</v>
      </c>
      <c r="O471" s="4" t="s">
        <v>36</v>
      </c>
      <c r="P471" s="35">
        <v>1634</v>
      </c>
      <c r="Q471" s="4" t="s">
        <v>291</v>
      </c>
      <c r="R471" s="35">
        <v>1634</v>
      </c>
      <c r="S471" s="4" t="s">
        <v>277</v>
      </c>
      <c r="T471" s="4" t="s">
        <v>601</v>
      </c>
      <c r="U471" s="4" t="s">
        <v>279</v>
      </c>
      <c r="V471" s="4" t="s">
        <v>292</v>
      </c>
      <c r="W471" s="4" t="s">
        <v>281</v>
      </c>
      <c r="X471" s="4" t="s">
        <v>280</v>
      </c>
      <c r="Y471" s="4" t="s">
        <v>74</v>
      </c>
      <c r="Z471" s="4" t="s">
        <v>282</v>
      </c>
      <c r="AA471" s="4" t="s">
        <v>279</v>
      </c>
      <c r="AE471"/>
      <c r="AF471"/>
      <c r="AG471"/>
      <c r="AH471"/>
    </row>
    <row r="472" spans="1:34" s="4" customFormat="1" ht="51">
      <c r="A472" s="4" t="s">
        <v>83</v>
      </c>
      <c r="B472" s="30" t="s">
        <v>90</v>
      </c>
      <c r="C472" s="4" t="s">
        <v>93</v>
      </c>
      <c r="D472" s="4" t="s">
        <v>94</v>
      </c>
      <c r="E472" s="4" t="s">
        <v>1504</v>
      </c>
      <c r="F472" s="4" t="s">
        <v>1505</v>
      </c>
      <c r="G472" s="4" t="s">
        <v>323</v>
      </c>
      <c r="H472" s="4" t="s">
        <v>11</v>
      </c>
      <c r="J472" s="4" t="s">
        <v>274</v>
      </c>
      <c r="K472" s="4" t="s">
        <v>273</v>
      </c>
      <c r="L472" s="4" t="s">
        <v>326</v>
      </c>
      <c r="N472" s="4" t="s">
        <v>1497</v>
      </c>
      <c r="O472" s="4" t="s">
        <v>36</v>
      </c>
      <c r="P472" s="35">
        <v>10151</v>
      </c>
      <c r="Q472" s="4" t="s">
        <v>291</v>
      </c>
      <c r="R472" s="35">
        <v>50755</v>
      </c>
      <c r="S472" s="4" t="s">
        <v>277</v>
      </c>
      <c r="T472" s="4" t="s">
        <v>405</v>
      </c>
      <c r="U472" s="4" t="s">
        <v>406</v>
      </c>
      <c r="V472" s="4" t="s">
        <v>292</v>
      </c>
      <c r="W472" s="4" t="s">
        <v>281</v>
      </c>
      <c r="X472" s="4" t="s">
        <v>280</v>
      </c>
      <c r="Y472" s="4" t="s">
        <v>601</v>
      </c>
      <c r="Z472" s="4" t="s">
        <v>282</v>
      </c>
      <c r="AA472" s="4" t="s">
        <v>279</v>
      </c>
      <c r="AE472"/>
      <c r="AF472"/>
      <c r="AG472"/>
      <c r="AH472"/>
    </row>
    <row r="473" spans="1:34" s="4" customFormat="1" ht="51">
      <c r="A473" s="4" t="s">
        <v>83</v>
      </c>
      <c r="B473" s="30" t="s">
        <v>90</v>
      </c>
      <c r="C473" s="4" t="s">
        <v>93</v>
      </c>
      <c r="D473" s="4" t="s">
        <v>94</v>
      </c>
      <c r="E473" s="4" t="s">
        <v>1506</v>
      </c>
      <c r="F473" s="4" t="s">
        <v>1507</v>
      </c>
      <c r="G473" s="4" t="s">
        <v>11</v>
      </c>
      <c r="H473" s="4" t="s">
        <v>431</v>
      </c>
      <c r="J473" s="4" t="s">
        <v>501</v>
      </c>
      <c r="K473" s="4" t="s">
        <v>299</v>
      </c>
      <c r="N473" s="4" t="s">
        <v>1503</v>
      </c>
      <c r="O473" s="4" t="s">
        <v>36</v>
      </c>
      <c r="P473" s="35">
        <v>139856</v>
      </c>
      <c r="Q473" s="4" t="s">
        <v>291</v>
      </c>
      <c r="R473" s="35">
        <v>757144</v>
      </c>
      <c r="S473" s="4" t="s">
        <v>277</v>
      </c>
      <c r="T473" s="4" t="s">
        <v>74</v>
      </c>
      <c r="U473" s="4" t="s">
        <v>279</v>
      </c>
      <c r="V473" s="4" t="s">
        <v>292</v>
      </c>
      <c r="W473" s="4" t="s">
        <v>281</v>
      </c>
      <c r="X473" s="4" t="s">
        <v>280</v>
      </c>
      <c r="Y473" s="4" t="s">
        <v>74</v>
      </c>
      <c r="Z473" s="4" t="s">
        <v>282</v>
      </c>
      <c r="AA473" s="4" t="s">
        <v>279</v>
      </c>
      <c r="AE473"/>
      <c r="AF473"/>
      <c r="AG473"/>
      <c r="AH473"/>
    </row>
    <row r="474" spans="1:34" s="4" customFormat="1" ht="51">
      <c r="A474" s="4" t="s">
        <v>83</v>
      </c>
      <c r="B474" s="30" t="s">
        <v>90</v>
      </c>
      <c r="C474" s="4" t="s">
        <v>93</v>
      </c>
      <c r="D474" s="4" t="s">
        <v>94</v>
      </c>
      <c r="E474" s="4" t="s">
        <v>1508</v>
      </c>
      <c r="F474" s="4" t="s">
        <v>1509</v>
      </c>
      <c r="G474" s="4" t="s">
        <v>15</v>
      </c>
      <c r="J474" s="4" t="s">
        <v>377</v>
      </c>
      <c r="K474" s="4" t="s">
        <v>346</v>
      </c>
      <c r="N474" s="4" t="s">
        <v>1478</v>
      </c>
      <c r="O474" s="4" t="s">
        <v>36</v>
      </c>
      <c r="P474" s="35">
        <v>237</v>
      </c>
      <c r="Q474" s="4" t="s">
        <v>291</v>
      </c>
      <c r="R474" s="35">
        <v>1339</v>
      </c>
      <c r="S474" s="4" t="s">
        <v>277</v>
      </c>
      <c r="T474" s="4" t="s">
        <v>605</v>
      </c>
      <c r="U474" s="4" t="s">
        <v>279</v>
      </c>
      <c r="V474" s="4" t="s">
        <v>292</v>
      </c>
      <c r="W474" s="4" t="s">
        <v>281</v>
      </c>
      <c r="X474" s="4" t="s">
        <v>280</v>
      </c>
      <c r="Y474" s="4" t="s">
        <v>605</v>
      </c>
      <c r="Z474" s="4" t="s">
        <v>282</v>
      </c>
      <c r="AA474" s="4" t="s">
        <v>279</v>
      </c>
      <c r="AE474"/>
      <c r="AF474"/>
      <c r="AG474"/>
      <c r="AH474"/>
    </row>
    <row r="475" spans="1:34" s="4" customFormat="1" ht="51">
      <c r="A475" s="4" t="s">
        <v>83</v>
      </c>
      <c r="B475" s="30" t="s">
        <v>90</v>
      </c>
      <c r="C475" s="4" t="s">
        <v>93</v>
      </c>
      <c r="D475" s="4" t="s">
        <v>94</v>
      </c>
      <c r="E475" s="4" t="s">
        <v>1510</v>
      </c>
      <c r="F475" s="4" t="s">
        <v>1511</v>
      </c>
      <c r="G475" s="4" t="s">
        <v>431</v>
      </c>
      <c r="J475" s="4" t="s">
        <v>504</v>
      </c>
      <c r="N475" s="4" t="s">
        <v>1478</v>
      </c>
      <c r="O475" s="4" t="s">
        <v>36</v>
      </c>
      <c r="P475" s="35">
        <v>37.1</v>
      </c>
      <c r="Q475" s="4" t="s">
        <v>291</v>
      </c>
      <c r="R475" s="35">
        <v>381.5</v>
      </c>
      <c r="S475" s="4" t="s">
        <v>277</v>
      </c>
      <c r="T475" s="4" t="s">
        <v>606</v>
      </c>
      <c r="U475" s="4" t="s">
        <v>279</v>
      </c>
      <c r="V475" s="4" t="s">
        <v>292</v>
      </c>
      <c r="W475" s="4" t="s">
        <v>281</v>
      </c>
      <c r="X475" s="4" t="s">
        <v>282</v>
      </c>
      <c r="Y475" s="4" t="s">
        <v>279</v>
      </c>
      <c r="Z475" s="4" t="s">
        <v>282</v>
      </c>
      <c r="AA475" s="4" t="s">
        <v>279</v>
      </c>
      <c r="AE475"/>
      <c r="AF475"/>
      <c r="AG475"/>
      <c r="AH475"/>
    </row>
    <row r="476" spans="1:34" s="4" customFormat="1" ht="89.25">
      <c r="A476" s="4" t="s">
        <v>207</v>
      </c>
      <c r="B476" s="30" t="s">
        <v>208</v>
      </c>
      <c r="C476" s="4" t="s">
        <v>209</v>
      </c>
      <c r="D476" s="4" t="s">
        <v>210</v>
      </c>
      <c r="E476" s="4" t="s">
        <v>1512</v>
      </c>
      <c r="F476" s="4" t="s">
        <v>1513</v>
      </c>
      <c r="G476" s="4" t="s">
        <v>16</v>
      </c>
      <c r="H476" s="4" t="s">
        <v>431</v>
      </c>
      <c r="J476" s="4" t="s">
        <v>494</v>
      </c>
      <c r="K476" s="4" t="s">
        <v>501</v>
      </c>
      <c r="N476" s="4" t="s">
        <v>1514</v>
      </c>
      <c r="O476" s="4" t="s">
        <v>30</v>
      </c>
      <c r="P476" s="35">
        <f>376975+149950</f>
        <v>526925</v>
      </c>
      <c r="Q476" s="4">
        <v>2030</v>
      </c>
      <c r="R476" s="35">
        <f>1884875+749449</f>
        <v>2634324</v>
      </c>
      <c r="S476" s="4">
        <v>2050</v>
      </c>
      <c r="T476" s="4" t="s">
        <v>1079</v>
      </c>
      <c r="U476" s="4" t="s">
        <v>279</v>
      </c>
      <c r="V476" s="4" t="s">
        <v>282</v>
      </c>
      <c r="W476" s="4" t="s">
        <v>281</v>
      </c>
      <c r="X476" s="4" t="s">
        <v>282</v>
      </c>
      <c r="Y476" s="4" t="s">
        <v>279</v>
      </c>
      <c r="Z476" s="4" t="s">
        <v>282</v>
      </c>
      <c r="AA476" s="4" t="s">
        <v>279</v>
      </c>
      <c r="AE476"/>
      <c r="AF476"/>
      <c r="AG476"/>
      <c r="AH476"/>
    </row>
    <row r="477" spans="1:34" s="4" customFormat="1" ht="89.25">
      <c r="A477" s="4" t="s">
        <v>207</v>
      </c>
      <c r="B477" s="30" t="s">
        <v>208</v>
      </c>
      <c r="C477" s="4" t="s">
        <v>209</v>
      </c>
      <c r="D477" s="4" t="s">
        <v>210</v>
      </c>
      <c r="E477" s="4" t="s">
        <v>1515</v>
      </c>
      <c r="F477" s="4" t="s">
        <v>1516</v>
      </c>
      <c r="G477" s="4" t="s">
        <v>323</v>
      </c>
      <c r="J477" s="4" t="s">
        <v>341</v>
      </c>
      <c r="K477" s="4" t="s">
        <v>324</v>
      </c>
      <c r="N477" s="4" t="s">
        <v>1517</v>
      </c>
      <c r="O477" s="4" t="s">
        <v>30</v>
      </c>
      <c r="P477" s="35">
        <v>81417</v>
      </c>
      <c r="Q477" s="4">
        <v>2030</v>
      </c>
      <c r="R477" s="35">
        <v>1360827</v>
      </c>
      <c r="S477" s="4">
        <v>2050</v>
      </c>
      <c r="T477" s="4" t="s">
        <v>785</v>
      </c>
      <c r="U477" s="4" t="s">
        <v>279</v>
      </c>
      <c r="V477" s="4" t="s">
        <v>282</v>
      </c>
      <c r="W477" s="4" t="s">
        <v>281</v>
      </c>
      <c r="X477" s="4" t="s">
        <v>282</v>
      </c>
      <c r="Y477" s="4" t="s">
        <v>279</v>
      </c>
      <c r="Z477" s="4" t="s">
        <v>282</v>
      </c>
      <c r="AA477" s="4" t="s">
        <v>279</v>
      </c>
      <c r="AE477"/>
      <c r="AF477"/>
      <c r="AG477"/>
      <c r="AH477"/>
    </row>
    <row r="478" spans="1:34" s="4" customFormat="1" ht="89.25">
      <c r="A478" s="4" t="s">
        <v>207</v>
      </c>
      <c r="B478" s="30" t="s">
        <v>208</v>
      </c>
      <c r="C478" s="4" t="s">
        <v>209</v>
      </c>
      <c r="D478" s="4" t="s">
        <v>210</v>
      </c>
      <c r="E478" s="4" t="s">
        <v>1518</v>
      </c>
      <c r="F478" s="4" t="s">
        <v>1519</v>
      </c>
      <c r="G478" s="4" t="s">
        <v>15</v>
      </c>
      <c r="J478" s="4" t="s">
        <v>512</v>
      </c>
      <c r="K478" s="4" t="s">
        <v>377</v>
      </c>
      <c r="N478" s="4" t="s">
        <v>1520</v>
      </c>
      <c r="O478" s="4" t="s">
        <v>30</v>
      </c>
      <c r="P478" s="35">
        <v>1637508.04</v>
      </c>
      <c r="Q478" s="4">
        <v>2030</v>
      </c>
      <c r="R478" s="35">
        <v>40937701</v>
      </c>
      <c r="S478" s="4">
        <v>2050</v>
      </c>
      <c r="T478" s="4" t="s">
        <v>315</v>
      </c>
      <c r="U478" s="4" t="s">
        <v>279</v>
      </c>
      <c r="V478" s="4" t="s">
        <v>282</v>
      </c>
      <c r="W478" s="4" t="s">
        <v>281</v>
      </c>
      <c r="X478" s="4" t="s">
        <v>282</v>
      </c>
      <c r="Y478" s="4" t="s">
        <v>279</v>
      </c>
      <c r="Z478" s="4" t="s">
        <v>282</v>
      </c>
      <c r="AA478" s="4" t="s">
        <v>279</v>
      </c>
      <c r="AE478"/>
      <c r="AF478"/>
      <c r="AG478"/>
      <c r="AH478"/>
    </row>
    <row r="479" spans="1:34" s="4" customFormat="1" ht="89.25">
      <c r="A479" s="4" t="s">
        <v>207</v>
      </c>
      <c r="B479" s="30" t="s">
        <v>208</v>
      </c>
      <c r="C479" s="4" t="s">
        <v>209</v>
      </c>
      <c r="D479" s="4" t="s">
        <v>210</v>
      </c>
      <c r="E479" s="4" t="s">
        <v>1521</v>
      </c>
      <c r="F479" s="4" t="s">
        <v>1522</v>
      </c>
      <c r="G479" s="4" t="s">
        <v>15</v>
      </c>
      <c r="J479" s="4" t="s">
        <v>313</v>
      </c>
      <c r="N479" s="4" t="s">
        <v>1520</v>
      </c>
      <c r="O479" s="4" t="s">
        <v>30</v>
      </c>
      <c r="P479" s="35">
        <v>11657.88</v>
      </c>
      <c r="Q479" s="4">
        <v>2030</v>
      </c>
      <c r="R479" s="35">
        <v>291447</v>
      </c>
      <c r="S479" s="4">
        <v>2050</v>
      </c>
      <c r="T479" s="4" t="s">
        <v>315</v>
      </c>
      <c r="U479" s="4" t="s">
        <v>279</v>
      </c>
      <c r="V479" s="4" t="s">
        <v>282</v>
      </c>
      <c r="W479" s="4" t="s">
        <v>281</v>
      </c>
      <c r="X479" s="4" t="s">
        <v>282</v>
      </c>
      <c r="Y479" s="4" t="s">
        <v>279</v>
      </c>
      <c r="Z479" s="4" t="s">
        <v>282</v>
      </c>
      <c r="AA479" s="4" t="s">
        <v>279</v>
      </c>
      <c r="AE479"/>
      <c r="AF479"/>
      <c r="AG479"/>
      <c r="AH479"/>
    </row>
    <row r="480" spans="1:34" s="4" customFormat="1" ht="89.25">
      <c r="A480" s="4" t="s">
        <v>207</v>
      </c>
      <c r="B480" s="30" t="s">
        <v>208</v>
      </c>
      <c r="C480" s="4" t="s">
        <v>209</v>
      </c>
      <c r="D480" s="4" t="s">
        <v>210</v>
      </c>
      <c r="E480" s="4" t="s">
        <v>1523</v>
      </c>
      <c r="F480" s="4" t="s">
        <v>1524</v>
      </c>
      <c r="G480" s="4" t="s">
        <v>14</v>
      </c>
      <c r="J480" s="4" t="s">
        <v>465</v>
      </c>
      <c r="K480" s="4" t="s">
        <v>466</v>
      </c>
      <c r="N480" s="4" t="s">
        <v>1525</v>
      </c>
      <c r="O480" s="4" t="s">
        <v>30</v>
      </c>
      <c r="P480" s="35">
        <v>9989</v>
      </c>
      <c r="Q480" s="4">
        <v>2030</v>
      </c>
      <c r="R480" s="35">
        <v>260606</v>
      </c>
      <c r="S480" s="4">
        <v>2050</v>
      </c>
      <c r="T480" s="4" t="s">
        <v>296</v>
      </c>
      <c r="U480" s="4" t="s">
        <v>74</v>
      </c>
      <c r="V480" s="4" t="s">
        <v>292</v>
      </c>
      <c r="W480" s="4" t="s">
        <v>281</v>
      </c>
      <c r="X480" s="4" t="s">
        <v>282</v>
      </c>
      <c r="Y480" s="4" t="s">
        <v>279</v>
      </c>
      <c r="Z480" s="4" t="s">
        <v>282</v>
      </c>
      <c r="AA480" s="4" t="s">
        <v>279</v>
      </c>
      <c r="AE480"/>
      <c r="AF480"/>
      <c r="AG480"/>
      <c r="AH480"/>
    </row>
    <row r="481" spans="1:34" s="4" customFormat="1" ht="89.25">
      <c r="A481" s="4" t="s">
        <v>207</v>
      </c>
      <c r="B481" s="30" t="s">
        <v>208</v>
      </c>
      <c r="C481" s="4" t="s">
        <v>209</v>
      </c>
      <c r="D481" s="4" t="s">
        <v>210</v>
      </c>
      <c r="E481" s="4" t="s">
        <v>1526</v>
      </c>
      <c r="F481" s="4" t="s">
        <v>1527</v>
      </c>
      <c r="G481" s="4" t="s">
        <v>14</v>
      </c>
      <c r="J481" s="4" t="s">
        <v>271</v>
      </c>
      <c r="K481" s="4" t="s">
        <v>307</v>
      </c>
      <c r="L481" s="4" t="s">
        <v>414</v>
      </c>
      <c r="N481" s="4" t="s">
        <v>1528</v>
      </c>
      <c r="O481" s="4" t="s">
        <v>30</v>
      </c>
      <c r="P481" s="35">
        <v>1001635</v>
      </c>
      <c r="Q481" s="4">
        <v>2030</v>
      </c>
      <c r="R481" s="35">
        <v>16650639</v>
      </c>
      <c r="S481" s="4">
        <v>2050</v>
      </c>
      <c r="T481" s="4" t="s">
        <v>1122</v>
      </c>
      <c r="U481" s="4" t="s">
        <v>1153</v>
      </c>
      <c r="V481" s="4" t="s">
        <v>292</v>
      </c>
      <c r="W481" s="4" t="s">
        <v>281</v>
      </c>
      <c r="X481" s="4" t="s">
        <v>280</v>
      </c>
      <c r="Y481" s="4" t="s">
        <v>30</v>
      </c>
      <c r="Z481" s="4" t="s">
        <v>282</v>
      </c>
      <c r="AA481" s="4" t="s">
        <v>279</v>
      </c>
      <c r="AE481"/>
      <c r="AF481"/>
      <c r="AG481"/>
      <c r="AH481"/>
    </row>
    <row r="482" spans="1:34" s="4" customFormat="1" ht="89.25">
      <c r="A482" s="4" t="s">
        <v>207</v>
      </c>
      <c r="B482" s="30" t="s">
        <v>208</v>
      </c>
      <c r="C482" s="4" t="s">
        <v>209</v>
      </c>
      <c r="D482" s="4" t="s">
        <v>210</v>
      </c>
      <c r="E482" s="4" t="s">
        <v>1529</v>
      </c>
      <c r="F482" s="4" t="s">
        <v>1530</v>
      </c>
      <c r="G482" s="4" t="s">
        <v>13</v>
      </c>
      <c r="J482" s="4" t="s">
        <v>361</v>
      </c>
      <c r="K482" s="4" t="s">
        <v>473</v>
      </c>
      <c r="L482" s="4" t="s">
        <v>289</v>
      </c>
      <c r="N482" s="4" t="s">
        <v>1517</v>
      </c>
      <c r="O482" s="4" t="s">
        <v>30</v>
      </c>
      <c r="P482" s="35">
        <f>277269+260636</f>
        <v>537905</v>
      </c>
      <c r="Q482" s="4">
        <v>2030</v>
      </c>
      <c r="R482" s="35">
        <f>1386343+4356342</f>
        <v>5742685</v>
      </c>
      <c r="S482" s="4">
        <v>2050</v>
      </c>
      <c r="T482" s="4" t="s">
        <v>1471</v>
      </c>
      <c r="U482" s="4" t="s">
        <v>279</v>
      </c>
      <c r="V482" s="4" t="s">
        <v>282</v>
      </c>
      <c r="W482" s="4" t="s">
        <v>281</v>
      </c>
      <c r="X482" s="4" t="s">
        <v>282</v>
      </c>
      <c r="Y482" s="4" t="s">
        <v>279</v>
      </c>
      <c r="Z482" s="4" t="s">
        <v>282</v>
      </c>
      <c r="AA482" s="4" t="s">
        <v>279</v>
      </c>
      <c r="AE482"/>
      <c r="AF482"/>
      <c r="AG482"/>
      <c r="AH482"/>
    </row>
    <row r="483" spans="1:34" s="4" customFormat="1" ht="51">
      <c r="A483" s="4" t="s">
        <v>32</v>
      </c>
      <c r="B483" s="30" t="s">
        <v>33</v>
      </c>
      <c r="C483" s="4" t="s">
        <v>34</v>
      </c>
      <c r="D483" s="4" t="s">
        <v>35</v>
      </c>
      <c r="E483" s="4" t="s">
        <v>1531</v>
      </c>
      <c r="F483" s="4" t="s">
        <v>1532</v>
      </c>
      <c r="G483" s="4" t="s">
        <v>323</v>
      </c>
      <c r="J483" s="4" t="s">
        <v>341</v>
      </c>
      <c r="N483" s="4" t="s">
        <v>1533</v>
      </c>
      <c r="O483" s="4" t="s">
        <v>36</v>
      </c>
      <c r="P483" s="35">
        <v>2100000</v>
      </c>
      <c r="Q483" s="4" t="s">
        <v>291</v>
      </c>
      <c r="R483" s="35">
        <v>21900000</v>
      </c>
      <c r="S483" s="4" t="s">
        <v>277</v>
      </c>
      <c r="T483" s="4" t="s">
        <v>74</v>
      </c>
      <c r="U483" s="4" t="s">
        <v>335</v>
      </c>
      <c r="V483" s="4" t="s">
        <v>292</v>
      </c>
      <c r="W483" s="4" t="s">
        <v>281</v>
      </c>
      <c r="X483" s="4" t="s">
        <v>280</v>
      </c>
      <c r="Y483" s="4" t="s">
        <v>74</v>
      </c>
      <c r="Z483" s="4" t="s">
        <v>282</v>
      </c>
      <c r="AA483" s="4" t="s">
        <v>279</v>
      </c>
      <c r="AE483"/>
      <c r="AF483"/>
      <c r="AG483"/>
      <c r="AH483"/>
    </row>
    <row r="484" spans="1:34" s="4" customFormat="1" ht="51">
      <c r="A484" s="4" t="s">
        <v>32</v>
      </c>
      <c r="B484" s="30" t="s">
        <v>33</v>
      </c>
      <c r="C484" s="4" t="s">
        <v>34</v>
      </c>
      <c r="D484" s="4" t="s">
        <v>35</v>
      </c>
      <c r="E484" s="4" t="s">
        <v>342</v>
      </c>
      <c r="F484" s="4" t="s">
        <v>1534</v>
      </c>
      <c r="G484" s="4" t="s">
        <v>11</v>
      </c>
      <c r="J484" s="4" t="s">
        <v>344</v>
      </c>
      <c r="N484" s="4" t="s">
        <v>1533</v>
      </c>
      <c r="O484" s="4" t="s">
        <v>36</v>
      </c>
      <c r="P484" s="35">
        <v>400000</v>
      </c>
      <c r="Q484" s="4" t="s">
        <v>291</v>
      </c>
      <c r="R484" s="35">
        <v>1800000</v>
      </c>
      <c r="S484" s="4" t="s">
        <v>277</v>
      </c>
      <c r="T484" s="4" t="s">
        <v>74</v>
      </c>
      <c r="U484" s="4" t="s">
        <v>29</v>
      </c>
      <c r="V484" s="4" t="s">
        <v>292</v>
      </c>
      <c r="W484" s="4" t="s">
        <v>281</v>
      </c>
      <c r="X484" s="4" t="s">
        <v>280</v>
      </c>
      <c r="Y484" s="4" t="s">
        <v>278</v>
      </c>
      <c r="Z484" s="4" t="s">
        <v>282</v>
      </c>
      <c r="AA484" s="4" t="s">
        <v>279</v>
      </c>
      <c r="AE484"/>
      <c r="AF484"/>
      <c r="AG484"/>
      <c r="AH484"/>
    </row>
    <row r="485" spans="1:34" s="4" customFormat="1" ht="51">
      <c r="A485" s="4" t="s">
        <v>32</v>
      </c>
      <c r="B485" s="30" t="s">
        <v>33</v>
      </c>
      <c r="C485" s="4" t="s">
        <v>34</v>
      </c>
      <c r="D485" s="4" t="s">
        <v>35</v>
      </c>
      <c r="E485" s="4" t="s">
        <v>1535</v>
      </c>
      <c r="F485" s="4" t="s">
        <v>1536</v>
      </c>
      <c r="G485" s="4" t="s">
        <v>431</v>
      </c>
      <c r="J485" s="4" t="s">
        <v>501</v>
      </c>
      <c r="N485" s="4" t="s">
        <v>1533</v>
      </c>
      <c r="O485" s="4" t="s">
        <v>36</v>
      </c>
      <c r="P485" s="35">
        <v>12700000</v>
      </c>
      <c r="Q485" s="4" t="s">
        <v>291</v>
      </c>
      <c r="R485" s="35">
        <v>130300000</v>
      </c>
      <c r="S485" s="4" t="s">
        <v>277</v>
      </c>
      <c r="T485" s="4" t="s">
        <v>74</v>
      </c>
      <c r="U485" s="4" t="s">
        <v>29</v>
      </c>
      <c r="V485" s="4" t="s">
        <v>292</v>
      </c>
      <c r="W485" s="4" t="s">
        <v>281</v>
      </c>
      <c r="X485" s="4" t="s">
        <v>280</v>
      </c>
      <c r="Y485" s="4" t="s">
        <v>74</v>
      </c>
      <c r="Z485" s="4" t="s">
        <v>280</v>
      </c>
      <c r="AA485" s="4" t="s">
        <v>74</v>
      </c>
      <c r="AE485"/>
      <c r="AF485"/>
      <c r="AG485"/>
      <c r="AH485"/>
    </row>
    <row r="486" spans="1:34" s="4" customFormat="1" ht="51">
      <c r="A486" s="4" t="s">
        <v>32</v>
      </c>
      <c r="B486" s="30" t="s">
        <v>33</v>
      </c>
      <c r="C486" s="4" t="s">
        <v>34</v>
      </c>
      <c r="D486" s="4" t="s">
        <v>35</v>
      </c>
      <c r="E486" s="4" t="s">
        <v>1537</v>
      </c>
      <c r="F486" s="4" t="s">
        <v>1538</v>
      </c>
      <c r="G486" s="4" t="s">
        <v>11</v>
      </c>
      <c r="J486" s="4" t="s">
        <v>299</v>
      </c>
      <c r="N486" s="4" t="s">
        <v>1533</v>
      </c>
      <c r="O486" s="4" t="s">
        <v>36</v>
      </c>
      <c r="P486" s="35">
        <v>8100000</v>
      </c>
      <c r="Q486" s="4" t="s">
        <v>291</v>
      </c>
      <c r="R486" s="35">
        <v>215700000</v>
      </c>
      <c r="S486" s="4" t="s">
        <v>277</v>
      </c>
      <c r="T486" s="4" t="s">
        <v>74</v>
      </c>
      <c r="U486" s="4" t="s">
        <v>279</v>
      </c>
      <c r="V486" s="4" t="s">
        <v>292</v>
      </c>
      <c r="W486" s="4" t="s">
        <v>281</v>
      </c>
      <c r="X486" s="4" t="s">
        <v>280</v>
      </c>
      <c r="Y486" s="4" t="s">
        <v>601</v>
      </c>
      <c r="Z486" s="4" t="s">
        <v>282</v>
      </c>
      <c r="AA486" s="4" t="s">
        <v>279</v>
      </c>
      <c r="AE486"/>
      <c r="AF486"/>
      <c r="AG486"/>
      <c r="AH486"/>
    </row>
    <row r="487" spans="1:34" s="4" customFormat="1" ht="51">
      <c r="A487" s="4" t="s">
        <v>32</v>
      </c>
      <c r="B487" s="30" t="s">
        <v>33</v>
      </c>
      <c r="C487" s="4" t="s">
        <v>34</v>
      </c>
      <c r="D487" s="4" t="s">
        <v>35</v>
      </c>
      <c r="E487" s="4" t="s">
        <v>1539</v>
      </c>
      <c r="F487" s="4" t="s">
        <v>1540</v>
      </c>
      <c r="G487" s="4" t="s">
        <v>323</v>
      </c>
      <c r="H487" s="4" t="s">
        <v>13</v>
      </c>
      <c r="J487" s="4" t="s">
        <v>324</v>
      </c>
      <c r="K487" s="4" t="s">
        <v>327</v>
      </c>
      <c r="N487" s="4" t="s">
        <v>1533</v>
      </c>
      <c r="O487" s="4" t="s">
        <v>36</v>
      </c>
      <c r="P487" s="35">
        <v>6100000</v>
      </c>
      <c r="Q487" s="4" t="s">
        <v>291</v>
      </c>
      <c r="R487" s="35">
        <v>63300000</v>
      </c>
      <c r="S487" s="4" t="s">
        <v>277</v>
      </c>
      <c r="T487" s="4" t="s">
        <v>335</v>
      </c>
      <c r="U487" s="4" t="s">
        <v>279</v>
      </c>
      <c r="V487" s="4" t="s">
        <v>292</v>
      </c>
      <c r="W487" s="4" t="s">
        <v>281</v>
      </c>
      <c r="X487" s="4" t="s">
        <v>280</v>
      </c>
      <c r="Y487" s="4" t="s">
        <v>336</v>
      </c>
      <c r="Z487" s="4" t="s">
        <v>282</v>
      </c>
      <c r="AA487" s="4" t="s">
        <v>279</v>
      </c>
      <c r="AE487"/>
      <c r="AF487"/>
      <c r="AG487"/>
      <c r="AH487"/>
    </row>
    <row r="488" spans="1:34" s="4" customFormat="1" ht="51">
      <c r="A488" s="4" t="s">
        <v>32</v>
      </c>
      <c r="B488" s="30" t="s">
        <v>33</v>
      </c>
      <c r="C488" s="4" t="s">
        <v>34</v>
      </c>
      <c r="D488" s="4" t="s">
        <v>35</v>
      </c>
      <c r="E488" s="4" t="s">
        <v>1541</v>
      </c>
      <c r="F488" s="4" t="s">
        <v>1542</v>
      </c>
      <c r="G488" s="4" t="s">
        <v>323</v>
      </c>
      <c r="H488" s="4" t="s">
        <v>13</v>
      </c>
      <c r="J488" s="4" t="s">
        <v>327</v>
      </c>
      <c r="N488" s="4" t="s">
        <v>1533</v>
      </c>
      <c r="O488" s="4" t="s">
        <v>36</v>
      </c>
      <c r="P488" s="35">
        <v>1000000</v>
      </c>
      <c r="Q488" s="4" t="s">
        <v>291</v>
      </c>
      <c r="R488" s="35">
        <v>23500000</v>
      </c>
      <c r="S488" s="4" t="s">
        <v>277</v>
      </c>
      <c r="T488" s="4" t="s">
        <v>335</v>
      </c>
      <c r="U488" s="4" t="s">
        <v>279</v>
      </c>
      <c r="V488" s="4" t="s">
        <v>292</v>
      </c>
      <c r="W488" s="4" t="s">
        <v>281</v>
      </c>
      <c r="X488" s="4" t="s">
        <v>280</v>
      </c>
      <c r="Y488" s="4" t="s">
        <v>336</v>
      </c>
      <c r="Z488" s="4" t="s">
        <v>282</v>
      </c>
      <c r="AA488" s="4" t="s">
        <v>279</v>
      </c>
      <c r="AE488"/>
      <c r="AF488"/>
      <c r="AG488"/>
      <c r="AH488"/>
    </row>
    <row r="489" spans="1:34" s="4" customFormat="1" ht="51">
      <c r="A489" s="4" t="s">
        <v>32</v>
      </c>
      <c r="B489" s="30" t="s">
        <v>33</v>
      </c>
      <c r="C489" s="4" t="s">
        <v>34</v>
      </c>
      <c r="D489" s="4" t="s">
        <v>35</v>
      </c>
      <c r="E489" s="4" t="s">
        <v>1543</v>
      </c>
      <c r="F489" s="4" t="s">
        <v>1544</v>
      </c>
      <c r="G489" s="4" t="s">
        <v>323</v>
      </c>
      <c r="J489" s="4" t="s">
        <v>338</v>
      </c>
      <c r="N489" s="4" t="s">
        <v>1533</v>
      </c>
      <c r="O489" s="4" t="s">
        <v>36</v>
      </c>
      <c r="P489" s="35">
        <v>100000</v>
      </c>
      <c r="Q489" s="4" t="s">
        <v>291</v>
      </c>
      <c r="R489" s="35">
        <v>2100000</v>
      </c>
      <c r="S489" s="4" t="s">
        <v>277</v>
      </c>
      <c r="T489" s="4" t="s">
        <v>335</v>
      </c>
      <c r="U489" s="4" t="s">
        <v>279</v>
      </c>
      <c r="V489" s="4" t="s">
        <v>292</v>
      </c>
      <c r="W489" s="4" t="s">
        <v>281</v>
      </c>
      <c r="X489" s="4" t="s">
        <v>280</v>
      </c>
      <c r="Y489" s="4" t="s">
        <v>74</v>
      </c>
      <c r="Z489" s="4" t="s">
        <v>282</v>
      </c>
      <c r="AA489" s="4" t="s">
        <v>279</v>
      </c>
      <c r="AE489"/>
      <c r="AF489"/>
      <c r="AG489"/>
      <c r="AH489"/>
    </row>
    <row r="490" spans="1:34" s="4" customFormat="1" ht="51">
      <c r="A490" s="4" t="s">
        <v>32</v>
      </c>
      <c r="B490" s="30" t="s">
        <v>33</v>
      </c>
      <c r="C490" s="4" t="s">
        <v>34</v>
      </c>
      <c r="D490" s="4" t="s">
        <v>35</v>
      </c>
      <c r="E490" s="4" t="s">
        <v>1545</v>
      </c>
      <c r="F490" s="4" t="s">
        <v>1546</v>
      </c>
      <c r="G490" s="4" t="s">
        <v>323</v>
      </c>
      <c r="J490" s="4" t="s">
        <v>327</v>
      </c>
      <c r="N490" s="4" t="s">
        <v>1533</v>
      </c>
      <c r="O490" s="4" t="s">
        <v>36</v>
      </c>
      <c r="P490" s="35">
        <v>6200000</v>
      </c>
      <c r="Q490" s="4" t="s">
        <v>291</v>
      </c>
      <c r="R490" s="35">
        <v>60000000</v>
      </c>
      <c r="S490" s="4" t="s">
        <v>277</v>
      </c>
      <c r="T490" s="4" t="s">
        <v>335</v>
      </c>
      <c r="U490" s="4" t="s">
        <v>279</v>
      </c>
      <c r="V490" s="4" t="s">
        <v>292</v>
      </c>
      <c r="W490" s="4" t="s">
        <v>281</v>
      </c>
      <c r="X490" s="4" t="s">
        <v>280</v>
      </c>
      <c r="Y490" s="4" t="s">
        <v>336</v>
      </c>
      <c r="Z490" s="4" t="s">
        <v>282</v>
      </c>
      <c r="AA490" s="4" t="s">
        <v>279</v>
      </c>
      <c r="AE490"/>
      <c r="AF490"/>
      <c r="AG490"/>
      <c r="AH490"/>
    </row>
    <row r="491" spans="1:34" s="4" customFormat="1" ht="51">
      <c r="A491" s="4" t="s">
        <v>32</v>
      </c>
      <c r="B491" s="30" t="s">
        <v>33</v>
      </c>
      <c r="C491" s="4" t="s">
        <v>34</v>
      </c>
      <c r="D491" s="4" t="s">
        <v>35</v>
      </c>
      <c r="E491" s="4" t="s">
        <v>1547</v>
      </c>
      <c r="F491" s="4" t="s">
        <v>1548</v>
      </c>
      <c r="G491" s="4" t="s">
        <v>14</v>
      </c>
      <c r="J491" s="4" t="s">
        <v>271</v>
      </c>
      <c r="N491" s="4" t="s">
        <v>1533</v>
      </c>
      <c r="O491" s="4" t="s">
        <v>36</v>
      </c>
      <c r="P491" s="35">
        <v>100000</v>
      </c>
      <c r="Q491" s="4" t="s">
        <v>291</v>
      </c>
      <c r="R491" s="35">
        <v>700000</v>
      </c>
      <c r="S491" s="4" t="s">
        <v>277</v>
      </c>
      <c r="T491" s="4" t="s">
        <v>601</v>
      </c>
      <c r="U491" s="4" t="s">
        <v>279</v>
      </c>
      <c r="V491" s="4" t="s">
        <v>292</v>
      </c>
      <c r="W491" s="4" t="s">
        <v>281</v>
      </c>
      <c r="X491" s="4" t="s">
        <v>280</v>
      </c>
      <c r="Y491" s="4" t="s">
        <v>74</v>
      </c>
      <c r="Z491" s="4" t="s">
        <v>282</v>
      </c>
      <c r="AA491" s="4" t="s">
        <v>279</v>
      </c>
      <c r="AE491"/>
      <c r="AF491"/>
      <c r="AG491"/>
      <c r="AH491"/>
    </row>
    <row r="492" spans="1:34" s="4" customFormat="1" ht="51">
      <c r="A492" s="4" t="s">
        <v>32</v>
      </c>
      <c r="B492" s="30" t="s">
        <v>33</v>
      </c>
      <c r="C492" s="4" t="s">
        <v>34</v>
      </c>
      <c r="D492" s="4" t="s">
        <v>35</v>
      </c>
      <c r="E492" s="4" t="s">
        <v>1549</v>
      </c>
      <c r="F492" s="4" t="s">
        <v>1550</v>
      </c>
      <c r="G492" s="4" t="s">
        <v>14</v>
      </c>
      <c r="J492" s="4" t="s">
        <v>272</v>
      </c>
      <c r="N492" s="4" t="s">
        <v>1533</v>
      </c>
      <c r="O492" s="4" t="s">
        <v>36</v>
      </c>
      <c r="P492" s="35">
        <v>10000</v>
      </c>
      <c r="Q492" s="4" t="s">
        <v>291</v>
      </c>
      <c r="R492" s="35">
        <v>100000</v>
      </c>
      <c r="S492" s="4" t="s">
        <v>277</v>
      </c>
      <c r="T492" s="4" t="s">
        <v>1122</v>
      </c>
      <c r="U492" s="4" t="s">
        <v>279</v>
      </c>
      <c r="V492" s="4" t="s">
        <v>292</v>
      </c>
      <c r="W492" s="4" t="s">
        <v>281</v>
      </c>
      <c r="X492" s="4" t="s">
        <v>280</v>
      </c>
      <c r="Y492" s="4" t="s">
        <v>1122</v>
      </c>
      <c r="Z492" s="4" t="s">
        <v>282</v>
      </c>
      <c r="AA492" s="4" t="s">
        <v>279</v>
      </c>
      <c r="AE492"/>
      <c r="AF492"/>
      <c r="AG492"/>
      <c r="AH492"/>
    </row>
    <row r="493" spans="1:34" s="4" customFormat="1" ht="51">
      <c r="A493" s="4" t="s">
        <v>32</v>
      </c>
      <c r="B493" s="30" t="s">
        <v>33</v>
      </c>
      <c r="C493" s="4" t="s">
        <v>34</v>
      </c>
      <c r="D493" s="4" t="s">
        <v>35</v>
      </c>
      <c r="E493" s="4" t="s">
        <v>1551</v>
      </c>
      <c r="F493" s="4" t="s">
        <v>1552</v>
      </c>
      <c r="G493" s="4" t="s">
        <v>14</v>
      </c>
      <c r="J493" s="4" t="s">
        <v>285</v>
      </c>
      <c r="K493" s="4" t="s">
        <v>414</v>
      </c>
      <c r="N493" s="4" t="s">
        <v>1533</v>
      </c>
      <c r="O493" s="4" t="s">
        <v>36</v>
      </c>
      <c r="P493" s="35">
        <v>400000</v>
      </c>
      <c r="Q493" s="4" t="s">
        <v>291</v>
      </c>
      <c r="R493" s="35">
        <v>12400000</v>
      </c>
      <c r="S493" s="4" t="s">
        <v>277</v>
      </c>
      <c r="T493" s="4" t="s">
        <v>335</v>
      </c>
      <c r="U493" s="4" t="s">
        <v>279</v>
      </c>
      <c r="V493" s="4" t="s">
        <v>292</v>
      </c>
      <c r="W493" s="4" t="s">
        <v>281</v>
      </c>
      <c r="X493" s="4" t="s">
        <v>280</v>
      </c>
      <c r="Y493" s="4" t="s">
        <v>336</v>
      </c>
      <c r="Z493" s="4" t="s">
        <v>282</v>
      </c>
      <c r="AA493" s="4" t="s">
        <v>279</v>
      </c>
      <c r="AE493"/>
      <c r="AF493"/>
      <c r="AG493"/>
      <c r="AH493"/>
    </row>
    <row r="494" spans="1:34" s="4" customFormat="1" ht="51">
      <c r="A494" s="4" t="s">
        <v>32</v>
      </c>
      <c r="B494" s="30" t="s">
        <v>33</v>
      </c>
      <c r="C494" s="4" t="s">
        <v>34</v>
      </c>
      <c r="D494" s="4" t="s">
        <v>35</v>
      </c>
      <c r="E494" s="4" t="s">
        <v>1553</v>
      </c>
      <c r="F494" s="4" t="s">
        <v>1554</v>
      </c>
      <c r="G494" s="4" t="s">
        <v>15</v>
      </c>
      <c r="J494" s="4" t="s">
        <v>377</v>
      </c>
      <c r="K494" s="4" t="s">
        <v>346</v>
      </c>
      <c r="N494" s="4" t="s">
        <v>1533</v>
      </c>
      <c r="O494" s="4" t="s">
        <v>36</v>
      </c>
      <c r="P494" s="35">
        <v>1200000</v>
      </c>
      <c r="Q494" s="4" t="s">
        <v>291</v>
      </c>
      <c r="R494" s="35">
        <v>15200000</v>
      </c>
      <c r="S494" s="4" t="s">
        <v>277</v>
      </c>
      <c r="T494" s="4" t="s">
        <v>315</v>
      </c>
      <c r="U494" s="4" t="s">
        <v>279</v>
      </c>
      <c r="V494" s="4" t="s">
        <v>292</v>
      </c>
      <c r="W494" s="4" t="s">
        <v>281</v>
      </c>
      <c r="X494" s="4" t="s">
        <v>280</v>
      </c>
      <c r="Y494" s="4" t="s">
        <v>74</v>
      </c>
      <c r="Z494" s="4" t="s">
        <v>282</v>
      </c>
      <c r="AA494" s="4" t="s">
        <v>279</v>
      </c>
      <c r="AE494"/>
      <c r="AF494"/>
      <c r="AG494"/>
      <c r="AH494"/>
    </row>
    <row r="495" spans="1:34" s="4" customFormat="1" ht="51">
      <c r="A495" s="4" t="s">
        <v>234</v>
      </c>
      <c r="B495" s="30" t="s">
        <v>235</v>
      </c>
      <c r="C495" s="4" t="s">
        <v>236</v>
      </c>
      <c r="D495" s="4" t="s">
        <v>237</v>
      </c>
      <c r="E495" s="4" t="s">
        <v>1555</v>
      </c>
      <c r="F495" s="4" t="s">
        <v>1556</v>
      </c>
      <c r="G495" s="4" t="s">
        <v>13</v>
      </c>
      <c r="J495" s="4" t="s">
        <v>473</v>
      </c>
      <c r="N495" s="4" t="s">
        <v>236</v>
      </c>
      <c r="O495" s="4" t="s">
        <v>30</v>
      </c>
      <c r="P495" s="35">
        <v>6620000</v>
      </c>
      <c r="Q495" s="4" t="s">
        <v>291</v>
      </c>
      <c r="R495" s="35">
        <v>290000</v>
      </c>
      <c r="S495" s="4" t="s">
        <v>277</v>
      </c>
      <c r="T495" s="4" t="s">
        <v>519</v>
      </c>
      <c r="U495" s="4" t="s">
        <v>279</v>
      </c>
      <c r="V495" s="4" t="s">
        <v>292</v>
      </c>
      <c r="W495" s="4" t="s">
        <v>281</v>
      </c>
      <c r="X495" s="4" t="s">
        <v>280</v>
      </c>
      <c r="Y495" s="4" t="s">
        <v>519</v>
      </c>
      <c r="Z495" s="4" t="s">
        <v>280</v>
      </c>
      <c r="AA495" s="4" t="s">
        <v>519</v>
      </c>
      <c r="AE495"/>
      <c r="AF495"/>
      <c r="AG495"/>
      <c r="AH495"/>
    </row>
    <row r="496" spans="1:34" s="4" customFormat="1" ht="51">
      <c r="A496" s="4" t="s">
        <v>234</v>
      </c>
      <c r="B496" s="30" t="s">
        <v>235</v>
      </c>
      <c r="C496" s="4" t="s">
        <v>236</v>
      </c>
      <c r="D496" s="4" t="s">
        <v>237</v>
      </c>
      <c r="E496" s="4" t="s">
        <v>1557</v>
      </c>
      <c r="F496" s="4" t="s">
        <v>1556</v>
      </c>
      <c r="G496" s="4" t="s">
        <v>13</v>
      </c>
      <c r="J496" s="4" t="s">
        <v>289</v>
      </c>
      <c r="N496" s="4" t="s">
        <v>236</v>
      </c>
      <c r="O496" s="4" t="s">
        <v>30</v>
      </c>
      <c r="P496" s="35">
        <v>330000</v>
      </c>
      <c r="Q496" s="4" t="s">
        <v>291</v>
      </c>
      <c r="R496" s="35">
        <v>0</v>
      </c>
      <c r="S496" s="4" t="s">
        <v>277</v>
      </c>
      <c r="T496" s="4" t="s">
        <v>519</v>
      </c>
      <c r="U496" s="4" t="s">
        <v>279</v>
      </c>
      <c r="V496" s="4" t="s">
        <v>292</v>
      </c>
      <c r="W496" s="4" t="s">
        <v>281</v>
      </c>
      <c r="X496" s="4" t="s">
        <v>280</v>
      </c>
      <c r="Y496" s="4" t="s">
        <v>519</v>
      </c>
      <c r="Z496" s="4" t="s">
        <v>280</v>
      </c>
      <c r="AA496" s="4" t="s">
        <v>519</v>
      </c>
      <c r="AE496"/>
      <c r="AF496"/>
      <c r="AG496"/>
      <c r="AH496"/>
    </row>
    <row r="497" spans="1:34" s="4" customFormat="1" ht="51">
      <c r="A497" s="4" t="s">
        <v>234</v>
      </c>
      <c r="B497" s="30" t="s">
        <v>235</v>
      </c>
      <c r="C497" s="4" t="s">
        <v>236</v>
      </c>
      <c r="D497" s="4" t="s">
        <v>237</v>
      </c>
      <c r="E497" s="4" t="s">
        <v>1558</v>
      </c>
      <c r="F497" s="4" t="s">
        <v>1556</v>
      </c>
      <c r="G497" s="4" t="s">
        <v>13</v>
      </c>
      <c r="J497" s="4" t="s">
        <v>330</v>
      </c>
      <c r="N497" s="4" t="s">
        <v>236</v>
      </c>
      <c r="O497" s="4" t="s">
        <v>30</v>
      </c>
      <c r="P497" s="35">
        <v>33410000</v>
      </c>
      <c r="Q497" s="4" t="s">
        <v>291</v>
      </c>
      <c r="R497" s="35">
        <v>70730000</v>
      </c>
      <c r="S497" s="4" t="s">
        <v>277</v>
      </c>
      <c r="T497" s="4" t="s">
        <v>519</v>
      </c>
      <c r="U497" s="4" t="s">
        <v>279</v>
      </c>
      <c r="V497" s="4" t="s">
        <v>292</v>
      </c>
      <c r="W497" s="4" t="s">
        <v>281</v>
      </c>
      <c r="X497" s="4" t="s">
        <v>280</v>
      </c>
      <c r="Y497" s="4" t="s">
        <v>519</v>
      </c>
      <c r="Z497" s="4" t="s">
        <v>280</v>
      </c>
      <c r="AA497" s="4" t="s">
        <v>519</v>
      </c>
      <c r="AE497"/>
      <c r="AF497"/>
      <c r="AG497"/>
      <c r="AH497"/>
    </row>
    <row r="498" spans="1:34" s="4" customFormat="1" ht="51">
      <c r="A498" s="4" t="s">
        <v>234</v>
      </c>
      <c r="B498" s="30" t="s">
        <v>235</v>
      </c>
      <c r="C498" s="4" t="s">
        <v>236</v>
      </c>
      <c r="D498" s="4" t="s">
        <v>237</v>
      </c>
      <c r="E498" s="4" t="s">
        <v>1559</v>
      </c>
      <c r="F498" s="4" t="s">
        <v>1556</v>
      </c>
      <c r="G498" s="4" t="s">
        <v>13</v>
      </c>
      <c r="J498" s="4" t="s">
        <v>490</v>
      </c>
      <c r="N498" s="4" t="s">
        <v>236</v>
      </c>
      <c r="O498" s="4" t="s">
        <v>30</v>
      </c>
      <c r="P498" s="35">
        <v>2510000</v>
      </c>
      <c r="Q498" s="4" t="s">
        <v>291</v>
      </c>
      <c r="R498" s="35">
        <v>11600000</v>
      </c>
      <c r="S498" s="4" t="s">
        <v>277</v>
      </c>
      <c r="T498" s="4" t="s">
        <v>519</v>
      </c>
      <c r="U498" s="4" t="s">
        <v>279</v>
      </c>
      <c r="V498" s="4" t="s">
        <v>292</v>
      </c>
      <c r="W498" s="4" t="s">
        <v>281</v>
      </c>
      <c r="X498" s="4" t="s">
        <v>280</v>
      </c>
      <c r="Y498" s="4" t="s">
        <v>519</v>
      </c>
      <c r="Z498" s="4" t="s">
        <v>280</v>
      </c>
      <c r="AA498" s="4" t="s">
        <v>519</v>
      </c>
      <c r="AE498"/>
      <c r="AF498"/>
      <c r="AG498"/>
      <c r="AH498"/>
    </row>
    <row r="499" spans="1:34" s="4" customFormat="1" ht="51">
      <c r="A499" s="4" t="s">
        <v>234</v>
      </c>
      <c r="B499" s="30" t="s">
        <v>235</v>
      </c>
      <c r="C499" s="4" t="s">
        <v>236</v>
      </c>
      <c r="D499" s="4" t="s">
        <v>237</v>
      </c>
      <c r="E499" s="4" t="s">
        <v>1560</v>
      </c>
      <c r="F499" s="4" t="s">
        <v>1556</v>
      </c>
      <c r="G499" s="4" t="s">
        <v>13</v>
      </c>
      <c r="J499" s="4" t="s">
        <v>580</v>
      </c>
      <c r="N499" s="4" t="s">
        <v>236</v>
      </c>
      <c r="O499" s="4" t="s">
        <v>30</v>
      </c>
      <c r="P499" s="35">
        <v>1390000</v>
      </c>
      <c r="Q499" s="4" t="s">
        <v>291</v>
      </c>
      <c r="R499" s="35">
        <v>30000</v>
      </c>
      <c r="S499" s="4" t="s">
        <v>277</v>
      </c>
      <c r="T499" s="4" t="s">
        <v>519</v>
      </c>
      <c r="U499" s="4" t="s">
        <v>279</v>
      </c>
      <c r="V499" s="4" t="s">
        <v>292</v>
      </c>
      <c r="W499" s="4" t="s">
        <v>281</v>
      </c>
      <c r="X499" s="4" t="s">
        <v>280</v>
      </c>
      <c r="Y499" s="4" t="s">
        <v>519</v>
      </c>
      <c r="Z499" s="4" t="s">
        <v>280</v>
      </c>
      <c r="AA499" s="4" t="s">
        <v>519</v>
      </c>
      <c r="AE499"/>
      <c r="AF499"/>
      <c r="AG499"/>
      <c r="AH499"/>
    </row>
    <row r="500" spans="1:34" s="4" customFormat="1" ht="51">
      <c r="A500" s="4" t="s">
        <v>234</v>
      </c>
      <c r="B500" s="30" t="s">
        <v>235</v>
      </c>
      <c r="C500" s="4" t="s">
        <v>236</v>
      </c>
      <c r="D500" s="4" t="s">
        <v>237</v>
      </c>
      <c r="E500" s="4" t="s">
        <v>1561</v>
      </c>
      <c r="F500" s="4" t="s">
        <v>1556</v>
      </c>
      <c r="G500" s="4" t="s">
        <v>13</v>
      </c>
      <c r="J500" s="4" t="s">
        <v>580</v>
      </c>
      <c r="N500" s="4" t="s">
        <v>236</v>
      </c>
      <c r="O500" s="4" t="s">
        <v>30</v>
      </c>
      <c r="P500" s="35">
        <v>7460000</v>
      </c>
      <c r="Q500" s="4" t="s">
        <v>291</v>
      </c>
      <c r="R500" s="35">
        <v>27280000</v>
      </c>
      <c r="S500" s="4" t="s">
        <v>277</v>
      </c>
      <c r="T500" s="4" t="s">
        <v>519</v>
      </c>
      <c r="U500" s="4" t="s">
        <v>279</v>
      </c>
      <c r="V500" s="4" t="s">
        <v>292</v>
      </c>
      <c r="W500" s="4" t="s">
        <v>281</v>
      </c>
      <c r="X500" s="4" t="s">
        <v>280</v>
      </c>
      <c r="Y500" s="4" t="s">
        <v>519</v>
      </c>
      <c r="Z500" s="4" t="s">
        <v>280</v>
      </c>
      <c r="AA500" s="4" t="s">
        <v>519</v>
      </c>
      <c r="AE500"/>
      <c r="AF500"/>
      <c r="AG500"/>
      <c r="AH500"/>
    </row>
    <row r="501" spans="1:34" s="4" customFormat="1" ht="51">
      <c r="A501" s="4" t="s">
        <v>234</v>
      </c>
      <c r="B501" s="30" t="s">
        <v>235</v>
      </c>
      <c r="C501" s="4" t="s">
        <v>236</v>
      </c>
      <c r="D501" s="4" t="s">
        <v>237</v>
      </c>
      <c r="E501" s="4" t="s">
        <v>1562</v>
      </c>
      <c r="F501" s="4" t="s">
        <v>1556</v>
      </c>
      <c r="G501" s="4" t="s">
        <v>13</v>
      </c>
      <c r="J501" s="4" t="s">
        <v>580</v>
      </c>
      <c r="N501" s="4" t="s">
        <v>1563</v>
      </c>
      <c r="O501" s="4" t="s">
        <v>30</v>
      </c>
      <c r="P501" s="35">
        <v>770000</v>
      </c>
      <c r="Q501" s="4" t="s">
        <v>291</v>
      </c>
      <c r="R501" s="35">
        <v>40000</v>
      </c>
      <c r="S501" s="4" t="s">
        <v>277</v>
      </c>
      <c r="T501" s="4" t="s">
        <v>519</v>
      </c>
      <c r="U501" s="4" t="s">
        <v>279</v>
      </c>
      <c r="V501" s="4" t="s">
        <v>292</v>
      </c>
      <c r="W501" s="4" t="s">
        <v>281</v>
      </c>
      <c r="X501" s="4" t="s">
        <v>280</v>
      </c>
      <c r="Y501" s="4" t="s">
        <v>519</v>
      </c>
      <c r="Z501" s="4" t="s">
        <v>280</v>
      </c>
      <c r="AA501" s="4" t="s">
        <v>519</v>
      </c>
      <c r="AE501"/>
      <c r="AF501"/>
      <c r="AG501"/>
      <c r="AH501"/>
    </row>
    <row r="502" spans="1:34" s="4" customFormat="1" ht="51">
      <c r="A502" s="4" t="s">
        <v>234</v>
      </c>
      <c r="B502" s="30" t="s">
        <v>235</v>
      </c>
      <c r="C502" s="4" t="s">
        <v>236</v>
      </c>
      <c r="D502" s="4" t="s">
        <v>237</v>
      </c>
      <c r="E502" s="4" t="s">
        <v>1564</v>
      </c>
      <c r="F502" s="4" t="s">
        <v>1565</v>
      </c>
      <c r="G502" s="4" t="s">
        <v>14</v>
      </c>
      <c r="J502" s="4" t="s">
        <v>805</v>
      </c>
      <c r="N502" s="4" t="s">
        <v>1566</v>
      </c>
      <c r="O502" s="4" t="s">
        <v>30</v>
      </c>
      <c r="P502" s="35">
        <v>0</v>
      </c>
      <c r="Q502" s="4" t="s">
        <v>291</v>
      </c>
      <c r="R502" s="35">
        <v>2430000</v>
      </c>
      <c r="S502" s="4" t="s">
        <v>277</v>
      </c>
      <c r="T502" s="4" t="s">
        <v>519</v>
      </c>
      <c r="U502" s="4" t="s">
        <v>279</v>
      </c>
      <c r="V502" s="4" t="s">
        <v>292</v>
      </c>
      <c r="W502" s="4" t="s">
        <v>281</v>
      </c>
      <c r="X502" s="4" t="s">
        <v>280</v>
      </c>
      <c r="Y502" s="4" t="s">
        <v>519</v>
      </c>
      <c r="Z502" s="4" t="s">
        <v>280</v>
      </c>
      <c r="AA502" s="4" t="s">
        <v>519</v>
      </c>
      <c r="AE502"/>
      <c r="AF502"/>
      <c r="AG502"/>
      <c r="AH502"/>
    </row>
    <row r="503" spans="1:34" s="4" customFormat="1" ht="51">
      <c r="A503" s="4" t="s">
        <v>234</v>
      </c>
      <c r="B503" s="30" t="s">
        <v>235</v>
      </c>
      <c r="C503" s="4" t="s">
        <v>236</v>
      </c>
      <c r="D503" s="4" t="s">
        <v>237</v>
      </c>
      <c r="E503" s="4" t="s">
        <v>1567</v>
      </c>
      <c r="F503" s="4" t="s">
        <v>1565</v>
      </c>
      <c r="G503" s="4" t="s">
        <v>14</v>
      </c>
      <c r="J503" s="4" t="s">
        <v>414</v>
      </c>
      <c r="N503" s="4" t="s">
        <v>1566</v>
      </c>
      <c r="O503" s="4" t="s">
        <v>30</v>
      </c>
      <c r="P503" s="35">
        <v>0</v>
      </c>
      <c r="Q503" s="4" t="s">
        <v>291</v>
      </c>
      <c r="R503" s="35">
        <v>85240000</v>
      </c>
      <c r="S503" s="4" t="s">
        <v>277</v>
      </c>
      <c r="T503" s="4" t="s">
        <v>519</v>
      </c>
      <c r="U503" s="4" t="s">
        <v>279</v>
      </c>
      <c r="V503" s="4" t="s">
        <v>292</v>
      </c>
      <c r="W503" s="4" t="s">
        <v>281</v>
      </c>
      <c r="X503" s="4" t="s">
        <v>280</v>
      </c>
      <c r="Y503" s="4" t="s">
        <v>519</v>
      </c>
      <c r="Z503" s="4" t="s">
        <v>280</v>
      </c>
      <c r="AA503" s="4" t="s">
        <v>519</v>
      </c>
      <c r="AE503"/>
      <c r="AF503"/>
      <c r="AG503"/>
      <c r="AH503"/>
    </row>
    <row r="504" spans="1:34" s="4" customFormat="1" ht="51">
      <c r="A504" s="4" t="s">
        <v>234</v>
      </c>
      <c r="B504" s="30" t="s">
        <v>235</v>
      </c>
      <c r="C504" s="4" t="s">
        <v>236</v>
      </c>
      <c r="D504" s="4" t="s">
        <v>237</v>
      </c>
      <c r="E504" s="4" t="s">
        <v>1568</v>
      </c>
      <c r="F504" s="4" t="s">
        <v>1565</v>
      </c>
      <c r="G504" s="4" t="s">
        <v>14</v>
      </c>
      <c r="J504" s="4" t="s">
        <v>285</v>
      </c>
      <c r="N504" s="4" t="s">
        <v>1566</v>
      </c>
      <c r="O504" s="4" t="s">
        <v>30</v>
      </c>
      <c r="P504" s="35">
        <v>0</v>
      </c>
      <c r="Q504" s="4" t="s">
        <v>291</v>
      </c>
      <c r="R504" s="35">
        <v>230000</v>
      </c>
      <c r="S504" s="4" t="s">
        <v>277</v>
      </c>
      <c r="T504" s="4" t="s">
        <v>519</v>
      </c>
      <c r="U504" s="4" t="s">
        <v>279</v>
      </c>
      <c r="V504" s="4" t="s">
        <v>292</v>
      </c>
      <c r="W504" s="4" t="s">
        <v>281</v>
      </c>
      <c r="X504" s="4" t="s">
        <v>280</v>
      </c>
      <c r="Y504" s="4" t="s">
        <v>519</v>
      </c>
      <c r="Z504" s="4" t="s">
        <v>280</v>
      </c>
      <c r="AA504" s="4" t="s">
        <v>519</v>
      </c>
      <c r="AE504"/>
      <c r="AF504"/>
      <c r="AG504"/>
      <c r="AH504"/>
    </row>
    <row r="505" spans="1:34" s="4" customFormat="1" ht="51">
      <c r="A505" s="4" t="s">
        <v>234</v>
      </c>
      <c r="B505" s="30" t="s">
        <v>235</v>
      </c>
      <c r="C505" s="4" t="s">
        <v>236</v>
      </c>
      <c r="D505" s="4" t="s">
        <v>237</v>
      </c>
      <c r="E505" s="4" t="s">
        <v>1569</v>
      </c>
      <c r="F505" s="4" t="s">
        <v>1565</v>
      </c>
      <c r="G505" s="4" t="s">
        <v>14</v>
      </c>
      <c r="J505" s="4" t="s">
        <v>469</v>
      </c>
      <c r="N505" s="4" t="s">
        <v>1566</v>
      </c>
      <c r="O505" s="4" t="s">
        <v>30</v>
      </c>
      <c r="P505" s="35">
        <v>0</v>
      </c>
      <c r="Q505" s="4" t="s">
        <v>291</v>
      </c>
      <c r="R505" s="35">
        <v>2000</v>
      </c>
      <c r="S505" s="4" t="s">
        <v>277</v>
      </c>
      <c r="T505" s="4" t="s">
        <v>519</v>
      </c>
      <c r="U505" s="4" t="s">
        <v>279</v>
      </c>
      <c r="V505" s="4" t="s">
        <v>292</v>
      </c>
      <c r="W505" s="4" t="s">
        <v>281</v>
      </c>
      <c r="X505" s="4" t="s">
        <v>280</v>
      </c>
      <c r="Y505" s="4" t="s">
        <v>519</v>
      </c>
      <c r="Z505" s="4" t="s">
        <v>280</v>
      </c>
      <c r="AA505" s="4" t="s">
        <v>519</v>
      </c>
      <c r="AE505"/>
      <c r="AF505"/>
      <c r="AG505"/>
      <c r="AH505"/>
    </row>
    <row r="506" spans="1:34" s="4" customFormat="1" ht="51">
      <c r="A506" s="4" t="s">
        <v>234</v>
      </c>
      <c r="B506" s="30" t="s">
        <v>235</v>
      </c>
      <c r="C506" s="4" t="s">
        <v>236</v>
      </c>
      <c r="D506" s="4" t="s">
        <v>237</v>
      </c>
      <c r="E506" s="4" t="s">
        <v>1570</v>
      </c>
      <c r="F506" s="4" t="s">
        <v>1565</v>
      </c>
      <c r="G506" s="4" t="s">
        <v>14</v>
      </c>
      <c r="J506" s="4" t="s">
        <v>535</v>
      </c>
      <c r="N506" s="4" t="s">
        <v>1566</v>
      </c>
      <c r="O506" s="4" t="s">
        <v>30</v>
      </c>
      <c r="P506" s="35">
        <v>9090000</v>
      </c>
      <c r="Q506" s="4" t="s">
        <v>291</v>
      </c>
      <c r="R506" s="35">
        <v>10000</v>
      </c>
      <c r="S506" s="4" t="s">
        <v>277</v>
      </c>
      <c r="T506" s="4" t="s">
        <v>519</v>
      </c>
      <c r="U506" s="4" t="s">
        <v>279</v>
      </c>
      <c r="V506" s="4" t="s">
        <v>292</v>
      </c>
      <c r="W506" s="4" t="s">
        <v>281</v>
      </c>
      <c r="X506" s="4" t="s">
        <v>280</v>
      </c>
      <c r="Y506" s="4" t="s">
        <v>519</v>
      </c>
      <c r="Z506" s="4" t="s">
        <v>280</v>
      </c>
      <c r="AA506" s="4" t="s">
        <v>519</v>
      </c>
      <c r="AE506"/>
      <c r="AF506"/>
      <c r="AG506"/>
      <c r="AH506"/>
    </row>
    <row r="507" spans="1:34" s="4" customFormat="1" ht="51">
      <c r="A507" s="4" t="s">
        <v>234</v>
      </c>
      <c r="B507" s="30" t="s">
        <v>235</v>
      </c>
      <c r="C507" s="4" t="s">
        <v>236</v>
      </c>
      <c r="D507" s="4" t="s">
        <v>237</v>
      </c>
      <c r="E507" s="4" t="s">
        <v>1571</v>
      </c>
      <c r="F507" s="4" t="s">
        <v>1565</v>
      </c>
      <c r="G507" s="4" t="s">
        <v>14</v>
      </c>
      <c r="J507" s="4" t="s">
        <v>271</v>
      </c>
      <c r="N507" s="4" t="s">
        <v>1566</v>
      </c>
      <c r="O507" s="4" t="s">
        <v>30</v>
      </c>
      <c r="P507" s="35">
        <v>0</v>
      </c>
      <c r="Q507" s="4" t="s">
        <v>291</v>
      </c>
      <c r="R507" s="35">
        <v>1400000</v>
      </c>
      <c r="S507" s="4" t="s">
        <v>277</v>
      </c>
      <c r="T507" s="4" t="s">
        <v>519</v>
      </c>
      <c r="U507" s="4" t="s">
        <v>279</v>
      </c>
      <c r="V507" s="4" t="s">
        <v>292</v>
      </c>
      <c r="W507" s="4" t="s">
        <v>281</v>
      </c>
      <c r="X507" s="4" t="s">
        <v>280</v>
      </c>
      <c r="Y507" s="4" t="s">
        <v>519</v>
      </c>
      <c r="Z507" s="4" t="s">
        <v>280</v>
      </c>
      <c r="AA507" s="4" t="s">
        <v>519</v>
      </c>
      <c r="AE507"/>
      <c r="AF507"/>
      <c r="AG507"/>
      <c r="AH507"/>
    </row>
    <row r="508" spans="1:34" s="4" customFormat="1" ht="51">
      <c r="A508" s="4" t="s">
        <v>234</v>
      </c>
      <c r="B508" s="30" t="s">
        <v>235</v>
      </c>
      <c r="C508" s="4" t="s">
        <v>236</v>
      </c>
      <c r="D508" s="4" t="s">
        <v>237</v>
      </c>
      <c r="E508" s="4" t="s">
        <v>1572</v>
      </c>
      <c r="F508" s="4" t="s">
        <v>1565</v>
      </c>
      <c r="G508" s="4" t="s">
        <v>14</v>
      </c>
      <c r="J508" s="4" t="s">
        <v>427</v>
      </c>
      <c r="N508" s="4" t="s">
        <v>1566</v>
      </c>
      <c r="O508" s="4" t="s">
        <v>30</v>
      </c>
      <c r="P508" s="35">
        <v>6930000</v>
      </c>
      <c r="Q508" s="4" t="s">
        <v>291</v>
      </c>
      <c r="R508" s="35">
        <v>0</v>
      </c>
      <c r="S508" s="4" t="s">
        <v>277</v>
      </c>
      <c r="T508" s="4" t="s">
        <v>519</v>
      </c>
      <c r="U508" s="4" t="s">
        <v>279</v>
      </c>
      <c r="V508" s="4" t="s">
        <v>292</v>
      </c>
      <c r="W508" s="4" t="s">
        <v>281</v>
      </c>
      <c r="X508" s="4" t="s">
        <v>280</v>
      </c>
      <c r="Y508" s="4" t="s">
        <v>519</v>
      </c>
      <c r="Z508" s="4" t="s">
        <v>280</v>
      </c>
      <c r="AA508" s="4" t="s">
        <v>519</v>
      </c>
      <c r="AE508"/>
      <c r="AF508"/>
      <c r="AG508"/>
      <c r="AH508"/>
    </row>
    <row r="509" spans="1:34" s="4" customFormat="1" ht="51">
      <c r="A509" s="4" t="s">
        <v>234</v>
      </c>
      <c r="B509" s="30" t="s">
        <v>235</v>
      </c>
      <c r="C509" s="4" t="s">
        <v>236</v>
      </c>
      <c r="D509" s="4" t="s">
        <v>237</v>
      </c>
      <c r="E509" s="4" t="s">
        <v>1573</v>
      </c>
      <c r="F509" s="4" t="s">
        <v>1565</v>
      </c>
      <c r="G509" s="4" t="s">
        <v>14</v>
      </c>
      <c r="J509" s="4" t="s">
        <v>1574</v>
      </c>
      <c r="N509" s="4" t="s">
        <v>1566</v>
      </c>
      <c r="O509" s="4" t="s">
        <v>30</v>
      </c>
      <c r="P509" s="35">
        <v>1730000</v>
      </c>
      <c r="Q509" s="4" t="s">
        <v>291</v>
      </c>
      <c r="R509" s="35">
        <v>0</v>
      </c>
      <c r="S509" s="4" t="s">
        <v>277</v>
      </c>
      <c r="T509" s="4" t="s">
        <v>519</v>
      </c>
      <c r="U509" s="4" t="s">
        <v>279</v>
      </c>
      <c r="V509" s="4" t="s">
        <v>292</v>
      </c>
      <c r="W509" s="4" t="s">
        <v>281</v>
      </c>
      <c r="X509" s="4" t="s">
        <v>280</v>
      </c>
      <c r="Y509" s="4" t="s">
        <v>519</v>
      </c>
      <c r="Z509" s="4" t="s">
        <v>280</v>
      </c>
      <c r="AA509" s="4" t="s">
        <v>519</v>
      </c>
      <c r="AE509"/>
      <c r="AF509"/>
      <c r="AG509"/>
      <c r="AH509"/>
    </row>
    <row r="510" spans="1:34" s="4" customFormat="1" ht="51">
      <c r="A510" s="4" t="s">
        <v>234</v>
      </c>
      <c r="B510" s="30" t="s">
        <v>235</v>
      </c>
      <c r="C510" s="4" t="s">
        <v>236</v>
      </c>
      <c r="D510" s="4" t="s">
        <v>237</v>
      </c>
      <c r="E510" s="4" t="s">
        <v>1575</v>
      </c>
      <c r="F510" s="4" t="s">
        <v>1576</v>
      </c>
      <c r="G510" s="4" t="s">
        <v>11</v>
      </c>
      <c r="J510" s="4" t="s">
        <v>344</v>
      </c>
      <c r="N510" s="4" t="s">
        <v>1577</v>
      </c>
      <c r="O510" s="4" t="s">
        <v>30</v>
      </c>
      <c r="P510" s="35">
        <v>730000</v>
      </c>
      <c r="Q510" s="4" t="s">
        <v>291</v>
      </c>
      <c r="R510" s="35">
        <v>200000</v>
      </c>
      <c r="S510" s="4" t="s">
        <v>277</v>
      </c>
      <c r="T510" s="4" t="s">
        <v>519</v>
      </c>
      <c r="U510" s="4" t="s">
        <v>279</v>
      </c>
      <c r="V510" s="4" t="s">
        <v>292</v>
      </c>
      <c r="W510" s="4" t="s">
        <v>281</v>
      </c>
      <c r="X510" s="4" t="s">
        <v>280</v>
      </c>
      <c r="Y510" s="4" t="s">
        <v>519</v>
      </c>
      <c r="Z510" s="4" t="s">
        <v>280</v>
      </c>
      <c r="AA510" s="4" t="s">
        <v>519</v>
      </c>
      <c r="AE510"/>
      <c r="AF510"/>
      <c r="AG510"/>
      <c r="AH510"/>
    </row>
    <row r="511" spans="1:34" s="4" customFormat="1" ht="51">
      <c r="A511" s="4" t="s">
        <v>234</v>
      </c>
      <c r="B511" s="30" t="s">
        <v>235</v>
      </c>
      <c r="C511" s="4" t="s">
        <v>236</v>
      </c>
      <c r="D511" s="4" t="s">
        <v>237</v>
      </c>
      <c r="E511" s="4" t="s">
        <v>1578</v>
      </c>
      <c r="F511" s="4" t="s">
        <v>1576</v>
      </c>
      <c r="G511" s="4" t="s">
        <v>11</v>
      </c>
      <c r="J511" s="4" t="s">
        <v>1579</v>
      </c>
      <c r="N511" s="4" t="s">
        <v>1577</v>
      </c>
      <c r="O511" s="4" t="s">
        <v>30</v>
      </c>
      <c r="P511" s="35">
        <v>290000</v>
      </c>
      <c r="Q511" s="4" t="s">
        <v>291</v>
      </c>
      <c r="R511" s="35">
        <v>6440000</v>
      </c>
      <c r="S511" s="4" t="s">
        <v>277</v>
      </c>
      <c r="T511" s="4" t="s">
        <v>519</v>
      </c>
      <c r="U511" s="4" t="s">
        <v>279</v>
      </c>
      <c r="V511" s="4" t="s">
        <v>292</v>
      </c>
      <c r="W511" s="4" t="s">
        <v>281</v>
      </c>
      <c r="X511" s="4" t="s">
        <v>280</v>
      </c>
      <c r="Y511" s="4" t="s">
        <v>519</v>
      </c>
      <c r="Z511" s="4" t="s">
        <v>280</v>
      </c>
      <c r="AA511" s="4" t="s">
        <v>519</v>
      </c>
      <c r="AE511"/>
      <c r="AF511"/>
      <c r="AG511"/>
      <c r="AH511"/>
    </row>
    <row r="512" spans="1:34" s="4" customFormat="1" ht="51">
      <c r="A512" s="4" t="s">
        <v>234</v>
      </c>
      <c r="B512" s="30" t="s">
        <v>235</v>
      </c>
      <c r="C512" s="4" t="s">
        <v>236</v>
      </c>
      <c r="D512" s="4" t="s">
        <v>237</v>
      </c>
      <c r="E512" s="4" t="s">
        <v>1580</v>
      </c>
      <c r="F512" s="4" t="s">
        <v>1576</v>
      </c>
      <c r="G512" s="4" t="s">
        <v>11</v>
      </c>
      <c r="J512" s="4" t="s">
        <v>273</v>
      </c>
      <c r="N512" s="4" t="s">
        <v>1577</v>
      </c>
      <c r="O512" s="4" t="s">
        <v>30</v>
      </c>
      <c r="P512" s="35">
        <v>2030000</v>
      </c>
      <c r="Q512" s="4" t="s">
        <v>291</v>
      </c>
      <c r="R512" s="35">
        <v>180000</v>
      </c>
      <c r="S512" s="4" t="s">
        <v>277</v>
      </c>
      <c r="T512" s="4" t="s">
        <v>519</v>
      </c>
      <c r="U512" s="4" t="s">
        <v>279</v>
      </c>
      <c r="V512" s="4" t="s">
        <v>292</v>
      </c>
      <c r="W512" s="4" t="s">
        <v>281</v>
      </c>
      <c r="X512" s="4" t="s">
        <v>280</v>
      </c>
      <c r="Y512" s="4" t="s">
        <v>519</v>
      </c>
      <c r="Z512" s="4" t="s">
        <v>280</v>
      </c>
      <c r="AA512" s="4" t="s">
        <v>519</v>
      </c>
      <c r="AE512"/>
      <c r="AF512"/>
      <c r="AG512"/>
      <c r="AH512"/>
    </row>
    <row r="513" spans="1:35" s="4" customFormat="1" ht="51">
      <c r="A513" s="4" t="s">
        <v>234</v>
      </c>
      <c r="B513" s="30" t="s">
        <v>235</v>
      </c>
      <c r="C513" s="4" t="s">
        <v>236</v>
      </c>
      <c r="D513" s="4" t="s">
        <v>237</v>
      </c>
      <c r="E513" s="4" t="s">
        <v>1581</v>
      </c>
      <c r="F513" s="4" t="s">
        <v>1576</v>
      </c>
      <c r="G513" s="4" t="s">
        <v>13</v>
      </c>
      <c r="J513" s="4" t="s">
        <v>473</v>
      </c>
      <c r="N513" s="4" t="s">
        <v>1577</v>
      </c>
      <c r="O513" s="4" t="s">
        <v>30</v>
      </c>
      <c r="P513" s="35">
        <v>1130000</v>
      </c>
      <c r="Q513" s="4" t="s">
        <v>291</v>
      </c>
      <c r="R513" s="35">
        <v>250000</v>
      </c>
      <c r="S513" s="4" t="s">
        <v>277</v>
      </c>
      <c r="T513" s="4" t="s">
        <v>519</v>
      </c>
      <c r="U513" s="4" t="s">
        <v>279</v>
      </c>
      <c r="V513" s="4" t="s">
        <v>292</v>
      </c>
      <c r="W513" s="4" t="s">
        <v>281</v>
      </c>
      <c r="X513" s="4" t="s">
        <v>280</v>
      </c>
      <c r="Y513" s="4" t="s">
        <v>519</v>
      </c>
      <c r="Z513" s="4" t="s">
        <v>280</v>
      </c>
      <c r="AA513" s="4" t="s">
        <v>519</v>
      </c>
      <c r="AE513"/>
      <c r="AF513"/>
      <c r="AG513"/>
      <c r="AH513"/>
    </row>
    <row r="514" spans="1:35" s="4" customFormat="1" ht="51">
      <c r="A514" s="4" t="s">
        <v>234</v>
      </c>
      <c r="B514" s="30" t="s">
        <v>235</v>
      </c>
      <c r="C514" s="4" t="s">
        <v>236</v>
      </c>
      <c r="D514" s="4" t="s">
        <v>237</v>
      </c>
      <c r="E514" s="4" t="s">
        <v>1582</v>
      </c>
      <c r="F514" s="4" t="s">
        <v>1576</v>
      </c>
      <c r="G514" s="4" t="s">
        <v>13</v>
      </c>
      <c r="H514" s="4" t="s">
        <v>11</v>
      </c>
      <c r="J514" s="4" t="s">
        <v>330</v>
      </c>
      <c r="N514" s="4" t="s">
        <v>1577</v>
      </c>
      <c r="O514" s="4" t="s">
        <v>30</v>
      </c>
      <c r="P514" s="35">
        <v>13690000</v>
      </c>
      <c r="Q514" s="4" t="s">
        <v>291</v>
      </c>
      <c r="R514" s="35">
        <v>26440000</v>
      </c>
      <c r="S514" s="4" t="s">
        <v>277</v>
      </c>
      <c r="T514" s="4" t="s">
        <v>519</v>
      </c>
      <c r="U514" s="4" t="s">
        <v>279</v>
      </c>
      <c r="V514" s="4" t="s">
        <v>292</v>
      </c>
      <c r="W514" s="4" t="s">
        <v>281</v>
      </c>
      <c r="X514" s="4" t="s">
        <v>280</v>
      </c>
      <c r="Y514" s="4" t="s">
        <v>519</v>
      </c>
      <c r="Z514" s="4" t="s">
        <v>280</v>
      </c>
      <c r="AA514" s="4" t="s">
        <v>519</v>
      </c>
      <c r="AE514"/>
      <c r="AF514"/>
      <c r="AG514"/>
      <c r="AH514"/>
    </row>
    <row r="515" spans="1:35" s="4" customFormat="1" ht="51">
      <c r="A515" s="4" t="s">
        <v>234</v>
      </c>
      <c r="B515" s="30" t="s">
        <v>235</v>
      </c>
      <c r="C515" s="4" t="s">
        <v>236</v>
      </c>
      <c r="D515" s="4" t="s">
        <v>237</v>
      </c>
      <c r="E515" s="4" t="s">
        <v>1583</v>
      </c>
      <c r="F515" s="4" t="s">
        <v>1576</v>
      </c>
      <c r="G515" s="4" t="s">
        <v>15</v>
      </c>
      <c r="J515" s="4" t="s">
        <v>383</v>
      </c>
      <c r="K515" s="4" t="s">
        <v>437</v>
      </c>
      <c r="N515" s="4" t="s">
        <v>1584</v>
      </c>
      <c r="O515" s="4" t="s">
        <v>30</v>
      </c>
      <c r="P515" s="35">
        <v>0</v>
      </c>
      <c r="Q515" s="4" t="s">
        <v>291</v>
      </c>
      <c r="R515" s="35">
        <v>2380000</v>
      </c>
      <c r="S515" s="4" t="s">
        <v>277</v>
      </c>
      <c r="T515" s="4" t="s">
        <v>519</v>
      </c>
      <c r="U515" s="4" t="s">
        <v>279</v>
      </c>
      <c r="V515" s="4" t="s">
        <v>292</v>
      </c>
      <c r="W515" s="4" t="s">
        <v>281</v>
      </c>
      <c r="X515" s="4" t="s">
        <v>280</v>
      </c>
      <c r="Y515" s="4" t="s">
        <v>519</v>
      </c>
      <c r="Z515" s="4" t="s">
        <v>280</v>
      </c>
      <c r="AA515" s="4" t="s">
        <v>519</v>
      </c>
      <c r="AE515"/>
      <c r="AF515"/>
      <c r="AG515"/>
      <c r="AH515"/>
    </row>
    <row r="516" spans="1:35" s="4" customFormat="1" ht="51">
      <c r="A516" s="4" t="s">
        <v>234</v>
      </c>
      <c r="B516" s="30" t="s">
        <v>235</v>
      </c>
      <c r="C516" s="4" t="s">
        <v>236</v>
      </c>
      <c r="D516" s="4" t="s">
        <v>237</v>
      </c>
      <c r="E516" s="4" t="s">
        <v>1585</v>
      </c>
      <c r="F516" s="4" t="s">
        <v>1576</v>
      </c>
      <c r="G516" s="4" t="s">
        <v>11</v>
      </c>
      <c r="H516" s="4" t="s">
        <v>323</v>
      </c>
      <c r="I516" s="4" t="s">
        <v>15</v>
      </c>
      <c r="J516" s="4" t="s">
        <v>299</v>
      </c>
      <c r="K516" s="4" t="s">
        <v>274</v>
      </c>
      <c r="L516" s="4" t="s">
        <v>383</v>
      </c>
      <c r="N516" s="4" t="s">
        <v>1584</v>
      </c>
      <c r="O516" s="4" t="s">
        <v>30</v>
      </c>
      <c r="P516" s="35">
        <v>5300000</v>
      </c>
      <c r="Q516" s="4" t="s">
        <v>291</v>
      </c>
      <c r="R516" s="35">
        <v>400000</v>
      </c>
      <c r="S516" s="4" t="s">
        <v>277</v>
      </c>
      <c r="T516" s="4" t="s">
        <v>519</v>
      </c>
      <c r="U516" s="4" t="s">
        <v>279</v>
      </c>
      <c r="V516" s="4" t="s">
        <v>292</v>
      </c>
      <c r="W516" s="4" t="s">
        <v>281</v>
      </c>
      <c r="X516" s="4" t="s">
        <v>280</v>
      </c>
      <c r="Y516" s="4" t="s">
        <v>519</v>
      </c>
      <c r="Z516" s="4" t="s">
        <v>280</v>
      </c>
      <c r="AA516" s="4" t="s">
        <v>519</v>
      </c>
      <c r="AE516"/>
      <c r="AF516"/>
      <c r="AG516"/>
      <c r="AH516"/>
    </row>
    <row r="517" spans="1:35" s="4" customFormat="1" ht="51">
      <c r="A517" s="4" t="s">
        <v>234</v>
      </c>
      <c r="B517" s="30" t="s">
        <v>235</v>
      </c>
      <c r="C517" s="4" t="s">
        <v>236</v>
      </c>
      <c r="D517" s="4" t="s">
        <v>237</v>
      </c>
      <c r="E517" s="4" t="s">
        <v>1586</v>
      </c>
      <c r="F517" s="4" t="s">
        <v>1576</v>
      </c>
      <c r="G517" s="4" t="s">
        <v>323</v>
      </c>
      <c r="J517" s="4" t="s">
        <v>355</v>
      </c>
      <c r="N517" s="4" t="s">
        <v>1584</v>
      </c>
      <c r="O517" s="4" t="s">
        <v>30</v>
      </c>
      <c r="P517" s="35">
        <v>5300000</v>
      </c>
      <c r="Q517" s="4" t="s">
        <v>291</v>
      </c>
      <c r="R517" s="35">
        <v>33340000</v>
      </c>
      <c r="S517" s="4" t="s">
        <v>277</v>
      </c>
      <c r="T517" s="4" t="s">
        <v>519</v>
      </c>
      <c r="U517" s="4" t="s">
        <v>279</v>
      </c>
      <c r="V517" s="4" t="s">
        <v>292</v>
      </c>
      <c r="W517" s="4" t="s">
        <v>281</v>
      </c>
      <c r="X517" s="4" t="s">
        <v>280</v>
      </c>
      <c r="Y517" s="4" t="s">
        <v>519</v>
      </c>
      <c r="Z517" s="4" t="s">
        <v>280</v>
      </c>
      <c r="AA517" s="4" t="s">
        <v>519</v>
      </c>
      <c r="AE517"/>
      <c r="AF517"/>
      <c r="AG517"/>
      <c r="AH517"/>
    </row>
    <row r="518" spans="1:35" s="11" customFormat="1" ht="51">
      <c r="A518" s="4" t="s">
        <v>234</v>
      </c>
      <c r="B518" s="30" t="s">
        <v>235</v>
      </c>
      <c r="C518" s="4" t="s">
        <v>236</v>
      </c>
      <c r="D518" s="4" t="s">
        <v>237</v>
      </c>
      <c r="E518" s="4" t="s">
        <v>1587</v>
      </c>
      <c r="F518" s="4" t="s">
        <v>1576</v>
      </c>
      <c r="G518" s="4" t="s">
        <v>323</v>
      </c>
      <c r="H518" s="4"/>
      <c r="I518" s="4"/>
      <c r="J518" s="4" t="s">
        <v>341</v>
      </c>
      <c r="K518" s="4"/>
      <c r="L518" s="4"/>
      <c r="M518" s="4"/>
      <c r="N518" s="4" t="s">
        <v>1584</v>
      </c>
      <c r="O518" s="4" t="s">
        <v>30</v>
      </c>
      <c r="P518" s="35">
        <v>740000</v>
      </c>
      <c r="Q518" s="4" t="s">
        <v>291</v>
      </c>
      <c r="R518" s="35">
        <v>130000</v>
      </c>
      <c r="S518" s="4" t="s">
        <v>277</v>
      </c>
      <c r="T518" s="4" t="s">
        <v>519</v>
      </c>
      <c r="U518" s="4" t="s">
        <v>279</v>
      </c>
      <c r="V518" s="4" t="s">
        <v>292</v>
      </c>
      <c r="W518" s="4" t="s">
        <v>281</v>
      </c>
      <c r="X518" s="4" t="s">
        <v>280</v>
      </c>
      <c r="Y518" s="4" t="s">
        <v>519</v>
      </c>
      <c r="Z518" s="4" t="s">
        <v>280</v>
      </c>
      <c r="AA518" s="4" t="s">
        <v>519</v>
      </c>
      <c r="AB518" s="4"/>
      <c r="AC518" s="4"/>
      <c r="AD518" s="4"/>
      <c r="AE518"/>
      <c r="AF518"/>
      <c r="AG518"/>
      <c r="AH518"/>
      <c r="AI518" s="4"/>
    </row>
    <row r="519" spans="1:35" s="11" customFormat="1" ht="51">
      <c r="A519" s="4" t="s">
        <v>234</v>
      </c>
      <c r="B519" s="30" t="s">
        <v>235</v>
      </c>
      <c r="C519" s="4" t="s">
        <v>236</v>
      </c>
      <c r="D519" s="4" t="s">
        <v>237</v>
      </c>
      <c r="E519" s="4" t="s">
        <v>1588</v>
      </c>
      <c r="F519" s="4" t="s">
        <v>1589</v>
      </c>
      <c r="G519" s="4" t="s">
        <v>15</v>
      </c>
      <c r="H519" s="4"/>
      <c r="I519" s="4"/>
      <c r="J519" s="4" t="s">
        <v>313</v>
      </c>
      <c r="K519" s="4" t="s">
        <v>377</v>
      </c>
      <c r="L519" s="4" t="s">
        <v>512</v>
      </c>
      <c r="M519" s="4" t="s">
        <v>451</v>
      </c>
      <c r="N519" s="4" t="s">
        <v>1584</v>
      </c>
      <c r="O519" s="4" t="s">
        <v>30</v>
      </c>
      <c r="P519" s="35">
        <v>0</v>
      </c>
      <c r="Q519" s="4" t="s">
        <v>291</v>
      </c>
      <c r="R519" s="35">
        <v>4560000</v>
      </c>
      <c r="S519" s="4" t="s">
        <v>277</v>
      </c>
      <c r="T519" s="4" t="s">
        <v>519</v>
      </c>
      <c r="U519" s="4" t="s">
        <v>279</v>
      </c>
      <c r="V519" s="4" t="s">
        <v>292</v>
      </c>
      <c r="W519" s="4" t="s">
        <v>281</v>
      </c>
      <c r="X519" s="4" t="s">
        <v>280</v>
      </c>
      <c r="Y519" s="4" t="s">
        <v>519</v>
      </c>
      <c r="Z519" s="4" t="s">
        <v>280</v>
      </c>
      <c r="AA519" s="4" t="s">
        <v>519</v>
      </c>
      <c r="AB519" s="4"/>
      <c r="AC519" s="4"/>
      <c r="AD519" s="4"/>
      <c r="AE519"/>
      <c r="AF519"/>
      <c r="AG519"/>
      <c r="AH519"/>
      <c r="AI519" s="4"/>
    </row>
    <row r="520" spans="1:35" s="11" customFormat="1" ht="51">
      <c r="A520" s="4" t="s">
        <v>234</v>
      </c>
      <c r="B520" s="30" t="s">
        <v>235</v>
      </c>
      <c r="C520" s="4" t="s">
        <v>236</v>
      </c>
      <c r="D520" s="4" t="s">
        <v>237</v>
      </c>
      <c r="E520" s="4" t="s">
        <v>1590</v>
      </c>
      <c r="F520" s="4" t="s">
        <v>1589</v>
      </c>
      <c r="G520" s="4" t="s">
        <v>16</v>
      </c>
      <c r="H520" s="4"/>
      <c r="I520" s="4"/>
      <c r="J520" s="4" t="s">
        <v>494</v>
      </c>
      <c r="K520" s="4" t="s">
        <v>493</v>
      </c>
      <c r="L520" s="4"/>
      <c r="M520" s="4"/>
      <c r="N520" s="4" t="s">
        <v>1584</v>
      </c>
      <c r="O520" s="4" t="s">
        <v>30</v>
      </c>
      <c r="P520" s="35">
        <v>2160000</v>
      </c>
      <c r="Q520" s="4" t="s">
        <v>291</v>
      </c>
      <c r="R520" s="35">
        <v>12450000</v>
      </c>
      <c r="S520" s="4" t="s">
        <v>277</v>
      </c>
      <c r="T520" s="4" t="s">
        <v>519</v>
      </c>
      <c r="U520" s="4" t="s">
        <v>279</v>
      </c>
      <c r="V520" s="4" t="s">
        <v>292</v>
      </c>
      <c r="W520" s="4" t="s">
        <v>281</v>
      </c>
      <c r="X520" s="4" t="s">
        <v>280</v>
      </c>
      <c r="Y520" s="4" t="s">
        <v>519</v>
      </c>
      <c r="Z520" s="4" t="s">
        <v>280</v>
      </c>
      <c r="AA520" s="4" t="s">
        <v>519</v>
      </c>
      <c r="AB520" s="4"/>
      <c r="AC520" s="4"/>
      <c r="AD520" s="4"/>
      <c r="AE520"/>
      <c r="AF520"/>
      <c r="AG520"/>
      <c r="AH520"/>
      <c r="AI520" s="4"/>
    </row>
    <row r="521" spans="1:35" s="11" customFormat="1" ht="63.75">
      <c r="A521" s="4" t="s">
        <v>146</v>
      </c>
      <c r="B521" s="30" t="s">
        <v>147</v>
      </c>
      <c r="C521" s="4" t="s">
        <v>148</v>
      </c>
      <c r="D521" s="4" t="s">
        <v>149</v>
      </c>
      <c r="E521" s="4" t="s">
        <v>1591</v>
      </c>
      <c r="F521" s="4" t="s">
        <v>1592</v>
      </c>
      <c r="G521" s="4" t="s">
        <v>14</v>
      </c>
      <c r="H521" s="4"/>
      <c r="I521" s="4"/>
      <c r="J521" s="4" t="s">
        <v>469</v>
      </c>
      <c r="K521" s="4"/>
      <c r="L521" s="4"/>
      <c r="M521" s="4"/>
      <c r="N521" s="4" t="s">
        <v>1593</v>
      </c>
      <c r="O521" s="4" t="s">
        <v>30</v>
      </c>
      <c r="P521" s="27">
        <v>8886.7999999999993</v>
      </c>
      <c r="Q521" s="4" t="s">
        <v>291</v>
      </c>
      <c r="R521" s="27">
        <v>26660.400000000001</v>
      </c>
      <c r="S521" s="4" t="s">
        <v>277</v>
      </c>
      <c r="T521" s="4" t="s">
        <v>601</v>
      </c>
      <c r="U521" s="4" t="s">
        <v>279</v>
      </c>
      <c r="V521" s="4" t="s">
        <v>292</v>
      </c>
      <c r="W521" s="4" t="s">
        <v>352</v>
      </c>
      <c r="X521" s="4" t="s">
        <v>280</v>
      </c>
      <c r="Y521" s="4" t="s">
        <v>601</v>
      </c>
      <c r="Z521" s="4" t="s">
        <v>282</v>
      </c>
      <c r="AA521" s="4" t="s">
        <v>279</v>
      </c>
      <c r="AB521" s="4"/>
      <c r="AC521" s="4"/>
      <c r="AD521" s="4"/>
      <c r="AE521"/>
      <c r="AF521"/>
      <c r="AG521"/>
      <c r="AH521"/>
      <c r="AI521" s="4"/>
    </row>
    <row r="522" spans="1:35" s="11" customFormat="1" ht="63.75">
      <c r="A522" s="4" t="s">
        <v>146</v>
      </c>
      <c r="B522" s="30" t="s">
        <v>147</v>
      </c>
      <c r="C522" s="4" t="s">
        <v>148</v>
      </c>
      <c r="D522" s="4" t="s">
        <v>149</v>
      </c>
      <c r="E522" s="4" t="s">
        <v>1594</v>
      </c>
      <c r="F522" s="4" t="s">
        <v>1595</v>
      </c>
      <c r="G522" s="4" t="s">
        <v>14</v>
      </c>
      <c r="H522" s="4"/>
      <c r="I522" s="4"/>
      <c r="J522" s="4" t="s">
        <v>469</v>
      </c>
      <c r="K522" s="4"/>
      <c r="L522" s="4"/>
      <c r="M522" s="4"/>
      <c r="N522" s="4" t="s">
        <v>1596</v>
      </c>
      <c r="O522" s="4" t="s">
        <v>30</v>
      </c>
      <c r="P522" s="27">
        <v>57842.1</v>
      </c>
      <c r="Q522" s="4" t="s">
        <v>291</v>
      </c>
      <c r="R522" s="27">
        <v>173526.3</v>
      </c>
      <c r="S522" s="4" t="s">
        <v>277</v>
      </c>
      <c r="T522" s="4" t="s">
        <v>601</v>
      </c>
      <c r="U522" s="4" t="s">
        <v>279</v>
      </c>
      <c r="V522" s="4" t="s">
        <v>292</v>
      </c>
      <c r="W522" s="4" t="s">
        <v>281</v>
      </c>
      <c r="X522" s="4" t="s">
        <v>280</v>
      </c>
      <c r="Y522" s="4" t="s">
        <v>601</v>
      </c>
      <c r="Z522" s="4" t="s">
        <v>282</v>
      </c>
      <c r="AA522" s="4" t="s">
        <v>279</v>
      </c>
      <c r="AB522" s="4"/>
      <c r="AC522" s="4"/>
      <c r="AD522" s="4"/>
      <c r="AE522"/>
      <c r="AF522"/>
      <c r="AG522"/>
      <c r="AH522"/>
      <c r="AI522" s="4"/>
    </row>
    <row r="523" spans="1:35" s="11" customFormat="1" ht="63.75">
      <c r="A523" s="4" t="s">
        <v>146</v>
      </c>
      <c r="B523" s="30" t="s">
        <v>147</v>
      </c>
      <c r="C523" s="4" t="s">
        <v>148</v>
      </c>
      <c r="D523" s="4" t="s">
        <v>149</v>
      </c>
      <c r="E523" s="4" t="s">
        <v>1597</v>
      </c>
      <c r="F523" s="4" t="s">
        <v>1598</v>
      </c>
      <c r="G523" s="4" t="s">
        <v>14</v>
      </c>
      <c r="H523" s="4"/>
      <c r="I523" s="4"/>
      <c r="J523" s="4" t="s">
        <v>271</v>
      </c>
      <c r="K523" s="4" t="s">
        <v>469</v>
      </c>
      <c r="L523" s="4"/>
      <c r="M523" s="4"/>
      <c r="N523" s="4" t="s">
        <v>1599</v>
      </c>
      <c r="O523" s="4" t="s">
        <v>30</v>
      </c>
      <c r="P523" s="27">
        <v>2024.5</v>
      </c>
      <c r="Q523" s="4" t="s">
        <v>291</v>
      </c>
      <c r="R523" s="27">
        <v>6941.1</v>
      </c>
      <c r="S523" s="4" t="s">
        <v>277</v>
      </c>
      <c r="T523" s="4" t="s">
        <v>601</v>
      </c>
      <c r="U523" s="4" t="s">
        <v>279</v>
      </c>
      <c r="V523" s="4" t="s">
        <v>292</v>
      </c>
      <c r="W523" s="4" t="s">
        <v>281</v>
      </c>
      <c r="X523" s="4" t="s">
        <v>280</v>
      </c>
      <c r="Y523" s="4" t="s">
        <v>601</v>
      </c>
      <c r="Z523" s="4" t="s">
        <v>282</v>
      </c>
      <c r="AA523" s="4" t="s">
        <v>279</v>
      </c>
      <c r="AB523" s="4"/>
      <c r="AC523" s="4"/>
      <c r="AD523" s="4"/>
      <c r="AE523"/>
      <c r="AF523"/>
      <c r="AG523"/>
      <c r="AH523"/>
      <c r="AI523" s="4"/>
    </row>
    <row r="524" spans="1:35" s="11" customFormat="1" ht="63.75">
      <c r="A524" s="4" t="s">
        <v>146</v>
      </c>
      <c r="B524" s="30" t="s">
        <v>147</v>
      </c>
      <c r="C524" s="4" t="s">
        <v>148</v>
      </c>
      <c r="D524" s="4" t="s">
        <v>149</v>
      </c>
      <c r="E524" s="4" t="s">
        <v>1600</v>
      </c>
      <c r="F524" s="4" t="s">
        <v>1601</v>
      </c>
      <c r="G524" s="4" t="s">
        <v>14</v>
      </c>
      <c r="H524" s="4"/>
      <c r="I524" s="4"/>
      <c r="J524" s="4" t="s">
        <v>271</v>
      </c>
      <c r="K524" s="4" t="s">
        <v>414</v>
      </c>
      <c r="L524" s="4"/>
      <c r="M524" s="4"/>
      <c r="N524" s="4" t="s">
        <v>1596</v>
      </c>
      <c r="O524" s="4" t="s">
        <v>30</v>
      </c>
      <c r="P524" s="27">
        <v>1528</v>
      </c>
      <c r="Q524" s="4" t="s">
        <v>291</v>
      </c>
      <c r="R524" s="27">
        <v>4365.7</v>
      </c>
      <c r="S524" s="4" t="s">
        <v>277</v>
      </c>
      <c r="T524" s="4" t="s">
        <v>1153</v>
      </c>
      <c r="U524" s="4" t="s">
        <v>279</v>
      </c>
      <c r="V524" s="4" t="s">
        <v>292</v>
      </c>
      <c r="W524" s="4" t="s">
        <v>281</v>
      </c>
      <c r="X524" s="4" t="s">
        <v>280</v>
      </c>
      <c r="Y524" s="4" t="s">
        <v>1153</v>
      </c>
      <c r="Z524" s="4" t="s">
        <v>282</v>
      </c>
      <c r="AA524" s="4" t="s">
        <v>279</v>
      </c>
      <c r="AB524" s="4"/>
      <c r="AC524" s="4"/>
      <c r="AD524" s="4"/>
      <c r="AE524"/>
      <c r="AF524"/>
      <c r="AG524"/>
      <c r="AH524"/>
      <c r="AI524" s="4"/>
    </row>
    <row r="525" spans="1:35" s="11" customFormat="1" ht="63.75">
      <c r="A525" s="4" t="s">
        <v>146</v>
      </c>
      <c r="B525" s="30" t="s">
        <v>147</v>
      </c>
      <c r="C525" s="4" t="s">
        <v>148</v>
      </c>
      <c r="D525" s="4" t="s">
        <v>149</v>
      </c>
      <c r="E525" s="4" t="s">
        <v>1602</v>
      </c>
      <c r="F525" s="4" t="s">
        <v>1603</v>
      </c>
      <c r="G525" s="4" t="s">
        <v>14</v>
      </c>
      <c r="H525" s="4"/>
      <c r="I525" s="4"/>
      <c r="J525" s="4" t="s">
        <v>271</v>
      </c>
      <c r="K525" s="4" t="s">
        <v>414</v>
      </c>
      <c r="L525" s="4"/>
      <c r="M525" s="4"/>
      <c r="N525" s="4" t="s">
        <v>1604</v>
      </c>
      <c r="O525" s="4" t="s">
        <v>30</v>
      </c>
      <c r="P525" s="27">
        <v>670.9</v>
      </c>
      <c r="Q525" s="4" t="s">
        <v>291</v>
      </c>
      <c r="R525" s="27">
        <v>1341.8</v>
      </c>
      <c r="S525" s="4" t="s">
        <v>277</v>
      </c>
      <c r="T525" s="4" t="s">
        <v>1153</v>
      </c>
      <c r="U525" s="4" t="s">
        <v>279</v>
      </c>
      <c r="V525" s="4" t="s">
        <v>292</v>
      </c>
      <c r="W525" s="4" t="s">
        <v>281</v>
      </c>
      <c r="X525" s="4" t="s">
        <v>280</v>
      </c>
      <c r="Y525" s="4" t="s">
        <v>1153</v>
      </c>
      <c r="Z525" s="4" t="s">
        <v>282</v>
      </c>
      <c r="AA525" s="4" t="s">
        <v>279</v>
      </c>
      <c r="AB525" s="4"/>
      <c r="AC525" s="4"/>
      <c r="AD525" s="4"/>
      <c r="AE525"/>
      <c r="AF525"/>
      <c r="AG525"/>
      <c r="AH525"/>
      <c r="AI525" s="4"/>
    </row>
    <row r="526" spans="1:35" s="11" customFormat="1" ht="63.75">
      <c r="A526" s="4" t="s">
        <v>146</v>
      </c>
      <c r="B526" s="30" t="s">
        <v>147</v>
      </c>
      <c r="C526" s="4" t="s">
        <v>148</v>
      </c>
      <c r="D526" s="4" t="s">
        <v>149</v>
      </c>
      <c r="E526" s="4" t="s">
        <v>1605</v>
      </c>
      <c r="F526" s="4" t="s">
        <v>1606</v>
      </c>
      <c r="G526" s="4" t="s">
        <v>14</v>
      </c>
      <c r="H526" s="4"/>
      <c r="I526" s="4"/>
      <c r="J526" s="4" t="s">
        <v>285</v>
      </c>
      <c r="K526" s="4"/>
      <c r="L526" s="4"/>
      <c r="M526" s="4"/>
      <c r="N526" s="4" t="s">
        <v>1607</v>
      </c>
      <c r="O526" s="4" t="s">
        <v>30</v>
      </c>
      <c r="P526" s="27">
        <v>701.1</v>
      </c>
      <c r="Q526" s="4" t="s">
        <v>291</v>
      </c>
      <c r="R526" s="27">
        <v>4006.1</v>
      </c>
      <c r="S526" s="4" t="s">
        <v>277</v>
      </c>
      <c r="T526" s="4" t="s">
        <v>601</v>
      </c>
      <c r="U526" s="4" t="s">
        <v>279</v>
      </c>
      <c r="V526" s="4" t="s">
        <v>292</v>
      </c>
      <c r="W526" s="4" t="s">
        <v>281</v>
      </c>
      <c r="X526" s="4" t="s">
        <v>280</v>
      </c>
      <c r="Y526" s="4" t="s">
        <v>601</v>
      </c>
      <c r="Z526" s="4" t="s">
        <v>282</v>
      </c>
      <c r="AA526" s="4" t="s">
        <v>279</v>
      </c>
      <c r="AB526" s="4"/>
      <c r="AC526" s="4"/>
      <c r="AD526" s="4"/>
      <c r="AE526"/>
      <c r="AF526"/>
      <c r="AG526"/>
      <c r="AH526"/>
      <c r="AI526" s="4"/>
    </row>
    <row r="527" spans="1:35" s="11" customFormat="1" ht="63.75">
      <c r="A527" s="4" t="s">
        <v>146</v>
      </c>
      <c r="B527" s="30" t="s">
        <v>147</v>
      </c>
      <c r="C527" s="4" t="s">
        <v>148</v>
      </c>
      <c r="D527" s="4" t="s">
        <v>149</v>
      </c>
      <c r="E527" s="4" t="s">
        <v>1608</v>
      </c>
      <c r="F527" s="4" t="s">
        <v>1609</v>
      </c>
      <c r="G527" s="4" t="s">
        <v>14</v>
      </c>
      <c r="H527" s="4"/>
      <c r="I527" s="4"/>
      <c r="J527" s="4" t="s">
        <v>285</v>
      </c>
      <c r="K527" s="4"/>
      <c r="L527" s="4"/>
      <c r="M527" s="4"/>
      <c r="N527" s="4" t="s">
        <v>1607</v>
      </c>
      <c r="O527" s="4" t="s">
        <v>30</v>
      </c>
      <c r="P527" s="27">
        <v>467.4</v>
      </c>
      <c r="Q527" s="4" t="s">
        <v>291</v>
      </c>
      <c r="R527" s="27">
        <v>2670.8</v>
      </c>
      <c r="S527" s="4" t="s">
        <v>277</v>
      </c>
      <c r="T527" s="4" t="s">
        <v>601</v>
      </c>
      <c r="U527" s="4" t="s">
        <v>279</v>
      </c>
      <c r="V527" s="4" t="s">
        <v>292</v>
      </c>
      <c r="W527" s="4" t="s">
        <v>281</v>
      </c>
      <c r="X527" s="4" t="s">
        <v>280</v>
      </c>
      <c r="Y527" s="4" t="s">
        <v>601</v>
      </c>
      <c r="Z527" s="4" t="s">
        <v>282</v>
      </c>
      <c r="AA527" s="4" t="s">
        <v>279</v>
      </c>
      <c r="AB527" s="4"/>
      <c r="AC527" s="4"/>
      <c r="AD527" s="4"/>
      <c r="AE527"/>
      <c r="AF527"/>
      <c r="AG527"/>
      <c r="AH527"/>
      <c r="AI527" s="4"/>
    </row>
    <row r="528" spans="1:35" s="11" customFormat="1" ht="63.75">
      <c r="A528" s="4" t="s">
        <v>146</v>
      </c>
      <c r="B528" s="30" t="s">
        <v>147</v>
      </c>
      <c r="C528" s="4" t="s">
        <v>148</v>
      </c>
      <c r="D528" s="4" t="s">
        <v>149</v>
      </c>
      <c r="E528" s="4" t="s">
        <v>1610</v>
      </c>
      <c r="F528" s="4" t="s">
        <v>1611</v>
      </c>
      <c r="G528" s="4" t="s">
        <v>14</v>
      </c>
      <c r="H528" s="4"/>
      <c r="I528" s="4"/>
      <c r="J528" s="4" t="s">
        <v>285</v>
      </c>
      <c r="K528" s="4"/>
      <c r="L528" s="4"/>
      <c r="M528" s="4"/>
      <c r="N528" s="4" t="s">
        <v>1612</v>
      </c>
      <c r="O528" s="4" t="s">
        <v>30</v>
      </c>
      <c r="P528" s="27">
        <v>907.2</v>
      </c>
      <c r="Q528" s="4" t="s">
        <v>291</v>
      </c>
      <c r="R528" s="27">
        <v>2721.6</v>
      </c>
      <c r="S528" s="4" t="s">
        <v>277</v>
      </c>
      <c r="T528" s="4" t="s">
        <v>601</v>
      </c>
      <c r="U528" s="4" t="s">
        <v>279</v>
      </c>
      <c r="V528" s="4" t="s">
        <v>292</v>
      </c>
      <c r="W528" s="4" t="s">
        <v>352</v>
      </c>
      <c r="X528" s="4" t="s">
        <v>280</v>
      </c>
      <c r="Y528" s="4" t="s">
        <v>601</v>
      </c>
      <c r="Z528" s="4" t="s">
        <v>282</v>
      </c>
      <c r="AA528" s="4" t="s">
        <v>279</v>
      </c>
      <c r="AB528" s="4"/>
      <c r="AC528" s="4"/>
      <c r="AD528" s="4"/>
      <c r="AE528"/>
      <c r="AF528"/>
      <c r="AG528"/>
      <c r="AH528"/>
      <c r="AI528" s="4"/>
    </row>
    <row r="529" spans="1:34" s="11" customFormat="1" ht="63.75">
      <c r="A529" s="4" t="s">
        <v>146</v>
      </c>
      <c r="B529" s="30" t="s">
        <v>147</v>
      </c>
      <c r="C529" s="4" t="s">
        <v>148</v>
      </c>
      <c r="D529" s="4" t="s">
        <v>149</v>
      </c>
      <c r="E529" s="4" t="s">
        <v>1613</v>
      </c>
      <c r="F529" s="4" t="s">
        <v>1614</v>
      </c>
      <c r="G529" s="4" t="s">
        <v>14</v>
      </c>
      <c r="H529" s="4"/>
      <c r="I529" s="4"/>
      <c r="J529" s="4" t="s">
        <v>271</v>
      </c>
      <c r="K529" s="4" t="s">
        <v>272</v>
      </c>
      <c r="L529" s="4"/>
      <c r="M529" s="4"/>
      <c r="N529" s="4" t="s">
        <v>1604</v>
      </c>
      <c r="O529" s="4" t="s">
        <v>30</v>
      </c>
      <c r="P529" s="27">
        <v>4000.5</v>
      </c>
      <c r="Q529" s="4" t="s">
        <v>291</v>
      </c>
      <c r="R529" s="27">
        <v>11429.9</v>
      </c>
      <c r="S529" s="4" t="s">
        <v>277</v>
      </c>
      <c r="T529" s="4" t="s">
        <v>609</v>
      </c>
      <c r="U529" s="4" t="s">
        <v>279</v>
      </c>
      <c r="V529" s="4" t="s">
        <v>292</v>
      </c>
      <c r="W529" s="4" t="s">
        <v>281</v>
      </c>
      <c r="X529" s="4" t="s">
        <v>280</v>
      </c>
      <c r="Y529" s="4" t="s">
        <v>609</v>
      </c>
      <c r="Z529" s="4" t="s">
        <v>282</v>
      </c>
      <c r="AA529" s="4" t="s">
        <v>279</v>
      </c>
      <c r="AB529" s="4"/>
      <c r="AC529" s="4"/>
      <c r="AD529" s="4"/>
      <c r="AE529"/>
      <c r="AF529"/>
      <c r="AG529"/>
      <c r="AH529"/>
    </row>
    <row r="530" spans="1:34" s="11" customFormat="1" ht="63.75">
      <c r="A530" s="4" t="s">
        <v>146</v>
      </c>
      <c r="B530" s="30" t="s">
        <v>147</v>
      </c>
      <c r="C530" s="4" t="s">
        <v>148</v>
      </c>
      <c r="D530" s="4" t="s">
        <v>149</v>
      </c>
      <c r="E530" s="4" t="s">
        <v>1615</v>
      </c>
      <c r="F530" s="4" t="s">
        <v>1616</v>
      </c>
      <c r="G530" s="4" t="s">
        <v>14</v>
      </c>
      <c r="H530" s="4"/>
      <c r="I530" s="4"/>
      <c r="J530" s="4" t="s">
        <v>272</v>
      </c>
      <c r="K530" s="4"/>
      <c r="L530" s="4"/>
      <c r="M530" s="4"/>
      <c r="N530" s="4" t="s">
        <v>1617</v>
      </c>
      <c r="O530" s="4" t="s">
        <v>30</v>
      </c>
      <c r="P530" s="27">
        <v>8504.7999999999993</v>
      </c>
      <c r="Q530" s="4" t="s">
        <v>291</v>
      </c>
      <c r="R530" s="27">
        <v>24299.5</v>
      </c>
      <c r="S530" s="4" t="s">
        <v>277</v>
      </c>
      <c r="T530" s="4" t="s">
        <v>609</v>
      </c>
      <c r="U530" s="4" t="s">
        <v>279</v>
      </c>
      <c r="V530" s="4" t="s">
        <v>292</v>
      </c>
      <c r="W530" s="4" t="s">
        <v>281</v>
      </c>
      <c r="X530" s="4" t="s">
        <v>280</v>
      </c>
      <c r="Y530" s="4" t="s">
        <v>609</v>
      </c>
      <c r="Z530" s="4" t="s">
        <v>282</v>
      </c>
      <c r="AA530" s="4" t="s">
        <v>279</v>
      </c>
      <c r="AB530" s="4"/>
      <c r="AC530" s="4"/>
      <c r="AD530" s="4"/>
      <c r="AE530"/>
      <c r="AF530"/>
      <c r="AG530"/>
      <c r="AH530"/>
    </row>
    <row r="531" spans="1:34" s="11" customFormat="1" ht="63.75">
      <c r="A531" s="4" t="s">
        <v>146</v>
      </c>
      <c r="B531" s="30" t="s">
        <v>147</v>
      </c>
      <c r="C531" s="4" t="s">
        <v>148</v>
      </c>
      <c r="D531" s="4" t="s">
        <v>149</v>
      </c>
      <c r="E531" s="4" t="s">
        <v>1618</v>
      </c>
      <c r="F531" s="4" t="s">
        <v>1619</v>
      </c>
      <c r="G531" s="4" t="s">
        <v>14</v>
      </c>
      <c r="H531" s="4"/>
      <c r="I531" s="4"/>
      <c r="J531" s="4" t="s">
        <v>466</v>
      </c>
      <c r="K531" s="4"/>
      <c r="L531" s="4"/>
      <c r="M531" s="4"/>
      <c r="N531" s="4" t="s">
        <v>1620</v>
      </c>
      <c r="O531" s="4" t="s">
        <v>30</v>
      </c>
      <c r="P531" s="27">
        <v>1206.7</v>
      </c>
      <c r="Q531" s="4" t="s">
        <v>291</v>
      </c>
      <c r="R531" s="27">
        <v>3016.6</v>
      </c>
      <c r="S531" s="4" t="s">
        <v>277</v>
      </c>
      <c r="T531" s="4" t="s">
        <v>609</v>
      </c>
      <c r="U531" s="4" t="s">
        <v>279</v>
      </c>
      <c r="V531" s="4" t="s">
        <v>292</v>
      </c>
      <c r="W531" s="4" t="s">
        <v>352</v>
      </c>
      <c r="X531" s="4" t="s">
        <v>280</v>
      </c>
      <c r="Y531" s="4" t="s">
        <v>609</v>
      </c>
      <c r="Z531" s="4" t="s">
        <v>282</v>
      </c>
      <c r="AA531" s="4" t="s">
        <v>279</v>
      </c>
      <c r="AB531" s="4"/>
      <c r="AC531" s="4"/>
      <c r="AD531" s="4"/>
      <c r="AE531"/>
      <c r="AF531"/>
      <c r="AG531"/>
      <c r="AH531"/>
    </row>
    <row r="532" spans="1:34" s="11" customFormat="1" ht="63.75">
      <c r="A532" s="4" t="s">
        <v>146</v>
      </c>
      <c r="B532" s="30" t="s">
        <v>147</v>
      </c>
      <c r="C532" s="4" t="s">
        <v>148</v>
      </c>
      <c r="D532" s="4" t="s">
        <v>149</v>
      </c>
      <c r="E532" s="4" t="s">
        <v>1621</v>
      </c>
      <c r="F532" s="4" t="s">
        <v>1622</v>
      </c>
      <c r="G532" s="4" t="s">
        <v>14</v>
      </c>
      <c r="H532" s="4"/>
      <c r="I532" s="4"/>
      <c r="J532" s="4" t="s">
        <v>466</v>
      </c>
      <c r="K532" s="4"/>
      <c r="L532" s="4"/>
      <c r="M532" s="4"/>
      <c r="N532" s="4" t="s">
        <v>1623</v>
      </c>
      <c r="O532" s="4" t="s">
        <v>30</v>
      </c>
      <c r="P532" s="27">
        <v>940.9</v>
      </c>
      <c r="Q532" s="4" t="s">
        <v>291</v>
      </c>
      <c r="R532" s="27">
        <v>10349.4</v>
      </c>
      <c r="S532" s="4" t="s">
        <v>277</v>
      </c>
      <c r="T532" s="4" t="s">
        <v>609</v>
      </c>
      <c r="U532" s="4" t="s">
        <v>279</v>
      </c>
      <c r="V532" s="4" t="s">
        <v>292</v>
      </c>
      <c r="W532" s="4" t="s">
        <v>281</v>
      </c>
      <c r="X532" s="4" t="s">
        <v>280</v>
      </c>
      <c r="Y532" s="4" t="s">
        <v>609</v>
      </c>
      <c r="Z532" s="4" t="s">
        <v>282</v>
      </c>
      <c r="AA532" s="4" t="s">
        <v>279</v>
      </c>
      <c r="AB532" s="4"/>
      <c r="AC532" s="4"/>
      <c r="AD532" s="4"/>
      <c r="AE532"/>
      <c r="AF532"/>
      <c r="AG532"/>
      <c r="AH532"/>
    </row>
    <row r="533" spans="1:34" s="11" customFormat="1" ht="63.75">
      <c r="A533" s="4" t="s">
        <v>146</v>
      </c>
      <c r="B533" s="30" t="s">
        <v>147</v>
      </c>
      <c r="C533" s="4" t="s">
        <v>148</v>
      </c>
      <c r="D533" s="4" t="s">
        <v>149</v>
      </c>
      <c r="E533" s="4" t="s">
        <v>1624</v>
      </c>
      <c r="F533" s="4" t="s">
        <v>1625</v>
      </c>
      <c r="G533" s="4" t="s">
        <v>14</v>
      </c>
      <c r="H533" s="4"/>
      <c r="I533" s="4"/>
      <c r="J533" s="4" t="s">
        <v>459</v>
      </c>
      <c r="K533" s="4"/>
      <c r="L533" s="4"/>
      <c r="M533" s="4"/>
      <c r="N533" s="4" t="s">
        <v>1596</v>
      </c>
      <c r="O533" s="4" t="s">
        <v>30</v>
      </c>
      <c r="P533" s="27">
        <v>816.8</v>
      </c>
      <c r="Q533" s="4" t="s">
        <v>291</v>
      </c>
      <c r="R533" s="27">
        <v>1074.7</v>
      </c>
      <c r="S533" s="4" t="s">
        <v>277</v>
      </c>
      <c r="T533" s="4" t="s">
        <v>1626</v>
      </c>
      <c r="U533" s="4" t="s">
        <v>1627</v>
      </c>
      <c r="V533" s="4" t="s">
        <v>292</v>
      </c>
      <c r="W533" s="4" t="s">
        <v>281</v>
      </c>
      <c r="X533" s="4" t="s">
        <v>280</v>
      </c>
      <c r="Y533" s="4" t="s">
        <v>1627</v>
      </c>
      <c r="Z533" s="4" t="s">
        <v>282</v>
      </c>
      <c r="AA533" s="4" t="s">
        <v>279</v>
      </c>
      <c r="AB533" s="4"/>
      <c r="AC533" s="4"/>
      <c r="AD533" s="4"/>
      <c r="AE533"/>
      <c r="AF533"/>
      <c r="AG533"/>
      <c r="AH533"/>
    </row>
    <row r="534" spans="1:34" s="11" customFormat="1" ht="63.75">
      <c r="A534" s="4" t="s">
        <v>146</v>
      </c>
      <c r="B534" s="30" t="s">
        <v>147</v>
      </c>
      <c r="C534" s="4" t="s">
        <v>148</v>
      </c>
      <c r="D534" s="4" t="s">
        <v>149</v>
      </c>
      <c r="E534" s="4" t="s">
        <v>1628</v>
      </c>
      <c r="F534" s="4" t="s">
        <v>1629</v>
      </c>
      <c r="G534" s="4" t="s">
        <v>14</v>
      </c>
      <c r="H534" s="4"/>
      <c r="I534" s="4"/>
      <c r="J534" s="4" t="s">
        <v>805</v>
      </c>
      <c r="K534" s="4"/>
      <c r="L534" s="4"/>
      <c r="M534" s="4"/>
      <c r="N534" s="4" t="s">
        <v>1630</v>
      </c>
      <c r="O534" s="4" t="s">
        <v>30</v>
      </c>
      <c r="P534" s="27">
        <v>1272.4000000000001</v>
      </c>
      <c r="Q534" s="4" t="s">
        <v>291</v>
      </c>
      <c r="R534" s="27">
        <v>6361.9</v>
      </c>
      <c r="S534" s="4" t="s">
        <v>277</v>
      </c>
      <c r="T534" s="4" t="s">
        <v>1153</v>
      </c>
      <c r="U534" s="4" t="s">
        <v>279</v>
      </c>
      <c r="V534" s="4" t="s">
        <v>282</v>
      </c>
      <c r="W534" s="4" t="s">
        <v>281</v>
      </c>
      <c r="X534" s="4" t="s">
        <v>280</v>
      </c>
      <c r="Y534" s="4" t="s">
        <v>1153</v>
      </c>
      <c r="Z534" s="4" t="s">
        <v>282</v>
      </c>
      <c r="AA534" s="4" t="s">
        <v>279</v>
      </c>
      <c r="AB534" s="4"/>
      <c r="AC534" s="4"/>
      <c r="AD534" s="4"/>
      <c r="AE534"/>
      <c r="AF534"/>
      <c r="AG534"/>
      <c r="AH534"/>
    </row>
    <row r="535" spans="1:34" s="4" customFormat="1" ht="63.75">
      <c r="A535" s="4" t="s">
        <v>146</v>
      </c>
      <c r="B535" s="30" t="s">
        <v>147</v>
      </c>
      <c r="C535" s="4" t="s">
        <v>148</v>
      </c>
      <c r="D535" s="4" t="s">
        <v>149</v>
      </c>
      <c r="E535" s="4" t="s">
        <v>1631</v>
      </c>
      <c r="F535" s="4" t="s">
        <v>1632</v>
      </c>
      <c r="G535" s="4" t="s">
        <v>323</v>
      </c>
      <c r="J535" s="4" t="s">
        <v>476</v>
      </c>
      <c r="N535" s="4" t="s">
        <v>1596</v>
      </c>
      <c r="O535" s="4" t="s">
        <v>30</v>
      </c>
      <c r="P535" s="27">
        <v>6560.8</v>
      </c>
      <c r="Q535" s="4" t="s">
        <v>291</v>
      </c>
      <c r="R535" s="27">
        <v>37490</v>
      </c>
      <c r="S535" s="4" t="s">
        <v>277</v>
      </c>
      <c r="T535" s="4" t="s">
        <v>785</v>
      </c>
      <c r="U535" s="4" t="s">
        <v>279</v>
      </c>
      <c r="V535" s="4" t="s">
        <v>292</v>
      </c>
      <c r="W535" s="4" t="s">
        <v>281</v>
      </c>
      <c r="X535" s="4" t="s">
        <v>280</v>
      </c>
      <c r="Y535" s="4" t="s">
        <v>30</v>
      </c>
      <c r="Z535" s="4" t="s">
        <v>282</v>
      </c>
      <c r="AA535" s="4" t="s">
        <v>279</v>
      </c>
      <c r="AE535"/>
      <c r="AF535"/>
      <c r="AG535"/>
      <c r="AH535"/>
    </row>
    <row r="536" spans="1:34" s="4" customFormat="1" ht="63.75">
      <c r="A536" s="4" t="s">
        <v>146</v>
      </c>
      <c r="B536" s="30" t="s">
        <v>147</v>
      </c>
      <c r="C536" s="4" t="s">
        <v>148</v>
      </c>
      <c r="D536" s="4" t="s">
        <v>149</v>
      </c>
      <c r="E536" s="4" t="s">
        <v>1633</v>
      </c>
      <c r="F536" s="4" t="s">
        <v>1634</v>
      </c>
      <c r="G536" s="4" t="s">
        <v>323</v>
      </c>
      <c r="J536" s="4" t="s">
        <v>341</v>
      </c>
      <c r="N536" s="4" t="s">
        <v>1635</v>
      </c>
      <c r="O536" s="4" t="s">
        <v>30</v>
      </c>
      <c r="P536" s="27">
        <v>492.6</v>
      </c>
      <c r="Q536" s="4" t="s">
        <v>291</v>
      </c>
      <c r="R536" s="27">
        <v>2463</v>
      </c>
      <c r="S536" s="4" t="s">
        <v>277</v>
      </c>
      <c r="T536" s="4" t="s">
        <v>74</v>
      </c>
      <c r="U536" s="4" t="s">
        <v>279</v>
      </c>
      <c r="V536" s="4" t="s">
        <v>292</v>
      </c>
      <c r="W536" s="4" t="s">
        <v>352</v>
      </c>
      <c r="X536" s="4" t="s">
        <v>280</v>
      </c>
      <c r="Y536" s="4" t="s">
        <v>30</v>
      </c>
      <c r="Z536" s="4" t="s">
        <v>282</v>
      </c>
      <c r="AA536" s="4" t="s">
        <v>279</v>
      </c>
      <c r="AE536"/>
      <c r="AF536"/>
      <c r="AG536"/>
      <c r="AH536"/>
    </row>
    <row r="537" spans="1:34" s="4" customFormat="1" ht="63.75">
      <c r="A537" s="4" t="s">
        <v>146</v>
      </c>
      <c r="B537" s="30" t="s">
        <v>147</v>
      </c>
      <c r="C537" s="4" t="s">
        <v>148</v>
      </c>
      <c r="D537" s="4" t="s">
        <v>149</v>
      </c>
      <c r="E537" s="4" t="s">
        <v>1636</v>
      </c>
      <c r="F537" s="4" t="s">
        <v>1637</v>
      </c>
      <c r="G537" s="4" t="s">
        <v>323</v>
      </c>
      <c r="J537" s="4" t="s">
        <v>355</v>
      </c>
      <c r="N537" s="4" t="s">
        <v>1635</v>
      </c>
      <c r="O537" s="4" t="s">
        <v>30</v>
      </c>
      <c r="P537" s="27">
        <v>5059.3</v>
      </c>
      <c r="Q537" s="4" t="s">
        <v>291</v>
      </c>
      <c r="R537" s="27">
        <v>28910</v>
      </c>
      <c r="S537" s="4" t="s">
        <v>277</v>
      </c>
      <c r="T537" s="4" t="s">
        <v>74</v>
      </c>
      <c r="U537" s="4" t="s">
        <v>279</v>
      </c>
      <c r="V537" s="4" t="s">
        <v>292</v>
      </c>
      <c r="W537" s="4" t="s">
        <v>352</v>
      </c>
      <c r="X537" s="4" t="s">
        <v>280</v>
      </c>
      <c r="Y537" s="4" t="s">
        <v>30</v>
      </c>
      <c r="Z537" s="4" t="s">
        <v>282</v>
      </c>
      <c r="AA537" s="4" t="s">
        <v>279</v>
      </c>
      <c r="AE537"/>
      <c r="AF537"/>
      <c r="AG537"/>
      <c r="AH537"/>
    </row>
    <row r="538" spans="1:34" s="4" customFormat="1" ht="63.75">
      <c r="A538" s="4" t="s">
        <v>146</v>
      </c>
      <c r="B538" s="30" t="s">
        <v>147</v>
      </c>
      <c r="C538" s="4" t="s">
        <v>148</v>
      </c>
      <c r="D538" s="4" t="s">
        <v>149</v>
      </c>
      <c r="E538" s="4" t="s">
        <v>1638</v>
      </c>
      <c r="F538" s="4" t="s">
        <v>1639</v>
      </c>
      <c r="G538" s="4" t="s">
        <v>323</v>
      </c>
      <c r="J538" s="4" t="s">
        <v>326</v>
      </c>
      <c r="K538" s="4" t="s">
        <v>355</v>
      </c>
      <c r="N538" s="4" t="s">
        <v>1640</v>
      </c>
      <c r="O538" s="4" t="s">
        <v>30</v>
      </c>
      <c r="P538" s="27">
        <v>11024.1</v>
      </c>
      <c r="Q538" s="4" t="s">
        <v>291</v>
      </c>
      <c r="R538" s="27">
        <v>38584.400000000001</v>
      </c>
      <c r="S538" s="4" t="s">
        <v>277</v>
      </c>
      <c r="T538" s="4" t="s">
        <v>74</v>
      </c>
      <c r="U538" s="4" t="s">
        <v>279</v>
      </c>
      <c r="V538" s="4" t="s">
        <v>292</v>
      </c>
      <c r="W538" s="4" t="s">
        <v>281</v>
      </c>
      <c r="X538" s="4" t="s">
        <v>280</v>
      </c>
      <c r="Y538" s="4" t="s">
        <v>30</v>
      </c>
      <c r="Z538" s="4" t="s">
        <v>282</v>
      </c>
      <c r="AA538" s="4" t="s">
        <v>279</v>
      </c>
      <c r="AE538"/>
      <c r="AF538"/>
      <c r="AG538"/>
      <c r="AH538"/>
    </row>
    <row r="539" spans="1:34" s="4" customFormat="1" ht="63.75">
      <c r="A539" s="4" t="s">
        <v>146</v>
      </c>
      <c r="B539" s="30" t="s">
        <v>147</v>
      </c>
      <c r="C539" s="4" t="s">
        <v>148</v>
      </c>
      <c r="D539" s="4" t="s">
        <v>149</v>
      </c>
      <c r="E539" s="4" t="s">
        <v>1641</v>
      </c>
      <c r="F539" s="4" t="s">
        <v>1642</v>
      </c>
      <c r="G539" s="4" t="s">
        <v>323</v>
      </c>
      <c r="J539" s="4" t="s">
        <v>476</v>
      </c>
      <c r="N539" s="4" t="s">
        <v>1643</v>
      </c>
      <c r="O539" s="4" t="s">
        <v>30</v>
      </c>
      <c r="P539" s="27">
        <v>101457</v>
      </c>
      <c r="Q539" s="4" t="s">
        <v>291</v>
      </c>
      <c r="R539" s="27">
        <v>202914</v>
      </c>
      <c r="S539" s="4" t="s">
        <v>277</v>
      </c>
      <c r="T539" s="4" t="s">
        <v>601</v>
      </c>
      <c r="U539" s="4" t="s">
        <v>279</v>
      </c>
      <c r="V539" s="4" t="s">
        <v>292</v>
      </c>
      <c r="W539" s="4" t="s">
        <v>281</v>
      </c>
      <c r="X539" s="4" t="s">
        <v>280</v>
      </c>
      <c r="Y539" s="4" t="s">
        <v>601</v>
      </c>
      <c r="Z539" s="4" t="s">
        <v>282</v>
      </c>
      <c r="AA539" s="4" t="s">
        <v>279</v>
      </c>
      <c r="AE539"/>
      <c r="AF539"/>
      <c r="AG539"/>
      <c r="AH539"/>
    </row>
    <row r="540" spans="1:34" s="4" customFormat="1" ht="63.75">
      <c r="A540" s="4" t="s">
        <v>146</v>
      </c>
      <c r="B540" s="30" t="s">
        <v>147</v>
      </c>
      <c r="C540" s="4" t="s">
        <v>148</v>
      </c>
      <c r="D540" s="4" t="s">
        <v>149</v>
      </c>
      <c r="E540" s="4" t="s">
        <v>1644</v>
      </c>
      <c r="F540" s="4" t="s">
        <v>1645</v>
      </c>
      <c r="G540" s="4" t="s">
        <v>13</v>
      </c>
      <c r="J540" s="4" t="s">
        <v>361</v>
      </c>
      <c r="N540" s="4" t="s">
        <v>1646</v>
      </c>
      <c r="O540" s="4" t="s">
        <v>30</v>
      </c>
      <c r="P540" s="27">
        <v>13129</v>
      </c>
      <c r="Q540" s="4" t="s">
        <v>350</v>
      </c>
      <c r="R540" s="27" t="s">
        <v>30</v>
      </c>
      <c r="S540" s="4" t="s">
        <v>279</v>
      </c>
      <c r="T540" s="4" t="s">
        <v>30</v>
      </c>
      <c r="U540" s="4" t="s">
        <v>279</v>
      </c>
      <c r="V540" s="4" t="s">
        <v>292</v>
      </c>
      <c r="W540" s="4" t="s">
        <v>281</v>
      </c>
      <c r="X540" s="4" t="s">
        <v>282</v>
      </c>
      <c r="Y540" s="4" t="s">
        <v>279</v>
      </c>
      <c r="Z540" s="4" t="s">
        <v>282</v>
      </c>
      <c r="AA540" s="4" t="s">
        <v>279</v>
      </c>
      <c r="AE540"/>
      <c r="AF540"/>
      <c r="AG540"/>
      <c r="AH540"/>
    </row>
    <row r="541" spans="1:34" s="4" customFormat="1" ht="63.75">
      <c r="A541" s="4" t="s">
        <v>146</v>
      </c>
      <c r="B541" s="30" t="s">
        <v>147</v>
      </c>
      <c r="C541" s="4" t="s">
        <v>148</v>
      </c>
      <c r="D541" s="4" t="s">
        <v>149</v>
      </c>
      <c r="E541" s="4" t="s">
        <v>1647</v>
      </c>
      <c r="F541" s="4" t="s">
        <v>1648</v>
      </c>
      <c r="G541" s="4" t="s">
        <v>13</v>
      </c>
      <c r="J541" s="4" t="s">
        <v>580</v>
      </c>
      <c r="N541" s="4" t="s">
        <v>1596</v>
      </c>
      <c r="O541" s="4" t="s">
        <v>30</v>
      </c>
      <c r="P541" s="27">
        <v>85814.399999999994</v>
      </c>
      <c r="Q541" s="4" t="s">
        <v>291</v>
      </c>
      <c r="R541" s="27">
        <v>245184</v>
      </c>
      <c r="S541" s="4" t="s">
        <v>277</v>
      </c>
      <c r="T541" s="4" t="s">
        <v>74</v>
      </c>
      <c r="U541" s="4" t="s">
        <v>279</v>
      </c>
      <c r="V541" s="4" t="s">
        <v>292</v>
      </c>
      <c r="W541" s="4" t="s">
        <v>281</v>
      </c>
      <c r="X541" s="4" t="s">
        <v>282</v>
      </c>
      <c r="Y541" s="4" t="s">
        <v>279</v>
      </c>
      <c r="Z541" s="4" t="s">
        <v>282</v>
      </c>
      <c r="AA541" s="4" t="s">
        <v>279</v>
      </c>
      <c r="AE541"/>
      <c r="AF541"/>
      <c r="AG541"/>
      <c r="AH541"/>
    </row>
    <row r="542" spans="1:34" s="4" customFormat="1" ht="63.75">
      <c r="A542" s="4" t="s">
        <v>146</v>
      </c>
      <c r="B542" s="30" t="s">
        <v>147</v>
      </c>
      <c r="C542" s="4" t="s">
        <v>148</v>
      </c>
      <c r="D542" s="4" t="s">
        <v>149</v>
      </c>
      <c r="E542" s="4" t="s">
        <v>1649</v>
      </c>
      <c r="F542" s="4" t="s">
        <v>1650</v>
      </c>
      <c r="G542" s="4" t="s">
        <v>13</v>
      </c>
      <c r="J542" s="4" t="s">
        <v>289</v>
      </c>
      <c r="N542" s="4" t="s">
        <v>1596</v>
      </c>
      <c r="O542" s="4" t="s">
        <v>30</v>
      </c>
      <c r="P542" s="27">
        <v>2500000</v>
      </c>
      <c r="Q542" s="4" t="s">
        <v>277</v>
      </c>
      <c r="R542" s="27" t="s">
        <v>30</v>
      </c>
      <c r="S542" s="4" t="s">
        <v>279</v>
      </c>
      <c r="T542" s="4" t="s">
        <v>519</v>
      </c>
      <c r="U542" s="4" t="s">
        <v>279</v>
      </c>
      <c r="V542" s="4" t="s">
        <v>282</v>
      </c>
      <c r="W542" s="4" t="s">
        <v>281</v>
      </c>
      <c r="X542" s="4" t="s">
        <v>282</v>
      </c>
      <c r="Y542" s="4" t="s">
        <v>279</v>
      </c>
      <c r="Z542" s="4" t="s">
        <v>282</v>
      </c>
      <c r="AA542" s="4" t="s">
        <v>279</v>
      </c>
      <c r="AE542"/>
      <c r="AF542"/>
      <c r="AG542"/>
      <c r="AH542"/>
    </row>
    <row r="543" spans="1:34" s="4" customFormat="1" ht="63.75">
      <c r="A543" s="4" t="s">
        <v>146</v>
      </c>
      <c r="B543" s="30" t="s">
        <v>147</v>
      </c>
      <c r="C543" s="4" t="s">
        <v>148</v>
      </c>
      <c r="D543" s="4" t="s">
        <v>149</v>
      </c>
      <c r="E543" s="4" t="s">
        <v>1651</v>
      </c>
      <c r="F543" s="4" t="s">
        <v>1652</v>
      </c>
      <c r="G543" s="4" t="s">
        <v>11</v>
      </c>
      <c r="J543" s="4" t="s">
        <v>443</v>
      </c>
      <c r="N543" s="4" t="s">
        <v>1653</v>
      </c>
      <c r="O543" s="4" t="s">
        <v>30</v>
      </c>
      <c r="P543" s="27">
        <v>312474</v>
      </c>
      <c r="Q543" s="4" t="s">
        <v>291</v>
      </c>
      <c r="R543" s="27">
        <v>1350603</v>
      </c>
      <c r="S543" s="4" t="s">
        <v>277</v>
      </c>
      <c r="T543" s="4" t="s">
        <v>601</v>
      </c>
      <c r="U543" s="4" t="s">
        <v>279</v>
      </c>
      <c r="V543" s="4" t="s">
        <v>292</v>
      </c>
      <c r="W543" s="4" t="s">
        <v>281</v>
      </c>
      <c r="X543" s="4" t="s">
        <v>280</v>
      </c>
      <c r="Y543" s="4" t="s">
        <v>601</v>
      </c>
      <c r="Z543" s="4" t="s">
        <v>282</v>
      </c>
      <c r="AA543" s="4" t="s">
        <v>279</v>
      </c>
      <c r="AE543"/>
      <c r="AF543"/>
      <c r="AG543"/>
      <c r="AH543"/>
    </row>
    <row r="544" spans="1:34" s="4" customFormat="1" ht="63.75">
      <c r="A544" s="4" t="s">
        <v>146</v>
      </c>
      <c r="B544" s="30" t="s">
        <v>147</v>
      </c>
      <c r="C544" s="4" t="s">
        <v>148</v>
      </c>
      <c r="D544" s="4" t="s">
        <v>149</v>
      </c>
      <c r="E544" s="4" t="s">
        <v>1654</v>
      </c>
      <c r="F544" s="4" t="s">
        <v>1655</v>
      </c>
      <c r="G544" s="4" t="s">
        <v>323</v>
      </c>
      <c r="H544" s="4" t="s">
        <v>11</v>
      </c>
      <c r="J544" s="4" t="s">
        <v>274</v>
      </c>
      <c r="N544" s="4" t="s">
        <v>146</v>
      </c>
      <c r="O544" s="4" t="s">
        <v>30</v>
      </c>
      <c r="P544" s="27">
        <v>146093.1</v>
      </c>
      <c r="Q544" s="4" t="s">
        <v>291</v>
      </c>
      <c r="R544" s="27">
        <v>730465.4</v>
      </c>
      <c r="S544" s="4" t="s">
        <v>277</v>
      </c>
      <c r="T544" s="4" t="s">
        <v>601</v>
      </c>
      <c r="U544" s="4" t="s">
        <v>279</v>
      </c>
      <c r="V544" s="4" t="s">
        <v>292</v>
      </c>
      <c r="W544" s="4" t="s">
        <v>281</v>
      </c>
      <c r="X544" s="4" t="s">
        <v>280</v>
      </c>
      <c r="Y544" s="4" t="s">
        <v>601</v>
      </c>
      <c r="Z544" s="4" t="s">
        <v>282</v>
      </c>
      <c r="AA544" s="4" t="s">
        <v>279</v>
      </c>
      <c r="AE544"/>
      <c r="AF544"/>
      <c r="AG544"/>
      <c r="AH544"/>
    </row>
    <row r="545" spans="1:34" s="4" customFormat="1" ht="63.75">
      <c r="A545" s="4" t="s">
        <v>146</v>
      </c>
      <c r="B545" s="30" t="s">
        <v>147</v>
      </c>
      <c r="C545" s="4" t="s">
        <v>148</v>
      </c>
      <c r="D545" s="4" t="s">
        <v>149</v>
      </c>
      <c r="E545" s="4" t="s">
        <v>1656</v>
      </c>
      <c r="F545" s="4" t="s">
        <v>1657</v>
      </c>
      <c r="G545" s="4" t="s">
        <v>323</v>
      </c>
      <c r="H545" s="4" t="s">
        <v>11</v>
      </c>
      <c r="J545" s="4" t="s">
        <v>274</v>
      </c>
      <c r="K545" s="4" t="s">
        <v>273</v>
      </c>
      <c r="L545" s="4" t="s">
        <v>326</v>
      </c>
      <c r="N545" s="4" t="s">
        <v>146</v>
      </c>
      <c r="O545" s="4" t="s">
        <v>30</v>
      </c>
      <c r="P545" s="27">
        <v>8628.4</v>
      </c>
      <c r="Q545" s="4" t="s">
        <v>291</v>
      </c>
      <c r="R545" s="27">
        <v>43142.1</v>
      </c>
      <c r="S545" s="4" t="s">
        <v>277</v>
      </c>
      <c r="T545" s="4" t="s">
        <v>405</v>
      </c>
      <c r="U545" s="4" t="s">
        <v>279</v>
      </c>
      <c r="V545" s="4" t="s">
        <v>292</v>
      </c>
      <c r="W545" s="4" t="s">
        <v>281</v>
      </c>
      <c r="X545" s="4" t="s">
        <v>280</v>
      </c>
      <c r="Y545" s="4" t="s">
        <v>405</v>
      </c>
      <c r="Z545" s="4" t="s">
        <v>282</v>
      </c>
      <c r="AA545" s="4" t="s">
        <v>279</v>
      </c>
      <c r="AE545"/>
      <c r="AF545"/>
      <c r="AG545"/>
      <c r="AH545"/>
    </row>
    <row r="546" spans="1:34" s="4" customFormat="1" ht="63.75">
      <c r="A546" s="4" t="s">
        <v>146</v>
      </c>
      <c r="B546" s="30" t="s">
        <v>147</v>
      </c>
      <c r="C546" s="4" t="s">
        <v>148</v>
      </c>
      <c r="D546" s="4" t="s">
        <v>149</v>
      </c>
      <c r="E546" s="4" t="s">
        <v>1658</v>
      </c>
      <c r="F546" s="4" t="s">
        <v>1659</v>
      </c>
      <c r="G546" s="4" t="s">
        <v>11</v>
      </c>
      <c r="J546" s="4" t="s">
        <v>295</v>
      </c>
      <c r="K546" s="4" t="s">
        <v>274</v>
      </c>
      <c r="L546" s="4" t="s">
        <v>273</v>
      </c>
      <c r="N546" s="4" t="s">
        <v>1660</v>
      </c>
      <c r="O546" s="4" t="s">
        <v>30</v>
      </c>
      <c r="P546" s="27">
        <v>1796.2</v>
      </c>
      <c r="Q546" s="4" t="s">
        <v>291</v>
      </c>
      <c r="R546" s="27">
        <v>11974.8</v>
      </c>
      <c r="S546" s="4" t="s">
        <v>277</v>
      </c>
      <c r="T546" s="4" t="s">
        <v>601</v>
      </c>
      <c r="U546" s="4" t="s">
        <v>279</v>
      </c>
      <c r="V546" s="4" t="s">
        <v>292</v>
      </c>
      <c r="W546" s="4" t="s">
        <v>281</v>
      </c>
      <c r="X546" s="4" t="s">
        <v>280</v>
      </c>
      <c r="Y546" s="4" t="s">
        <v>601</v>
      </c>
      <c r="Z546" s="4" t="s">
        <v>282</v>
      </c>
      <c r="AA546" s="4" t="s">
        <v>279</v>
      </c>
      <c r="AE546"/>
      <c r="AF546"/>
      <c r="AG546"/>
      <c r="AH546"/>
    </row>
    <row r="547" spans="1:34" s="4" customFormat="1" ht="63.75">
      <c r="A547" s="4" t="s">
        <v>146</v>
      </c>
      <c r="B547" s="30" t="s">
        <v>147</v>
      </c>
      <c r="C547" s="4" t="s">
        <v>148</v>
      </c>
      <c r="D547" s="4" t="s">
        <v>149</v>
      </c>
      <c r="E547" s="4" t="s">
        <v>1661</v>
      </c>
      <c r="F547" s="4" t="s">
        <v>1662</v>
      </c>
      <c r="G547" s="4" t="s">
        <v>431</v>
      </c>
      <c r="J547" s="4" t="s">
        <v>501</v>
      </c>
      <c r="N547" s="4" t="s">
        <v>1663</v>
      </c>
      <c r="O547" s="4" t="s">
        <v>279</v>
      </c>
      <c r="P547" s="27" t="s">
        <v>30</v>
      </c>
      <c r="Q547" s="4" t="s">
        <v>279</v>
      </c>
      <c r="R547" s="35" t="s">
        <v>279</v>
      </c>
      <c r="S547" s="4" t="s">
        <v>279</v>
      </c>
      <c r="T547" s="4" t="s">
        <v>279</v>
      </c>
      <c r="U547" s="4" t="s">
        <v>279</v>
      </c>
      <c r="V547" s="4" t="s">
        <v>292</v>
      </c>
      <c r="W547" s="4" t="s">
        <v>281</v>
      </c>
      <c r="X547" s="4" t="s">
        <v>282</v>
      </c>
      <c r="Y547" s="4" t="s">
        <v>279</v>
      </c>
      <c r="Z547" s="4" t="s">
        <v>282</v>
      </c>
      <c r="AA547" s="4" t="s">
        <v>279</v>
      </c>
      <c r="AE547"/>
      <c r="AF547"/>
      <c r="AG547"/>
      <c r="AH547"/>
    </row>
    <row r="548" spans="1:34" s="11" customFormat="1" ht="63.75">
      <c r="A548" s="4" t="s">
        <v>146</v>
      </c>
      <c r="B548" s="30" t="s">
        <v>147</v>
      </c>
      <c r="C548" s="4" t="s">
        <v>148</v>
      </c>
      <c r="D548" s="4" t="s">
        <v>149</v>
      </c>
      <c r="E548" s="4" t="s">
        <v>1664</v>
      </c>
      <c r="F548" s="4" t="s">
        <v>1665</v>
      </c>
      <c r="G548" s="4" t="s">
        <v>431</v>
      </c>
      <c r="H548" s="4"/>
      <c r="I548" s="4"/>
      <c r="J548" s="4" t="s">
        <v>501</v>
      </c>
      <c r="K548" s="4"/>
      <c r="L548" s="4"/>
      <c r="M548" s="4"/>
      <c r="N548" s="4" t="s">
        <v>1663</v>
      </c>
      <c r="O548" s="4" t="s">
        <v>279</v>
      </c>
      <c r="P548" s="27" t="s">
        <v>30</v>
      </c>
      <c r="Q548" s="4" t="s">
        <v>279</v>
      </c>
      <c r="R548" s="35" t="s">
        <v>279</v>
      </c>
      <c r="S548" s="4" t="s">
        <v>279</v>
      </c>
      <c r="T548" s="4" t="s">
        <v>279</v>
      </c>
      <c r="U548" s="4" t="s">
        <v>279</v>
      </c>
      <c r="V548" s="4" t="s">
        <v>292</v>
      </c>
      <c r="W548" s="4" t="s">
        <v>281</v>
      </c>
      <c r="X548" s="4" t="s">
        <v>282</v>
      </c>
      <c r="Y548" s="4" t="s">
        <v>279</v>
      </c>
      <c r="Z548" s="4" t="s">
        <v>282</v>
      </c>
      <c r="AA548" s="4" t="s">
        <v>279</v>
      </c>
      <c r="AB548" s="4"/>
      <c r="AC548" s="4"/>
      <c r="AD548" s="4"/>
      <c r="AE548"/>
      <c r="AF548"/>
      <c r="AG548"/>
      <c r="AH548"/>
    </row>
    <row r="549" spans="1:34" s="11" customFormat="1" ht="63.75">
      <c r="A549" s="4" t="s">
        <v>146</v>
      </c>
      <c r="B549" s="30" t="s">
        <v>147</v>
      </c>
      <c r="C549" s="4" t="s">
        <v>148</v>
      </c>
      <c r="D549" s="4" t="s">
        <v>149</v>
      </c>
      <c r="E549" s="4" t="s">
        <v>1666</v>
      </c>
      <c r="F549" s="4" t="s">
        <v>1667</v>
      </c>
      <c r="G549" s="4" t="s">
        <v>431</v>
      </c>
      <c r="H549" s="4"/>
      <c r="I549" s="4"/>
      <c r="J549" s="4" t="s">
        <v>504</v>
      </c>
      <c r="K549" s="4"/>
      <c r="L549" s="4"/>
      <c r="M549" s="4"/>
      <c r="N549" s="4" t="s">
        <v>1663</v>
      </c>
      <c r="O549" s="4" t="s">
        <v>279</v>
      </c>
      <c r="P549" s="27" t="s">
        <v>30</v>
      </c>
      <c r="Q549" s="4" t="s">
        <v>279</v>
      </c>
      <c r="R549" s="35" t="s">
        <v>279</v>
      </c>
      <c r="S549" s="4" t="s">
        <v>279</v>
      </c>
      <c r="T549" s="4" t="s">
        <v>279</v>
      </c>
      <c r="U549" s="4" t="s">
        <v>279</v>
      </c>
      <c r="V549" s="4" t="s">
        <v>292</v>
      </c>
      <c r="W549" s="4" t="s">
        <v>281</v>
      </c>
      <c r="X549" s="4" t="s">
        <v>282</v>
      </c>
      <c r="Y549" s="4" t="s">
        <v>279</v>
      </c>
      <c r="Z549" s="4" t="s">
        <v>282</v>
      </c>
      <c r="AA549" s="4" t="s">
        <v>279</v>
      </c>
      <c r="AB549" s="4"/>
      <c r="AC549" s="4"/>
      <c r="AD549" s="4"/>
      <c r="AE549"/>
      <c r="AF549"/>
      <c r="AG549"/>
      <c r="AH549"/>
    </row>
    <row r="550" spans="1:34" s="11" customFormat="1" ht="63.75">
      <c r="A550" s="4" t="s">
        <v>146</v>
      </c>
      <c r="B550" s="30" t="s">
        <v>147</v>
      </c>
      <c r="C550" s="4" t="s">
        <v>148</v>
      </c>
      <c r="D550" s="4" t="s">
        <v>149</v>
      </c>
      <c r="E550" s="4" t="s">
        <v>1668</v>
      </c>
      <c r="F550" s="4" t="s">
        <v>1669</v>
      </c>
      <c r="G550" s="4" t="s">
        <v>323</v>
      </c>
      <c r="H550" s="4"/>
      <c r="I550" s="4"/>
      <c r="J550" s="4" t="s">
        <v>326</v>
      </c>
      <c r="K550" s="4" t="s">
        <v>410</v>
      </c>
      <c r="L550" s="4"/>
      <c r="M550" s="4"/>
      <c r="N550" s="4" t="s">
        <v>1596</v>
      </c>
      <c r="O550" s="4" t="s">
        <v>30</v>
      </c>
      <c r="P550" s="27">
        <v>518.70000000000005</v>
      </c>
      <c r="Q550" s="4" t="s">
        <v>291</v>
      </c>
      <c r="R550" s="27">
        <v>2782.9</v>
      </c>
      <c r="S550" s="4" t="s">
        <v>277</v>
      </c>
      <c r="T550" s="4" t="s">
        <v>609</v>
      </c>
      <c r="U550" s="4" t="s">
        <v>279</v>
      </c>
      <c r="V550" s="4" t="s">
        <v>292</v>
      </c>
      <c r="W550" s="4" t="s">
        <v>281</v>
      </c>
      <c r="X550" s="4" t="s">
        <v>280</v>
      </c>
      <c r="Y550" s="4" t="s">
        <v>609</v>
      </c>
      <c r="Z550" s="4" t="s">
        <v>282</v>
      </c>
      <c r="AA550" s="4" t="s">
        <v>279</v>
      </c>
      <c r="AB550" s="4"/>
      <c r="AC550" s="4"/>
      <c r="AD550" s="4"/>
      <c r="AE550"/>
      <c r="AF550"/>
      <c r="AG550"/>
      <c r="AH550"/>
    </row>
    <row r="551" spans="1:34" s="11" customFormat="1" ht="63.75">
      <c r="A551" s="4" t="s">
        <v>146</v>
      </c>
      <c r="B551" s="30" t="s">
        <v>147</v>
      </c>
      <c r="C551" s="4" t="s">
        <v>148</v>
      </c>
      <c r="D551" s="4" t="s">
        <v>149</v>
      </c>
      <c r="E551" s="4" t="s">
        <v>1670</v>
      </c>
      <c r="F551" s="4" t="s">
        <v>1671</v>
      </c>
      <c r="G551" s="4" t="s">
        <v>13</v>
      </c>
      <c r="H551" s="4"/>
      <c r="I551" s="4"/>
      <c r="J551" s="4" t="s">
        <v>330</v>
      </c>
      <c r="K551" s="4"/>
      <c r="L551" s="4"/>
      <c r="M551" s="4"/>
      <c r="N551" s="4" t="s">
        <v>1672</v>
      </c>
      <c r="O551" s="4" t="s">
        <v>30</v>
      </c>
      <c r="P551" s="27">
        <v>3500000</v>
      </c>
      <c r="Q551" s="4" t="s">
        <v>291</v>
      </c>
      <c r="R551" s="27">
        <v>38500000</v>
      </c>
      <c r="S551" s="4" t="s">
        <v>277</v>
      </c>
      <c r="T551" s="4" t="s">
        <v>278</v>
      </c>
      <c r="U551" s="4" t="s">
        <v>279</v>
      </c>
      <c r="V551" s="4" t="s">
        <v>292</v>
      </c>
      <c r="W551" s="4" t="s">
        <v>281</v>
      </c>
      <c r="X551" s="4" t="s">
        <v>282</v>
      </c>
      <c r="Y551" s="4" t="s">
        <v>279</v>
      </c>
      <c r="Z551" s="4" t="s">
        <v>282</v>
      </c>
      <c r="AA551" s="4" t="s">
        <v>279</v>
      </c>
      <c r="AB551" s="4"/>
      <c r="AC551" s="4"/>
      <c r="AD551" s="4"/>
      <c r="AE551"/>
      <c r="AF551"/>
      <c r="AG551"/>
      <c r="AH551"/>
    </row>
    <row r="552" spans="1:34" s="11" customFormat="1" ht="76.5">
      <c r="A552" s="4" t="s">
        <v>42</v>
      </c>
      <c r="B552" s="30" t="s">
        <v>43</v>
      </c>
      <c r="C552" s="4" t="s">
        <v>46</v>
      </c>
      <c r="D552" s="4" t="s">
        <v>47</v>
      </c>
      <c r="E552" s="4" t="s">
        <v>1673</v>
      </c>
      <c r="F552" s="4" t="s">
        <v>1674</v>
      </c>
      <c r="G552" s="4" t="s">
        <v>14</v>
      </c>
      <c r="H552" s="4"/>
      <c r="I552" s="4"/>
      <c r="J552" s="4" t="s">
        <v>535</v>
      </c>
      <c r="K552" s="4" t="s">
        <v>616</v>
      </c>
      <c r="L552" s="4"/>
      <c r="M552" s="4"/>
      <c r="N552" s="4" t="s">
        <v>1675</v>
      </c>
      <c r="O552" s="4" t="s">
        <v>49</v>
      </c>
      <c r="P552" s="35">
        <v>10457</v>
      </c>
      <c r="Q552" s="4" t="s">
        <v>291</v>
      </c>
      <c r="R552" s="35">
        <v>62741</v>
      </c>
      <c r="S552" s="4" t="s">
        <v>277</v>
      </c>
      <c r="T552" s="4" t="s">
        <v>74</v>
      </c>
      <c r="U552" s="4" t="s">
        <v>29</v>
      </c>
      <c r="V552" s="4" t="s">
        <v>292</v>
      </c>
      <c r="W552" s="4" t="s">
        <v>281</v>
      </c>
      <c r="X552" s="4" t="s">
        <v>282</v>
      </c>
      <c r="Y552" s="4" t="s">
        <v>279</v>
      </c>
      <c r="Z552" s="4" t="s">
        <v>292</v>
      </c>
      <c r="AA552" s="4" t="s">
        <v>30</v>
      </c>
      <c r="AB552" s="4"/>
      <c r="AC552" s="4"/>
      <c r="AD552" s="4"/>
      <c r="AE552"/>
      <c r="AF552"/>
      <c r="AG552"/>
      <c r="AH552"/>
    </row>
    <row r="553" spans="1:34" s="11" customFormat="1" ht="76.5">
      <c r="A553" s="4" t="s">
        <v>42</v>
      </c>
      <c r="B553" s="30" t="s">
        <v>43</v>
      </c>
      <c r="C553" s="4" t="s">
        <v>46</v>
      </c>
      <c r="D553" s="4" t="s">
        <v>47</v>
      </c>
      <c r="E553" s="4" t="s">
        <v>1676</v>
      </c>
      <c r="F553" s="4" t="s">
        <v>1674</v>
      </c>
      <c r="G553" s="4" t="s">
        <v>14</v>
      </c>
      <c r="H553" s="4"/>
      <c r="I553" s="4"/>
      <c r="J553" s="4" t="s">
        <v>469</v>
      </c>
      <c r="K553" s="4" t="s">
        <v>529</v>
      </c>
      <c r="L553" s="4" t="s">
        <v>466</v>
      </c>
      <c r="M553" s="4" t="s">
        <v>465</v>
      </c>
      <c r="N553" s="4" t="s">
        <v>1677</v>
      </c>
      <c r="O553" s="4" t="s">
        <v>49</v>
      </c>
      <c r="P553" s="35">
        <v>87636</v>
      </c>
      <c r="Q553" s="4" t="s">
        <v>291</v>
      </c>
      <c r="R553" s="35">
        <v>448580</v>
      </c>
      <c r="S553" s="4" t="s">
        <v>277</v>
      </c>
      <c r="T553" s="4" t="s">
        <v>74</v>
      </c>
      <c r="U553" s="4" t="s">
        <v>29</v>
      </c>
      <c r="V553" s="4" t="s">
        <v>292</v>
      </c>
      <c r="W553" s="4" t="s">
        <v>281</v>
      </c>
      <c r="X553" s="4" t="s">
        <v>292</v>
      </c>
      <c r="Y553" s="4" t="s">
        <v>30</v>
      </c>
      <c r="Z553" s="4" t="s">
        <v>292</v>
      </c>
      <c r="AA553" s="4" t="s">
        <v>30</v>
      </c>
      <c r="AB553" s="4"/>
      <c r="AC553" s="4"/>
      <c r="AD553" s="4"/>
      <c r="AE553"/>
      <c r="AF553"/>
      <c r="AG553"/>
      <c r="AH553"/>
    </row>
    <row r="554" spans="1:34" s="11" customFormat="1" ht="76.5">
      <c r="A554" s="4" t="s">
        <v>42</v>
      </c>
      <c r="B554" s="30" t="s">
        <v>43</v>
      </c>
      <c r="C554" s="4" t="s">
        <v>46</v>
      </c>
      <c r="D554" s="4" t="s">
        <v>47</v>
      </c>
      <c r="E554" s="4" t="s">
        <v>1678</v>
      </c>
      <c r="F554" s="4" t="s">
        <v>1674</v>
      </c>
      <c r="G554" s="4" t="s">
        <v>323</v>
      </c>
      <c r="H554" s="4"/>
      <c r="I554" s="4"/>
      <c r="J554" s="4" t="s">
        <v>325</v>
      </c>
      <c r="K554" s="4" t="s">
        <v>660</v>
      </c>
      <c r="L554" s="4"/>
      <c r="M554" s="4"/>
      <c r="N554" s="4" t="s">
        <v>1679</v>
      </c>
      <c r="O554" s="4" t="s">
        <v>49</v>
      </c>
      <c r="P554" s="35">
        <v>2356</v>
      </c>
      <c r="Q554" s="4" t="s">
        <v>291</v>
      </c>
      <c r="R554" s="35">
        <v>14138</v>
      </c>
      <c r="S554" s="4" t="s">
        <v>277</v>
      </c>
      <c r="T554" s="4" t="s">
        <v>74</v>
      </c>
      <c r="U554" s="4" t="s">
        <v>29</v>
      </c>
      <c r="V554" s="4" t="s">
        <v>292</v>
      </c>
      <c r="W554" s="4" t="s">
        <v>352</v>
      </c>
      <c r="X554" s="4" t="s">
        <v>292</v>
      </c>
      <c r="Y554" s="4" t="s">
        <v>30</v>
      </c>
      <c r="Z554" s="4" t="s">
        <v>292</v>
      </c>
      <c r="AA554" s="4" t="s">
        <v>30</v>
      </c>
      <c r="AB554" s="4"/>
      <c r="AC554" s="4"/>
      <c r="AD554" s="4"/>
      <c r="AE554"/>
      <c r="AF554"/>
      <c r="AG554"/>
      <c r="AH554"/>
    </row>
    <row r="555" spans="1:34" s="11" customFormat="1" ht="76.5">
      <c r="A555" s="4" t="s">
        <v>42</v>
      </c>
      <c r="B555" s="30" t="s">
        <v>43</v>
      </c>
      <c r="C555" s="4" t="s">
        <v>46</v>
      </c>
      <c r="D555" s="4" t="s">
        <v>47</v>
      </c>
      <c r="E555" s="4" t="s">
        <v>1680</v>
      </c>
      <c r="F555" s="4" t="s">
        <v>1681</v>
      </c>
      <c r="G555" s="4" t="s">
        <v>13</v>
      </c>
      <c r="H555" s="4" t="s">
        <v>323</v>
      </c>
      <c r="I555" s="4"/>
      <c r="J555" s="4" t="s">
        <v>490</v>
      </c>
      <c r="K555" s="4"/>
      <c r="L555" s="4"/>
      <c r="M555" s="4"/>
      <c r="N555" s="4" t="s">
        <v>1682</v>
      </c>
      <c r="O555" s="4" t="s">
        <v>49</v>
      </c>
      <c r="P555" s="35">
        <v>4373</v>
      </c>
      <c r="Q555" s="4" t="s">
        <v>291</v>
      </c>
      <c r="R555" s="35">
        <v>17820</v>
      </c>
      <c r="S555" s="4" t="s">
        <v>277</v>
      </c>
      <c r="T555" s="4" t="s">
        <v>74</v>
      </c>
      <c r="U555" s="4" t="s">
        <v>279</v>
      </c>
      <c r="V555" s="4" t="s">
        <v>282</v>
      </c>
      <c r="W555" s="4" t="s">
        <v>281</v>
      </c>
      <c r="X555" s="4" t="s">
        <v>282</v>
      </c>
      <c r="Y555" s="4" t="s">
        <v>279</v>
      </c>
      <c r="Z555" s="4" t="s">
        <v>282</v>
      </c>
      <c r="AA555" s="4" t="s">
        <v>279</v>
      </c>
      <c r="AB555" s="4"/>
      <c r="AC555" s="4"/>
      <c r="AD555" s="4"/>
      <c r="AE555"/>
      <c r="AF555"/>
      <c r="AG555"/>
      <c r="AH555"/>
    </row>
    <row r="556" spans="1:34" s="11" customFormat="1" ht="76.5">
      <c r="A556" s="4" t="s">
        <v>42</v>
      </c>
      <c r="B556" s="30" t="s">
        <v>43</v>
      </c>
      <c r="C556" s="4" t="s">
        <v>46</v>
      </c>
      <c r="D556" s="4" t="s">
        <v>47</v>
      </c>
      <c r="E556" s="4" t="s">
        <v>1683</v>
      </c>
      <c r="F556" s="4" t="s">
        <v>1041</v>
      </c>
      <c r="G556" s="4" t="s">
        <v>14</v>
      </c>
      <c r="H556" s="4"/>
      <c r="I556" s="4"/>
      <c r="J556" s="4" t="s">
        <v>414</v>
      </c>
      <c r="K556" s="4"/>
      <c r="L556" s="4"/>
      <c r="M556" s="4"/>
      <c r="N556" s="4" t="s">
        <v>1684</v>
      </c>
      <c r="O556" s="4" t="s">
        <v>30</v>
      </c>
      <c r="P556" s="35">
        <v>21324</v>
      </c>
      <c r="Q556" s="4" t="s">
        <v>291</v>
      </c>
      <c r="R556" s="35">
        <v>130600</v>
      </c>
      <c r="S556" s="4" t="s">
        <v>277</v>
      </c>
      <c r="T556" s="4" t="s">
        <v>609</v>
      </c>
      <c r="U556" s="4" t="s">
        <v>1685</v>
      </c>
      <c r="V556" s="4" t="s">
        <v>292</v>
      </c>
      <c r="W556" s="4" t="s">
        <v>281</v>
      </c>
      <c r="X556" s="4" t="s">
        <v>292</v>
      </c>
      <c r="Y556" s="4" t="s">
        <v>30</v>
      </c>
      <c r="Z556" s="4" t="s">
        <v>292</v>
      </c>
      <c r="AA556" s="4" t="s">
        <v>30</v>
      </c>
      <c r="AB556" s="4"/>
      <c r="AC556" s="4"/>
      <c r="AD556" s="4"/>
      <c r="AE556"/>
      <c r="AF556"/>
      <c r="AG556"/>
      <c r="AH556"/>
    </row>
    <row r="557" spans="1:34" s="11" customFormat="1" ht="76.5">
      <c r="A557" s="4" t="s">
        <v>42</v>
      </c>
      <c r="B557" s="30" t="s">
        <v>43</v>
      </c>
      <c r="C557" s="4" t="s">
        <v>46</v>
      </c>
      <c r="D557" s="4" t="s">
        <v>47</v>
      </c>
      <c r="E557" s="4" t="s">
        <v>1686</v>
      </c>
      <c r="F557" s="4" t="s">
        <v>1687</v>
      </c>
      <c r="G557" s="4" t="s">
        <v>16</v>
      </c>
      <c r="H557" s="4"/>
      <c r="I557" s="4"/>
      <c r="J557" s="4" t="s">
        <v>494</v>
      </c>
      <c r="K557" s="4"/>
      <c r="L557" s="4"/>
      <c r="M557" s="4"/>
      <c r="N557" s="4" t="s">
        <v>1688</v>
      </c>
      <c r="O557" s="4" t="s">
        <v>49</v>
      </c>
      <c r="P557" s="35">
        <v>579497</v>
      </c>
      <c r="Q557" s="4" t="s">
        <v>291</v>
      </c>
      <c r="R557" s="35">
        <v>3890908</v>
      </c>
      <c r="S557" s="4" t="s">
        <v>277</v>
      </c>
      <c r="T557" s="4" t="s">
        <v>1079</v>
      </c>
      <c r="U557" s="4" t="s">
        <v>279</v>
      </c>
      <c r="V557" s="4" t="s">
        <v>292</v>
      </c>
      <c r="W557" s="4" t="s">
        <v>281</v>
      </c>
      <c r="X557" s="4" t="s">
        <v>282</v>
      </c>
      <c r="Y557" s="4" t="s">
        <v>279</v>
      </c>
      <c r="Z557" s="4" t="s">
        <v>292</v>
      </c>
      <c r="AA557" s="4" t="s">
        <v>30</v>
      </c>
      <c r="AB557" s="4"/>
      <c r="AC557" s="4"/>
      <c r="AD557" s="4"/>
      <c r="AE557"/>
      <c r="AF557"/>
      <c r="AG557"/>
      <c r="AH557"/>
    </row>
    <row r="558" spans="1:34" s="11" customFormat="1" ht="76.5">
      <c r="A558" s="4" t="s">
        <v>42</v>
      </c>
      <c r="B558" s="30" t="s">
        <v>43</v>
      </c>
      <c r="C558" s="4" t="s">
        <v>46</v>
      </c>
      <c r="D558" s="4" t="s">
        <v>47</v>
      </c>
      <c r="E558" s="4" t="s">
        <v>1689</v>
      </c>
      <c r="F558" s="4" t="s">
        <v>1690</v>
      </c>
      <c r="G558" s="4" t="s">
        <v>431</v>
      </c>
      <c r="H558" s="4"/>
      <c r="I558" s="4"/>
      <c r="J558" s="4" t="s">
        <v>508</v>
      </c>
      <c r="K558" s="4"/>
      <c r="L558" s="4"/>
      <c r="M558" s="4"/>
      <c r="N558" s="4" t="s">
        <v>1691</v>
      </c>
      <c r="O558" s="4" t="s">
        <v>49</v>
      </c>
      <c r="P558" s="35">
        <v>1681</v>
      </c>
      <c r="Q558" s="4" t="s">
        <v>291</v>
      </c>
      <c r="R558" s="35">
        <v>10085</v>
      </c>
      <c r="S558" s="4" t="s">
        <v>277</v>
      </c>
      <c r="T558" s="4" t="s">
        <v>1079</v>
      </c>
      <c r="U558" s="4" t="s">
        <v>279</v>
      </c>
      <c r="V558" s="4" t="s">
        <v>292</v>
      </c>
      <c r="W558" s="4" t="s">
        <v>281</v>
      </c>
      <c r="X558" s="4" t="s">
        <v>282</v>
      </c>
      <c r="Y558" s="4" t="s">
        <v>279</v>
      </c>
      <c r="Z558" s="4" t="s">
        <v>282</v>
      </c>
      <c r="AA558" s="4" t="s">
        <v>279</v>
      </c>
      <c r="AB558" s="4"/>
      <c r="AC558" s="4"/>
      <c r="AD558" s="4"/>
      <c r="AE558"/>
      <c r="AF558"/>
      <c r="AG558"/>
      <c r="AH558"/>
    </row>
    <row r="559" spans="1:34" s="11" customFormat="1" ht="76.5">
      <c r="A559" s="4" t="s">
        <v>42</v>
      </c>
      <c r="B559" s="30" t="s">
        <v>43</v>
      </c>
      <c r="C559" s="4" t="s">
        <v>46</v>
      </c>
      <c r="D559" s="4" t="s">
        <v>47</v>
      </c>
      <c r="E559" s="4" t="s">
        <v>1692</v>
      </c>
      <c r="F559" s="4" t="s">
        <v>1693</v>
      </c>
      <c r="G559" s="4" t="s">
        <v>431</v>
      </c>
      <c r="H559" s="4"/>
      <c r="I559" s="4"/>
      <c r="J559" s="4" t="s">
        <v>501</v>
      </c>
      <c r="K559" s="4"/>
      <c r="L559" s="4"/>
      <c r="M559" s="4"/>
      <c r="N559" s="4" t="s">
        <v>1691</v>
      </c>
      <c r="O559" s="4" t="s">
        <v>49</v>
      </c>
      <c r="P559" s="35">
        <v>4620</v>
      </c>
      <c r="Q559" s="4" t="s">
        <v>291</v>
      </c>
      <c r="R559" s="35">
        <v>27720</v>
      </c>
      <c r="S559" s="4" t="s">
        <v>277</v>
      </c>
      <c r="T559" s="4" t="s">
        <v>1079</v>
      </c>
      <c r="U559" s="4" t="s">
        <v>279</v>
      </c>
      <c r="V559" s="4" t="s">
        <v>292</v>
      </c>
      <c r="W559" s="4" t="s">
        <v>281</v>
      </c>
      <c r="X559" s="4" t="s">
        <v>282</v>
      </c>
      <c r="Y559" s="4" t="s">
        <v>279</v>
      </c>
      <c r="Z559" s="4" t="s">
        <v>282</v>
      </c>
      <c r="AA559" s="4" t="s">
        <v>279</v>
      </c>
      <c r="AB559" s="4"/>
      <c r="AC559" s="4"/>
      <c r="AD559" s="4"/>
      <c r="AE559"/>
      <c r="AF559"/>
      <c r="AG559"/>
      <c r="AH559"/>
    </row>
    <row r="560" spans="1:34" s="11" customFormat="1" ht="76.5">
      <c r="A560" s="4" t="s">
        <v>42</v>
      </c>
      <c r="B560" s="30" t="s">
        <v>43</v>
      </c>
      <c r="C560" s="4" t="s">
        <v>46</v>
      </c>
      <c r="D560" s="4" t="s">
        <v>47</v>
      </c>
      <c r="E560" s="4" t="s">
        <v>1694</v>
      </c>
      <c r="F560" s="4" t="s">
        <v>1695</v>
      </c>
      <c r="G560" s="4" t="s">
        <v>431</v>
      </c>
      <c r="H560" s="4"/>
      <c r="I560" s="4"/>
      <c r="J560" s="4" t="s">
        <v>501</v>
      </c>
      <c r="K560" s="4"/>
      <c r="L560" s="4"/>
      <c r="M560" s="4"/>
      <c r="N560" s="4" t="s">
        <v>1696</v>
      </c>
      <c r="O560" s="4" t="s">
        <v>49</v>
      </c>
      <c r="P560" s="35">
        <v>26766</v>
      </c>
      <c r="Q560" s="4" t="s">
        <v>291</v>
      </c>
      <c r="R560" s="35">
        <v>158491</v>
      </c>
      <c r="S560" s="4" t="s">
        <v>277</v>
      </c>
      <c r="T560" s="4" t="s">
        <v>1079</v>
      </c>
      <c r="U560" s="4" t="s">
        <v>279</v>
      </c>
      <c r="V560" s="4" t="s">
        <v>292</v>
      </c>
      <c r="W560" s="4" t="s">
        <v>281</v>
      </c>
      <c r="X560" s="4" t="s">
        <v>282</v>
      </c>
      <c r="Y560" s="4" t="s">
        <v>279</v>
      </c>
      <c r="Z560" s="4" t="s">
        <v>282</v>
      </c>
      <c r="AA560" s="4" t="s">
        <v>279</v>
      </c>
      <c r="AB560" s="4"/>
      <c r="AC560" s="4"/>
      <c r="AD560" s="4"/>
      <c r="AE560"/>
      <c r="AF560"/>
      <c r="AG560"/>
      <c r="AH560"/>
    </row>
    <row r="561" spans="1:34" s="11" customFormat="1" ht="76.5">
      <c r="A561" s="4" t="s">
        <v>42</v>
      </c>
      <c r="B561" s="30" t="s">
        <v>43</v>
      </c>
      <c r="C561" s="4" t="s">
        <v>46</v>
      </c>
      <c r="D561" s="4" t="s">
        <v>47</v>
      </c>
      <c r="E561" s="4" t="s">
        <v>1697</v>
      </c>
      <c r="F561" s="4" t="s">
        <v>1698</v>
      </c>
      <c r="G561" s="4" t="s">
        <v>15</v>
      </c>
      <c r="H561" s="4"/>
      <c r="I561" s="4"/>
      <c r="J561" s="4" t="s">
        <v>512</v>
      </c>
      <c r="K561" s="4" t="s">
        <v>377</v>
      </c>
      <c r="L561" s="4"/>
      <c r="M561" s="4"/>
      <c r="N561" s="4" t="s">
        <v>1699</v>
      </c>
      <c r="O561" s="4" t="s">
        <v>49</v>
      </c>
      <c r="P561" s="35">
        <v>1032</v>
      </c>
      <c r="Q561" s="4" t="s">
        <v>291</v>
      </c>
      <c r="R561" s="35">
        <v>7914</v>
      </c>
      <c r="S561" s="4" t="s">
        <v>277</v>
      </c>
      <c r="T561" s="4" t="s">
        <v>315</v>
      </c>
      <c r="U561" s="4" t="s">
        <v>279</v>
      </c>
      <c r="V561" s="4" t="s">
        <v>292</v>
      </c>
      <c r="W561" s="4" t="s">
        <v>281</v>
      </c>
      <c r="X561" s="4" t="s">
        <v>292</v>
      </c>
      <c r="Y561" s="4" t="s">
        <v>30</v>
      </c>
      <c r="Z561" s="4" t="s">
        <v>292</v>
      </c>
      <c r="AA561" s="4" t="s">
        <v>30</v>
      </c>
      <c r="AB561" s="4"/>
      <c r="AC561" s="4"/>
      <c r="AD561" s="4"/>
      <c r="AE561"/>
      <c r="AF561"/>
      <c r="AG561"/>
      <c r="AH561"/>
    </row>
    <row r="562" spans="1:34" s="11" customFormat="1" ht="76.5">
      <c r="A562" s="4" t="s">
        <v>42</v>
      </c>
      <c r="B562" s="30" t="s">
        <v>43</v>
      </c>
      <c r="C562" s="4" t="s">
        <v>46</v>
      </c>
      <c r="D562" s="4" t="s">
        <v>47</v>
      </c>
      <c r="E562" s="4" t="s">
        <v>1700</v>
      </c>
      <c r="F562" s="4" t="s">
        <v>1701</v>
      </c>
      <c r="G562" s="4" t="s">
        <v>15</v>
      </c>
      <c r="H562" s="4"/>
      <c r="I562" s="4"/>
      <c r="J562" s="4" t="s">
        <v>643</v>
      </c>
      <c r="K562" s="4" t="s">
        <v>383</v>
      </c>
      <c r="L562" s="4" t="s">
        <v>313</v>
      </c>
      <c r="M562" s="4" t="s">
        <v>377</v>
      </c>
      <c r="N562" s="4" t="s">
        <v>1675</v>
      </c>
      <c r="O562" s="4" t="s">
        <v>49</v>
      </c>
      <c r="P562" s="35">
        <v>288</v>
      </c>
      <c r="Q562" s="4" t="s">
        <v>291</v>
      </c>
      <c r="R562" s="35">
        <v>1251</v>
      </c>
      <c r="S562" s="4" t="s">
        <v>277</v>
      </c>
      <c r="T562" s="4" t="s">
        <v>1153</v>
      </c>
      <c r="U562" s="4" t="s">
        <v>74</v>
      </c>
      <c r="V562" s="4" t="s">
        <v>292</v>
      </c>
      <c r="W562" s="4" t="s">
        <v>281</v>
      </c>
      <c r="X562" s="4" t="s">
        <v>292</v>
      </c>
      <c r="Y562" s="4" t="s">
        <v>30</v>
      </c>
      <c r="Z562" s="4" t="s">
        <v>292</v>
      </c>
      <c r="AA562" s="4" t="s">
        <v>30</v>
      </c>
      <c r="AB562" s="4"/>
      <c r="AC562" s="4"/>
      <c r="AD562" s="4"/>
      <c r="AE562"/>
      <c r="AF562"/>
      <c r="AG562"/>
      <c r="AH562"/>
    </row>
    <row r="563" spans="1:34" s="11" customFormat="1" ht="114.75">
      <c r="A563" s="4" t="s">
        <v>190</v>
      </c>
      <c r="B563" s="30" t="s">
        <v>191</v>
      </c>
      <c r="C563" s="4" t="s">
        <v>192</v>
      </c>
      <c r="D563" s="4" t="s">
        <v>193</v>
      </c>
      <c r="E563" s="4" t="s">
        <v>1702</v>
      </c>
      <c r="F563" s="4" t="s">
        <v>1703</v>
      </c>
      <c r="G563" s="4" t="s">
        <v>14</v>
      </c>
      <c r="H563" s="4"/>
      <c r="I563" s="4"/>
      <c r="J563" s="4" t="s">
        <v>469</v>
      </c>
      <c r="K563" s="4" t="s">
        <v>272</v>
      </c>
      <c r="L563" s="4" t="s">
        <v>271</v>
      </c>
      <c r="M563" s="4" t="s">
        <v>427</v>
      </c>
      <c r="N563" s="4" t="s">
        <v>1704</v>
      </c>
      <c r="O563" s="4" t="s">
        <v>30</v>
      </c>
      <c r="P563" s="35">
        <v>17140000</v>
      </c>
      <c r="Q563" s="4" t="s">
        <v>291</v>
      </c>
      <c r="R563" s="35">
        <v>278680000</v>
      </c>
      <c r="S563" s="4" t="s">
        <v>277</v>
      </c>
      <c r="T563" s="4" t="s">
        <v>1705</v>
      </c>
      <c r="U563" s="4" t="s">
        <v>279</v>
      </c>
      <c r="V563" s="4" t="s">
        <v>292</v>
      </c>
      <c r="W563" s="4" t="s">
        <v>281</v>
      </c>
      <c r="X563" s="4" t="s">
        <v>292</v>
      </c>
      <c r="Y563" s="4" t="s">
        <v>30</v>
      </c>
      <c r="Z563" s="4" t="s">
        <v>282</v>
      </c>
      <c r="AA563" s="4" t="s">
        <v>279</v>
      </c>
      <c r="AB563" s="4"/>
      <c r="AC563" s="4"/>
      <c r="AD563" s="4"/>
      <c r="AE563"/>
      <c r="AF563"/>
      <c r="AG563"/>
      <c r="AH563"/>
    </row>
    <row r="564" spans="1:34" s="11" customFormat="1" ht="114.75">
      <c r="A564" s="4" t="s">
        <v>190</v>
      </c>
      <c r="B564" s="30" t="s">
        <v>191</v>
      </c>
      <c r="C564" s="4" t="s">
        <v>192</v>
      </c>
      <c r="D564" s="4" t="s">
        <v>193</v>
      </c>
      <c r="E564" s="4" t="s">
        <v>1706</v>
      </c>
      <c r="F564" s="4" t="s">
        <v>1328</v>
      </c>
      <c r="G564" s="4" t="s">
        <v>14</v>
      </c>
      <c r="H564" s="4"/>
      <c r="I564" s="4"/>
      <c r="J564" s="4" t="s">
        <v>466</v>
      </c>
      <c r="K564" s="4" t="s">
        <v>465</v>
      </c>
      <c r="L564" s="4"/>
      <c r="M564" s="4"/>
      <c r="N564" s="4" t="s">
        <v>1707</v>
      </c>
      <c r="O564" s="4" t="s">
        <v>30</v>
      </c>
      <c r="P564" s="35">
        <v>4740000</v>
      </c>
      <c r="Q564" s="4" t="s">
        <v>291</v>
      </c>
      <c r="R564" s="35">
        <v>60880000</v>
      </c>
      <c r="S564" s="4" t="s">
        <v>277</v>
      </c>
      <c r="T564" s="4" t="s">
        <v>609</v>
      </c>
      <c r="U564" s="4" t="s">
        <v>279</v>
      </c>
      <c r="V564" s="4" t="s">
        <v>292</v>
      </c>
      <c r="W564" s="4" t="s">
        <v>281</v>
      </c>
      <c r="X564" s="4" t="s">
        <v>292</v>
      </c>
      <c r="Y564" s="4" t="s">
        <v>30</v>
      </c>
      <c r="Z564" s="4" t="s">
        <v>282</v>
      </c>
      <c r="AA564" s="4" t="s">
        <v>279</v>
      </c>
      <c r="AB564" s="4"/>
      <c r="AC564" s="4"/>
      <c r="AD564" s="4"/>
      <c r="AE564"/>
      <c r="AF564"/>
      <c r="AG564"/>
      <c r="AH564"/>
    </row>
    <row r="565" spans="1:34" s="11" customFormat="1" ht="89.25">
      <c r="A565" s="4" t="s">
        <v>190</v>
      </c>
      <c r="B565" s="30" t="s">
        <v>191</v>
      </c>
      <c r="C565" s="4" t="s">
        <v>192</v>
      </c>
      <c r="D565" s="4" t="s">
        <v>193</v>
      </c>
      <c r="E565" s="4" t="s">
        <v>1708</v>
      </c>
      <c r="F565" s="4" t="s">
        <v>1333</v>
      </c>
      <c r="G565" s="4" t="s">
        <v>14</v>
      </c>
      <c r="H565" s="4"/>
      <c r="I565" s="4"/>
      <c r="J565" s="4" t="s">
        <v>805</v>
      </c>
      <c r="K565" s="4"/>
      <c r="L565" s="4"/>
      <c r="M565" s="4"/>
      <c r="N565" s="4" t="s">
        <v>1709</v>
      </c>
      <c r="O565" s="4" t="s">
        <v>30</v>
      </c>
      <c r="P565" s="35">
        <v>1330000</v>
      </c>
      <c r="Q565" s="4" t="s">
        <v>291</v>
      </c>
      <c r="R565" s="35">
        <v>23710000</v>
      </c>
      <c r="S565" s="4" t="s">
        <v>277</v>
      </c>
      <c r="T565" s="4" t="s">
        <v>74</v>
      </c>
      <c r="U565" s="4" t="s">
        <v>279</v>
      </c>
      <c r="V565" s="4" t="s">
        <v>292</v>
      </c>
      <c r="W565" s="4" t="s">
        <v>281</v>
      </c>
      <c r="X565" s="4" t="s">
        <v>292</v>
      </c>
      <c r="Y565" s="4" t="s">
        <v>30</v>
      </c>
      <c r="Z565" s="4" t="s">
        <v>282</v>
      </c>
      <c r="AA565" s="4" t="s">
        <v>279</v>
      </c>
      <c r="AB565" s="4"/>
      <c r="AC565" s="4"/>
      <c r="AD565" s="4"/>
      <c r="AE565"/>
      <c r="AF565"/>
      <c r="AG565"/>
      <c r="AH565"/>
    </row>
    <row r="566" spans="1:34" s="11" customFormat="1" ht="140.25">
      <c r="A566" s="4" t="s">
        <v>190</v>
      </c>
      <c r="B566" s="30" t="s">
        <v>191</v>
      </c>
      <c r="C566" s="4" t="s">
        <v>192</v>
      </c>
      <c r="D566" s="4" t="s">
        <v>193</v>
      </c>
      <c r="E566" s="4" t="s">
        <v>1710</v>
      </c>
      <c r="F566" s="4" t="s">
        <v>1711</v>
      </c>
      <c r="G566" s="4" t="s">
        <v>323</v>
      </c>
      <c r="H566" s="4"/>
      <c r="I566" s="4"/>
      <c r="J566" s="4" t="s">
        <v>341</v>
      </c>
      <c r="K566" s="4" t="s">
        <v>410</v>
      </c>
      <c r="L566" s="4"/>
      <c r="M566" s="4"/>
      <c r="N566" s="4" t="s">
        <v>1712</v>
      </c>
      <c r="O566" s="4" t="s">
        <v>30</v>
      </c>
      <c r="P566" s="35">
        <v>19740000</v>
      </c>
      <c r="Q566" s="4" t="s">
        <v>291</v>
      </c>
      <c r="R566" s="35">
        <v>158550000</v>
      </c>
      <c r="S566" s="4" t="s">
        <v>277</v>
      </c>
      <c r="T566" s="4" t="s">
        <v>1705</v>
      </c>
      <c r="U566" s="4" t="s">
        <v>279</v>
      </c>
      <c r="V566" s="4" t="s">
        <v>292</v>
      </c>
      <c r="W566" s="4" t="s">
        <v>281</v>
      </c>
      <c r="X566" s="4" t="s">
        <v>292</v>
      </c>
      <c r="Y566" s="4" t="s">
        <v>30</v>
      </c>
      <c r="Z566" s="4" t="s">
        <v>282</v>
      </c>
      <c r="AA566" s="4" t="s">
        <v>279</v>
      </c>
      <c r="AB566" s="4"/>
      <c r="AC566" s="4"/>
      <c r="AD566" s="4"/>
      <c r="AE566"/>
      <c r="AF566"/>
      <c r="AG566"/>
      <c r="AH566"/>
    </row>
    <row r="567" spans="1:34" s="11" customFormat="1" ht="89.25">
      <c r="A567" s="4" t="s">
        <v>190</v>
      </c>
      <c r="B567" s="30" t="s">
        <v>191</v>
      </c>
      <c r="C567" s="4" t="s">
        <v>192</v>
      </c>
      <c r="D567" s="4" t="s">
        <v>193</v>
      </c>
      <c r="E567" s="4" t="s">
        <v>1713</v>
      </c>
      <c r="F567" s="4" t="s">
        <v>1444</v>
      </c>
      <c r="G567" s="4" t="s">
        <v>13</v>
      </c>
      <c r="H567" s="4"/>
      <c r="I567" s="4"/>
      <c r="J567" s="4" t="s">
        <v>289</v>
      </c>
      <c r="K567" s="4" t="s">
        <v>330</v>
      </c>
      <c r="L567" s="4" t="s">
        <v>473</v>
      </c>
      <c r="M567" s="4"/>
      <c r="N567" s="4" t="s">
        <v>1714</v>
      </c>
      <c r="O567" s="4" t="s">
        <v>30</v>
      </c>
      <c r="P567" s="35">
        <v>1930000</v>
      </c>
      <c r="Q567" s="4" t="s">
        <v>291</v>
      </c>
      <c r="R567" s="35">
        <v>45410000</v>
      </c>
      <c r="S567" s="4" t="s">
        <v>277</v>
      </c>
      <c r="T567" s="4" t="s">
        <v>74</v>
      </c>
      <c r="U567" s="4" t="s">
        <v>279</v>
      </c>
      <c r="V567" s="4" t="s">
        <v>292</v>
      </c>
      <c r="W567" s="4" t="s">
        <v>281</v>
      </c>
      <c r="X567" s="4" t="s">
        <v>292</v>
      </c>
      <c r="Y567" s="4" t="s">
        <v>30</v>
      </c>
      <c r="Z567" s="4" t="s">
        <v>282</v>
      </c>
      <c r="AA567" s="4" t="s">
        <v>279</v>
      </c>
      <c r="AB567" s="4"/>
      <c r="AC567" s="4"/>
      <c r="AD567" s="4"/>
      <c r="AE567"/>
      <c r="AF567"/>
      <c r="AG567"/>
      <c r="AH567"/>
    </row>
    <row r="568" spans="1:34" s="11" customFormat="1" ht="114.75">
      <c r="A568" s="4" t="s">
        <v>190</v>
      </c>
      <c r="B568" s="30" t="s">
        <v>191</v>
      </c>
      <c r="C568" s="4" t="s">
        <v>192</v>
      </c>
      <c r="D568" s="4" t="s">
        <v>193</v>
      </c>
      <c r="E568" s="4" t="s">
        <v>1715</v>
      </c>
      <c r="F568" s="4" t="s">
        <v>1716</v>
      </c>
      <c r="G568" s="4" t="s">
        <v>11</v>
      </c>
      <c r="H568" s="4"/>
      <c r="I568" s="4"/>
      <c r="J568" s="4" t="s">
        <v>274</v>
      </c>
      <c r="K568" s="4" t="s">
        <v>299</v>
      </c>
      <c r="L568" s="4"/>
      <c r="M568" s="4"/>
      <c r="N568" s="4" t="s">
        <v>1717</v>
      </c>
      <c r="O568" s="4" t="s">
        <v>30</v>
      </c>
      <c r="P568" s="35">
        <v>35890000</v>
      </c>
      <c r="Q568" s="4" t="s">
        <v>291</v>
      </c>
      <c r="R568" s="35">
        <v>321070000</v>
      </c>
      <c r="S568" s="4" t="s">
        <v>277</v>
      </c>
      <c r="T568" s="4" t="s">
        <v>1718</v>
      </c>
      <c r="U568" s="4" t="s">
        <v>279</v>
      </c>
      <c r="V568" s="4" t="s">
        <v>292</v>
      </c>
      <c r="W568" s="4" t="s">
        <v>281</v>
      </c>
      <c r="X568" s="4" t="s">
        <v>292</v>
      </c>
      <c r="Y568" s="4" t="s">
        <v>30</v>
      </c>
      <c r="Z568" s="4" t="s">
        <v>282</v>
      </c>
      <c r="AA568" s="4" t="s">
        <v>279</v>
      </c>
      <c r="AB568" s="4"/>
      <c r="AC568" s="4"/>
      <c r="AD568" s="4"/>
      <c r="AE568"/>
      <c r="AF568"/>
      <c r="AG568"/>
      <c r="AH568"/>
    </row>
    <row r="569" spans="1:34" s="11" customFormat="1" ht="89.25">
      <c r="A569" s="4" t="s">
        <v>190</v>
      </c>
      <c r="B569" s="30" t="s">
        <v>191</v>
      </c>
      <c r="C569" s="4" t="s">
        <v>192</v>
      </c>
      <c r="D569" s="4" t="s">
        <v>193</v>
      </c>
      <c r="E569" s="4" t="s">
        <v>1719</v>
      </c>
      <c r="F569" s="4" t="s">
        <v>1720</v>
      </c>
      <c r="G569" s="4" t="s">
        <v>11</v>
      </c>
      <c r="H569" s="4" t="s">
        <v>14</v>
      </c>
      <c r="I569" s="4" t="s">
        <v>323</v>
      </c>
      <c r="J569" s="4" t="s">
        <v>274</v>
      </c>
      <c r="K569" s="4" t="s">
        <v>271</v>
      </c>
      <c r="L569" s="4" t="s">
        <v>476</v>
      </c>
      <c r="M569" s="4" t="s">
        <v>338</v>
      </c>
      <c r="N569" s="4" t="s">
        <v>1721</v>
      </c>
      <c r="O569" s="4" t="s">
        <v>30</v>
      </c>
      <c r="P569" s="35">
        <v>1950000</v>
      </c>
      <c r="Q569" s="4" t="s">
        <v>291</v>
      </c>
      <c r="R569" s="35">
        <v>9740000</v>
      </c>
      <c r="S569" s="4" t="s">
        <v>277</v>
      </c>
      <c r="T569" s="4" t="s">
        <v>74</v>
      </c>
      <c r="U569" s="4" t="s">
        <v>279</v>
      </c>
      <c r="V569" s="4" t="s">
        <v>292</v>
      </c>
      <c r="W569" s="4" t="s">
        <v>281</v>
      </c>
      <c r="X569" s="4" t="s">
        <v>292</v>
      </c>
      <c r="Y569" s="4" t="s">
        <v>30</v>
      </c>
      <c r="Z569" s="4" t="s">
        <v>282</v>
      </c>
      <c r="AA569" s="4" t="s">
        <v>279</v>
      </c>
      <c r="AB569" s="4"/>
      <c r="AC569" s="4"/>
      <c r="AD569" s="4"/>
      <c r="AE569"/>
      <c r="AF569"/>
      <c r="AG569"/>
      <c r="AH569"/>
    </row>
    <row r="570" spans="1:34" s="11" customFormat="1" ht="89.25">
      <c r="A570" s="4" t="s">
        <v>190</v>
      </c>
      <c r="B570" s="30" t="s">
        <v>191</v>
      </c>
      <c r="C570" s="4" t="s">
        <v>192</v>
      </c>
      <c r="D570" s="4" t="s">
        <v>193</v>
      </c>
      <c r="E570" s="4" t="s">
        <v>1722</v>
      </c>
      <c r="F570" s="4" t="s">
        <v>1723</v>
      </c>
      <c r="G570" s="4" t="s">
        <v>15</v>
      </c>
      <c r="H570" s="4" t="s">
        <v>13</v>
      </c>
      <c r="I570" s="4"/>
      <c r="J570" s="4" t="s">
        <v>346</v>
      </c>
      <c r="K570" s="4" t="s">
        <v>437</v>
      </c>
      <c r="L570" s="4" t="s">
        <v>643</v>
      </c>
      <c r="M570" s="4" t="s">
        <v>490</v>
      </c>
      <c r="N570" s="4" t="s">
        <v>1724</v>
      </c>
      <c r="O570" s="4" t="s">
        <v>30</v>
      </c>
      <c r="P570" s="35">
        <v>19080000</v>
      </c>
      <c r="Q570" s="4" t="s">
        <v>291</v>
      </c>
      <c r="R570" s="35">
        <v>87700000</v>
      </c>
      <c r="S570" s="4" t="s">
        <v>277</v>
      </c>
      <c r="T570" s="4" t="s">
        <v>74</v>
      </c>
      <c r="U570" s="4" t="s">
        <v>279</v>
      </c>
      <c r="V570" s="4" t="s">
        <v>292</v>
      </c>
      <c r="W570" s="4" t="s">
        <v>281</v>
      </c>
      <c r="X570" s="4" t="s">
        <v>292</v>
      </c>
      <c r="Y570" s="4" t="s">
        <v>30</v>
      </c>
      <c r="Z570" s="4" t="s">
        <v>282</v>
      </c>
      <c r="AA570" s="4" t="s">
        <v>279</v>
      </c>
      <c r="AB570" s="4"/>
      <c r="AC570" s="4"/>
      <c r="AD570" s="4"/>
      <c r="AE570"/>
      <c r="AF570"/>
      <c r="AG570"/>
      <c r="AH570"/>
    </row>
    <row r="571" spans="1:34" s="11" customFormat="1" ht="89.25">
      <c r="A571" s="4" t="s">
        <v>190</v>
      </c>
      <c r="B571" s="30" t="s">
        <v>191</v>
      </c>
      <c r="C571" s="4" t="s">
        <v>192</v>
      </c>
      <c r="D571" s="4" t="s">
        <v>193</v>
      </c>
      <c r="E571" s="4" t="s">
        <v>1725</v>
      </c>
      <c r="F571" s="4" t="s">
        <v>1726</v>
      </c>
      <c r="G571" s="4" t="s">
        <v>13</v>
      </c>
      <c r="H571" s="4"/>
      <c r="I571" s="4"/>
      <c r="J571" s="4" t="s">
        <v>289</v>
      </c>
      <c r="K571" s="4" t="s">
        <v>330</v>
      </c>
      <c r="L571" s="4"/>
      <c r="M571" s="4"/>
      <c r="N571" s="4" t="s">
        <v>1727</v>
      </c>
      <c r="O571" s="4" t="s">
        <v>30</v>
      </c>
      <c r="P571" s="35">
        <v>22180000</v>
      </c>
      <c r="Q571" s="4" t="s">
        <v>291</v>
      </c>
      <c r="R571" s="35">
        <v>125410000</v>
      </c>
      <c r="S571" s="4" t="s">
        <v>277</v>
      </c>
      <c r="T571" s="4" t="s">
        <v>74</v>
      </c>
      <c r="U571" s="4" t="s">
        <v>279</v>
      </c>
      <c r="V571" s="4" t="s">
        <v>292</v>
      </c>
      <c r="W571" s="4" t="s">
        <v>281</v>
      </c>
      <c r="X571" s="4" t="s">
        <v>292</v>
      </c>
      <c r="Y571" s="4" t="s">
        <v>30</v>
      </c>
      <c r="Z571" s="4" t="s">
        <v>282</v>
      </c>
      <c r="AA571" s="4" t="s">
        <v>279</v>
      </c>
      <c r="AB571" s="4"/>
      <c r="AC571" s="4"/>
      <c r="AD571" s="4"/>
      <c r="AE571"/>
      <c r="AF571"/>
      <c r="AG571"/>
      <c r="AH571"/>
    </row>
    <row r="572" spans="1:34" s="11" customFormat="1" ht="191.25">
      <c r="A572" s="4" t="s">
        <v>190</v>
      </c>
      <c r="B572" s="30" t="s">
        <v>191</v>
      </c>
      <c r="C572" s="4" t="s">
        <v>192</v>
      </c>
      <c r="D572" s="4" t="s">
        <v>193</v>
      </c>
      <c r="E572" s="4" t="s">
        <v>1728</v>
      </c>
      <c r="F572" s="4" t="s">
        <v>1729</v>
      </c>
      <c r="G572" s="4" t="s">
        <v>431</v>
      </c>
      <c r="H572" s="4"/>
      <c r="I572" s="4"/>
      <c r="J572" s="4" t="s">
        <v>508</v>
      </c>
      <c r="K572" s="4" t="s">
        <v>501</v>
      </c>
      <c r="L572" s="4"/>
      <c r="M572" s="4"/>
      <c r="N572" s="4" t="s">
        <v>1730</v>
      </c>
      <c r="O572" s="4" t="s">
        <v>30</v>
      </c>
      <c r="P572" s="35">
        <v>1120000</v>
      </c>
      <c r="Q572" s="4" t="s">
        <v>291</v>
      </c>
      <c r="R572" s="35">
        <v>11360000</v>
      </c>
      <c r="S572" s="4" t="s">
        <v>277</v>
      </c>
      <c r="T572" s="4" t="s">
        <v>74</v>
      </c>
      <c r="U572" s="4" t="s">
        <v>279</v>
      </c>
      <c r="V572" s="4" t="s">
        <v>292</v>
      </c>
      <c r="W572" s="4" t="s">
        <v>352</v>
      </c>
      <c r="X572" s="4" t="s">
        <v>292</v>
      </c>
      <c r="Y572" s="4" t="s">
        <v>30</v>
      </c>
      <c r="Z572" s="4" t="s">
        <v>282</v>
      </c>
      <c r="AA572" s="4" t="s">
        <v>279</v>
      </c>
      <c r="AB572" s="4"/>
      <c r="AC572" s="4"/>
      <c r="AD572" s="4"/>
      <c r="AE572"/>
      <c r="AF572"/>
      <c r="AG572"/>
      <c r="AH572"/>
    </row>
    <row r="573" spans="1:34" s="11" customFormat="1" ht="76.5">
      <c r="A573" s="4" t="s">
        <v>59</v>
      </c>
      <c r="B573" s="30" t="s">
        <v>60</v>
      </c>
      <c r="C573" s="4" t="s">
        <v>63</v>
      </c>
      <c r="D573" s="4" t="s">
        <v>64</v>
      </c>
      <c r="E573" s="4" t="s">
        <v>1731</v>
      </c>
      <c r="F573" s="4" t="s">
        <v>668</v>
      </c>
      <c r="G573" s="4" t="s">
        <v>15</v>
      </c>
      <c r="H573" s="4"/>
      <c r="I573" s="4"/>
      <c r="J573" s="4" t="s">
        <v>377</v>
      </c>
      <c r="K573" s="4"/>
      <c r="L573" s="4"/>
      <c r="M573" s="4"/>
      <c r="N573" s="4" t="s">
        <v>1732</v>
      </c>
      <c r="O573" s="4" t="s">
        <v>49</v>
      </c>
      <c r="P573" s="35">
        <v>28000</v>
      </c>
      <c r="Q573" s="4" t="s">
        <v>291</v>
      </c>
      <c r="R573" s="35">
        <v>158000</v>
      </c>
      <c r="S573" s="4" t="s">
        <v>277</v>
      </c>
      <c r="T573" s="4" t="s">
        <v>456</v>
      </c>
      <c r="U573" s="4" t="s">
        <v>279</v>
      </c>
      <c r="V573" s="4" t="s">
        <v>292</v>
      </c>
      <c r="W573" s="4" t="s">
        <v>281</v>
      </c>
      <c r="X573" s="4" t="s">
        <v>282</v>
      </c>
      <c r="Y573" s="4" t="s">
        <v>279</v>
      </c>
      <c r="Z573" s="4" t="s">
        <v>282</v>
      </c>
      <c r="AA573" s="4" t="s">
        <v>279</v>
      </c>
      <c r="AB573" s="4"/>
      <c r="AC573" s="4"/>
      <c r="AD573" s="4"/>
      <c r="AE573"/>
      <c r="AF573"/>
      <c r="AG573"/>
      <c r="AH573"/>
    </row>
    <row r="574" spans="1:34" s="11" customFormat="1" ht="63.75">
      <c r="A574" s="4" t="s">
        <v>59</v>
      </c>
      <c r="B574" s="30" t="s">
        <v>60</v>
      </c>
      <c r="C574" s="4" t="s">
        <v>63</v>
      </c>
      <c r="D574" s="4" t="s">
        <v>64</v>
      </c>
      <c r="E574" s="4" t="s">
        <v>1733</v>
      </c>
      <c r="F574" s="4" t="s">
        <v>668</v>
      </c>
      <c r="G574" s="4" t="s">
        <v>15</v>
      </c>
      <c r="H574" s="4"/>
      <c r="I574" s="4"/>
      <c r="J574" s="4" t="s">
        <v>377</v>
      </c>
      <c r="K574" s="4"/>
      <c r="L574" s="4"/>
      <c r="M574" s="4"/>
      <c r="N574" s="4" t="s">
        <v>1732</v>
      </c>
      <c r="O574" s="4" t="s">
        <v>49</v>
      </c>
      <c r="P574" s="35">
        <v>301000</v>
      </c>
      <c r="Q574" s="4" t="s">
        <v>291</v>
      </c>
      <c r="R574" s="35">
        <v>1986000</v>
      </c>
      <c r="S574" s="4" t="s">
        <v>277</v>
      </c>
      <c r="T574" s="4" t="s">
        <v>456</v>
      </c>
      <c r="U574" s="4" t="s">
        <v>279</v>
      </c>
      <c r="V574" s="4" t="s">
        <v>292</v>
      </c>
      <c r="W574" s="4" t="s">
        <v>281</v>
      </c>
      <c r="X574" s="4" t="s">
        <v>282</v>
      </c>
      <c r="Y574" s="4" t="s">
        <v>279</v>
      </c>
      <c r="Z574" s="4" t="s">
        <v>282</v>
      </c>
      <c r="AA574" s="4" t="s">
        <v>279</v>
      </c>
      <c r="AB574" s="4"/>
      <c r="AC574" s="4"/>
      <c r="AD574" s="4"/>
      <c r="AE574"/>
      <c r="AF574"/>
      <c r="AG574"/>
      <c r="AH574"/>
    </row>
    <row r="575" spans="1:34" s="11" customFormat="1" ht="63.75">
      <c r="A575" s="4" t="s">
        <v>59</v>
      </c>
      <c r="B575" s="30" t="s">
        <v>60</v>
      </c>
      <c r="C575" s="4" t="s">
        <v>63</v>
      </c>
      <c r="D575" s="4" t="s">
        <v>64</v>
      </c>
      <c r="E575" s="4" t="s">
        <v>1734</v>
      </c>
      <c r="F575" s="4" t="s">
        <v>668</v>
      </c>
      <c r="G575" s="4" t="s">
        <v>15</v>
      </c>
      <c r="H575" s="4"/>
      <c r="I575" s="4"/>
      <c r="J575" s="4" t="s">
        <v>377</v>
      </c>
      <c r="K575" s="4" t="s">
        <v>346</v>
      </c>
      <c r="L575" s="4"/>
      <c r="M575" s="4"/>
      <c r="N575" s="4" t="s">
        <v>1732</v>
      </c>
      <c r="O575" s="4" t="s">
        <v>49</v>
      </c>
      <c r="P575" s="35">
        <v>135000</v>
      </c>
      <c r="Q575" s="4" t="s">
        <v>291</v>
      </c>
      <c r="R575" s="35">
        <v>443000</v>
      </c>
      <c r="S575" s="4" t="s">
        <v>277</v>
      </c>
      <c r="T575" s="4" t="s">
        <v>456</v>
      </c>
      <c r="U575" s="4" t="s">
        <v>279</v>
      </c>
      <c r="V575" s="4" t="s">
        <v>292</v>
      </c>
      <c r="W575" s="4" t="s">
        <v>281</v>
      </c>
      <c r="X575" s="4" t="s">
        <v>282</v>
      </c>
      <c r="Y575" s="4" t="s">
        <v>279</v>
      </c>
      <c r="Z575" s="4" t="s">
        <v>282</v>
      </c>
      <c r="AA575" s="4" t="s">
        <v>279</v>
      </c>
      <c r="AB575" s="4"/>
      <c r="AC575" s="4"/>
      <c r="AD575" s="4"/>
      <c r="AE575"/>
      <c r="AF575"/>
      <c r="AG575"/>
      <c r="AH575"/>
    </row>
    <row r="576" spans="1:34" s="11" customFormat="1" ht="63.75">
      <c r="A576" s="4" t="s">
        <v>59</v>
      </c>
      <c r="B576" s="30" t="s">
        <v>60</v>
      </c>
      <c r="C576" s="4" t="s">
        <v>63</v>
      </c>
      <c r="D576" s="4" t="s">
        <v>64</v>
      </c>
      <c r="E576" s="4" t="s">
        <v>1735</v>
      </c>
      <c r="F576" s="4" t="s">
        <v>1687</v>
      </c>
      <c r="G576" s="4" t="s">
        <v>11</v>
      </c>
      <c r="H576" s="4"/>
      <c r="I576" s="4"/>
      <c r="J576" s="4" t="s">
        <v>295</v>
      </c>
      <c r="K576" s="4" t="s">
        <v>274</v>
      </c>
      <c r="L576" s="4"/>
      <c r="M576" s="4"/>
      <c r="N576" s="4" t="s">
        <v>63</v>
      </c>
      <c r="O576" s="4" t="s">
        <v>49</v>
      </c>
      <c r="P576" s="35">
        <v>1900</v>
      </c>
      <c r="Q576" s="4" t="s">
        <v>291</v>
      </c>
      <c r="R576" s="35">
        <v>9900</v>
      </c>
      <c r="S576" s="4" t="s">
        <v>277</v>
      </c>
      <c r="T576" s="4" t="s">
        <v>278</v>
      </c>
      <c r="U576" s="4" t="s">
        <v>279</v>
      </c>
      <c r="V576" s="4" t="s">
        <v>292</v>
      </c>
      <c r="W576" s="4" t="s">
        <v>352</v>
      </c>
      <c r="X576" s="4" t="s">
        <v>282</v>
      </c>
      <c r="Y576" s="4" t="s">
        <v>279</v>
      </c>
      <c r="Z576" s="4" t="s">
        <v>282</v>
      </c>
      <c r="AA576" s="4" t="s">
        <v>279</v>
      </c>
      <c r="AB576" s="4"/>
      <c r="AC576" s="4"/>
      <c r="AD576" s="4"/>
      <c r="AE576"/>
      <c r="AF576"/>
      <c r="AG576"/>
      <c r="AH576"/>
    </row>
    <row r="577" spans="1:34" s="11" customFormat="1" ht="63.75">
      <c r="A577" s="4" t="s">
        <v>59</v>
      </c>
      <c r="B577" s="30" t="s">
        <v>60</v>
      </c>
      <c r="C577" s="4" t="s">
        <v>63</v>
      </c>
      <c r="D577" s="4" t="s">
        <v>64</v>
      </c>
      <c r="E577" s="4" t="s">
        <v>1736</v>
      </c>
      <c r="F577" s="4" t="s">
        <v>1326</v>
      </c>
      <c r="G577" s="4" t="s">
        <v>14</v>
      </c>
      <c r="H577" s="4"/>
      <c r="I577" s="4"/>
      <c r="J577" s="4" t="s">
        <v>271</v>
      </c>
      <c r="K577" s="4" t="s">
        <v>272</v>
      </c>
      <c r="L577" s="4"/>
      <c r="M577" s="4"/>
      <c r="N577" s="4" t="s">
        <v>1737</v>
      </c>
      <c r="O577" s="4" t="s">
        <v>49</v>
      </c>
      <c r="P577" s="35">
        <v>1500</v>
      </c>
      <c r="Q577" s="4" t="s">
        <v>291</v>
      </c>
      <c r="R577" s="35">
        <v>7500</v>
      </c>
      <c r="S577" s="4" t="s">
        <v>277</v>
      </c>
      <c r="T577" s="4" t="s">
        <v>278</v>
      </c>
      <c r="U577" s="4" t="s">
        <v>279</v>
      </c>
      <c r="V577" s="4" t="s">
        <v>292</v>
      </c>
      <c r="W577" s="4" t="s">
        <v>352</v>
      </c>
      <c r="X577" s="4" t="s">
        <v>282</v>
      </c>
      <c r="Y577" s="4" t="s">
        <v>279</v>
      </c>
      <c r="Z577" s="4" t="s">
        <v>282</v>
      </c>
      <c r="AA577" s="4" t="s">
        <v>279</v>
      </c>
      <c r="AB577" s="4"/>
      <c r="AC577" s="4"/>
      <c r="AD577" s="4"/>
      <c r="AE577"/>
      <c r="AF577"/>
      <c r="AG577"/>
      <c r="AH577"/>
    </row>
    <row r="578" spans="1:34" s="11" customFormat="1" ht="63.75">
      <c r="A578" s="4" t="s">
        <v>59</v>
      </c>
      <c r="B578" s="30" t="s">
        <v>60</v>
      </c>
      <c r="C578" s="4" t="s">
        <v>63</v>
      </c>
      <c r="D578" s="4" t="s">
        <v>64</v>
      </c>
      <c r="E578" s="4" t="s">
        <v>1738</v>
      </c>
      <c r="F578" s="4" t="s">
        <v>389</v>
      </c>
      <c r="G578" s="4" t="s">
        <v>14</v>
      </c>
      <c r="H578" s="4"/>
      <c r="I578" s="4"/>
      <c r="J578" s="4" t="s">
        <v>775</v>
      </c>
      <c r="K578" s="4"/>
      <c r="L578" s="4"/>
      <c r="M578" s="4"/>
      <c r="N578" s="4" t="s">
        <v>1739</v>
      </c>
      <c r="O578" s="4" t="s">
        <v>49</v>
      </c>
      <c r="P578" s="35">
        <v>3600</v>
      </c>
      <c r="Q578" s="4" t="s">
        <v>291</v>
      </c>
      <c r="R578" s="35">
        <v>18000</v>
      </c>
      <c r="S578" s="4" t="s">
        <v>277</v>
      </c>
      <c r="T578" s="4" t="s">
        <v>278</v>
      </c>
      <c r="U578" s="4" t="s">
        <v>279</v>
      </c>
      <c r="V578" s="4" t="s">
        <v>292</v>
      </c>
      <c r="W578" s="4" t="s">
        <v>281</v>
      </c>
      <c r="X578" s="4" t="s">
        <v>282</v>
      </c>
      <c r="Y578" s="4" t="s">
        <v>279</v>
      </c>
      <c r="Z578" s="4" t="s">
        <v>282</v>
      </c>
      <c r="AA578" s="4" t="s">
        <v>279</v>
      </c>
      <c r="AB578" s="4"/>
      <c r="AC578" s="4"/>
      <c r="AD578" s="4"/>
      <c r="AE578"/>
      <c r="AF578"/>
      <c r="AG578"/>
      <c r="AH578"/>
    </row>
    <row r="579" spans="1:34" s="11" customFormat="1" ht="63.75">
      <c r="A579" s="4" t="s">
        <v>59</v>
      </c>
      <c r="B579" s="30" t="s">
        <v>60</v>
      </c>
      <c r="C579" s="4" t="s">
        <v>63</v>
      </c>
      <c r="D579" s="4" t="s">
        <v>64</v>
      </c>
      <c r="E579" s="4" t="s">
        <v>1740</v>
      </c>
      <c r="F579" s="4" t="s">
        <v>366</v>
      </c>
      <c r="G579" s="4" t="s">
        <v>14</v>
      </c>
      <c r="H579" s="4"/>
      <c r="I579" s="4"/>
      <c r="J579" s="4" t="s">
        <v>271</v>
      </c>
      <c r="K579" s="4" t="s">
        <v>285</v>
      </c>
      <c r="L579" s="4"/>
      <c r="M579" s="4"/>
      <c r="N579" s="4" t="s">
        <v>1741</v>
      </c>
      <c r="O579" s="4" t="s">
        <v>49</v>
      </c>
      <c r="P579" s="35">
        <v>16000</v>
      </c>
      <c r="Q579" s="4" t="s">
        <v>291</v>
      </c>
      <c r="R579" s="35">
        <v>38000</v>
      </c>
      <c r="S579" s="4" t="s">
        <v>277</v>
      </c>
      <c r="T579" s="4" t="s">
        <v>1742</v>
      </c>
      <c r="U579" s="4" t="s">
        <v>279</v>
      </c>
      <c r="V579" s="4" t="s">
        <v>292</v>
      </c>
      <c r="W579" s="4" t="s">
        <v>352</v>
      </c>
      <c r="X579" s="4" t="s">
        <v>282</v>
      </c>
      <c r="Y579" s="4" t="s">
        <v>279</v>
      </c>
      <c r="Z579" s="4" t="s">
        <v>282</v>
      </c>
      <c r="AA579" s="4" t="s">
        <v>279</v>
      </c>
      <c r="AB579" s="4"/>
      <c r="AC579" s="4"/>
      <c r="AD579" s="4"/>
      <c r="AE579"/>
      <c r="AF579"/>
      <c r="AG579"/>
      <c r="AH579"/>
    </row>
    <row r="580" spans="1:34" s="11" customFormat="1" ht="63.75">
      <c r="A580" s="4" t="s">
        <v>59</v>
      </c>
      <c r="B580" s="30" t="s">
        <v>60</v>
      </c>
      <c r="C580" s="4" t="s">
        <v>63</v>
      </c>
      <c r="D580" s="4" t="s">
        <v>64</v>
      </c>
      <c r="E580" s="4" t="s">
        <v>1743</v>
      </c>
      <c r="F580" s="4" t="s">
        <v>366</v>
      </c>
      <c r="G580" s="4" t="s">
        <v>14</v>
      </c>
      <c r="H580" s="4"/>
      <c r="I580" s="4"/>
      <c r="J580" s="4" t="s">
        <v>414</v>
      </c>
      <c r="K580" s="4" t="s">
        <v>271</v>
      </c>
      <c r="L580" s="4"/>
      <c r="M580" s="4"/>
      <c r="N580" s="4" t="s">
        <v>1741</v>
      </c>
      <c r="O580" s="4" t="s">
        <v>49</v>
      </c>
      <c r="P580" s="35">
        <v>1500</v>
      </c>
      <c r="Q580" s="4" t="s">
        <v>291</v>
      </c>
      <c r="R580" s="35">
        <v>1500</v>
      </c>
      <c r="S580" s="4" t="s">
        <v>277</v>
      </c>
      <c r="T580" s="4" t="s">
        <v>1742</v>
      </c>
      <c r="U580" s="4" t="s">
        <v>279</v>
      </c>
      <c r="V580" s="4" t="s">
        <v>292</v>
      </c>
      <c r="W580" s="4" t="s">
        <v>352</v>
      </c>
      <c r="X580" s="4" t="s">
        <v>282</v>
      </c>
      <c r="Y580" s="4" t="s">
        <v>279</v>
      </c>
      <c r="Z580" s="4" t="s">
        <v>282</v>
      </c>
      <c r="AA580" s="4" t="s">
        <v>279</v>
      </c>
      <c r="AB580" s="4"/>
      <c r="AC580" s="4"/>
      <c r="AD580" s="4"/>
      <c r="AE580"/>
      <c r="AF580"/>
      <c r="AG580"/>
      <c r="AH580"/>
    </row>
    <row r="581" spans="1:34" s="4" customFormat="1" ht="63.75">
      <c r="A581" s="4" t="s">
        <v>59</v>
      </c>
      <c r="B581" s="30" t="s">
        <v>60</v>
      </c>
      <c r="C581" s="4" t="s">
        <v>63</v>
      </c>
      <c r="D581" s="4" t="s">
        <v>64</v>
      </c>
      <c r="E581" s="4" t="s">
        <v>1744</v>
      </c>
      <c r="F581" s="4" t="s">
        <v>1745</v>
      </c>
      <c r="G581" s="4" t="s">
        <v>323</v>
      </c>
      <c r="J581" s="4" t="s">
        <v>490</v>
      </c>
      <c r="N581" s="4" t="s">
        <v>1732</v>
      </c>
      <c r="O581" s="4" t="s">
        <v>49</v>
      </c>
      <c r="P581" s="35">
        <v>57000</v>
      </c>
      <c r="Q581" s="4" t="s">
        <v>291</v>
      </c>
      <c r="R581" s="35">
        <v>255000</v>
      </c>
      <c r="S581" s="4" t="s">
        <v>277</v>
      </c>
      <c r="T581" s="4" t="s">
        <v>1685</v>
      </c>
      <c r="U581" s="4" t="s">
        <v>279</v>
      </c>
      <c r="V581" s="4" t="s">
        <v>292</v>
      </c>
      <c r="W581" s="4" t="s">
        <v>352</v>
      </c>
      <c r="X581" s="4" t="s">
        <v>282</v>
      </c>
      <c r="Y581" s="4" t="s">
        <v>279</v>
      </c>
      <c r="Z581" s="4" t="s">
        <v>282</v>
      </c>
      <c r="AA581" s="4" t="s">
        <v>279</v>
      </c>
      <c r="AE581"/>
      <c r="AF581"/>
      <c r="AG581"/>
      <c r="AH581"/>
    </row>
    <row r="582" spans="1:34" s="4" customFormat="1" ht="63.75">
      <c r="A582" s="4" t="s">
        <v>59</v>
      </c>
      <c r="B582" s="30" t="s">
        <v>60</v>
      </c>
      <c r="C582" s="4" t="s">
        <v>63</v>
      </c>
      <c r="D582" s="4" t="s">
        <v>64</v>
      </c>
      <c r="E582" s="4" t="s">
        <v>1746</v>
      </c>
      <c r="F582" s="4" t="s">
        <v>1747</v>
      </c>
      <c r="G582" s="4" t="s">
        <v>323</v>
      </c>
      <c r="H582" s="4" t="s">
        <v>11</v>
      </c>
      <c r="J582" s="4" t="s">
        <v>274</v>
      </c>
      <c r="K582" s="4" t="s">
        <v>384</v>
      </c>
      <c r="L582" s="4" t="s">
        <v>692</v>
      </c>
      <c r="M582" s="4" t="s">
        <v>324</v>
      </c>
      <c r="N582" s="4" t="s">
        <v>1748</v>
      </c>
      <c r="O582" s="4" t="s">
        <v>49</v>
      </c>
      <c r="P582" s="35" t="s">
        <v>1749</v>
      </c>
      <c r="Q582" s="4" t="s">
        <v>279</v>
      </c>
      <c r="R582" s="35" t="s">
        <v>1750</v>
      </c>
      <c r="S582" s="4" t="s">
        <v>279</v>
      </c>
      <c r="T582" s="4" t="s">
        <v>30</v>
      </c>
      <c r="U582" s="4" t="s">
        <v>279</v>
      </c>
      <c r="V582" s="4" t="s">
        <v>292</v>
      </c>
      <c r="W582" s="4" t="s">
        <v>281</v>
      </c>
      <c r="X582" s="4" t="s">
        <v>282</v>
      </c>
      <c r="Y582" s="4" t="s">
        <v>279</v>
      </c>
      <c r="Z582" s="4" t="s">
        <v>282</v>
      </c>
      <c r="AA582" s="4" t="s">
        <v>279</v>
      </c>
      <c r="AE582"/>
      <c r="AF582"/>
      <c r="AG582"/>
      <c r="AH582"/>
    </row>
    <row r="583" spans="1:34" s="4" customFormat="1" ht="63.75">
      <c r="A583" s="4" t="s">
        <v>59</v>
      </c>
      <c r="B583" s="30" t="s">
        <v>60</v>
      </c>
      <c r="C583" s="4" t="s">
        <v>63</v>
      </c>
      <c r="D583" s="4" t="s">
        <v>64</v>
      </c>
      <c r="E583" s="4" t="s">
        <v>1751</v>
      </c>
      <c r="F583" s="4" t="s">
        <v>366</v>
      </c>
      <c r="G583" s="4" t="s">
        <v>14</v>
      </c>
      <c r="J583" s="4" t="s">
        <v>271</v>
      </c>
      <c r="N583" s="4" t="s">
        <v>1741</v>
      </c>
      <c r="O583" s="4" t="s">
        <v>49</v>
      </c>
      <c r="P583" s="35">
        <v>1600</v>
      </c>
      <c r="Q583" s="4" t="s">
        <v>291</v>
      </c>
      <c r="R583" s="35">
        <v>1600</v>
      </c>
      <c r="S583" s="4" t="s">
        <v>277</v>
      </c>
      <c r="T583" s="4" t="s">
        <v>1742</v>
      </c>
      <c r="U583" s="4" t="s">
        <v>279</v>
      </c>
      <c r="V583" s="4" t="s">
        <v>292</v>
      </c>
      <c r="W583" s="4" t="s">
        <v>352</v>
      </c>
      <c r="X583" s="4" t="s">
        <v>282</v>
      </c>
      <c r="Y583" s="4" t="s">
        <v>279</v>
      </c>
      <c r="Z583" s="4" t="s">
        <v>282</v>
      </c>
      <c r="AA583" s="4" t="s">
        <v>279</v>
      </c>
      <c r="AE583"/>
      <c r="AF583"/>
      <c r="AG583"/>
      <c r="AH583"/>
    </row>
    <row r="584" spans="1:34" s="4" customFormat="1" ht="63.75">
      <c r="A584" s="4" t="s">
        <v>59</v>
      </c>
      <c r="B584" s="30" t="s">
        <v>60</v>
      </c>
      <c r="C584" s="4" t="s">
        <v>63</v>
      </c>
      <c r="D584" s="4" t="s">
        <v>64</v>
      </c>
      <c r="E584" s="4" t="s">
        <v>1752</v>
      </c>
      <c r="F584" s="4" t="s">
        <v>528</v>
      </c>
      <c r="G584" s="4" t="s">
        <v>14</v>
      </c>
      <c r="J584" s="4" t="s">
        <v>805</v>
      </c>
      <c r="K584" s="4" t="s">
        <v>306</v>
      </c>
      <c r="N584" s="4" t="s">
        <v>1741</v>
      </c>
      <c r="O584" s="4" t="s">
        <v>49</v>
      </c>
      <c r="P584" s="35">
        <v>102000</v>
      </c>
      <c r="Q584" s="4" t="s">
        <v>291</v>
      </c>
      <c r="R584" s="35">
        <v>1318000</v>
      </c>
      <c r="S584" s="4" t="s">
        <v>277</v>
      </c>
      <c r="T584" s="4" t="s">
        <v>278</v>
      </c>
      <c r="U584" s="4" t="s">
        <v>279</v>
      </c>
      <c r="V584" s="4" t="s">
        <v>292</v>
      </c>
      <c r="W584" s="4" t="s">
        <v>281</v>
      </c>
      <c r="X584" s="4" t="s">
        <v>292</v>
      </c>
      <c r="Y584" s="4" t="s">
        <v>30</v>
      </c>
      <c r="Z584" s="4" t="s">
        <v>292</v>
      </c>
      <c r="AA584" s="4" t="s">
        <v>30</v>
      </c>
      <c r="AE584"/>
      <c r="AF584"/>
      <c r="AG584"/>
      <c r="AH584"/>
    </row>
    <row r="585" spans="1:34" s="4" customFormat="1" ht="63.75">
      <c r="A585" s="4" t="s">
        <v>59</v>
      </c>
      <c r="B585" s="30" t="s">
        <v>60</v>
      </c>
      <c r="C585" s="4" t="s">
        <v>63</v>
      </c>
      <c r="D585" s="4" t="s">
        <v>64</v>
      </c>
      <c r="E585" s="4" t="s">
        <v>1753</v>
      </c>
      <c r="F585" s="4" t="s">
        <v>1754</v>
      </c>
      <c r="G585" s="4" t="s">
        <v>14</v>
      </c>
      <c r="J585" s="4" t="s">
        <v>466</v>
      </c>
      <c r="N585" s="4" t="s">
        <v>1741</v>
      </c>
      <c r="O585" s="4" t="s">
        <v>49</v>
      </c>
      <c r="P585" s="35">
        <v>450</v>
      </c>
      <c r="Q585" s="4" t="s">
        <v>291</v>
      </c>
      <c r="R585" s="35">
        <v>6500</v>
      </c>
      <c r="S585" s="4" t="s">
        <v>277</v>
      </c>
      <c r="T585" s="4" t="s">
        <v>1742</v>
      </c>
      <c r="U585" s="4" t="s">
        <v>279</v>
      </c>
      <c r="V585" s="4" t="s">
        <v>292</v>
      </c>
      <c r="W585" s="4" t="s">
        <v>281</v>
      </c>
      <c r="X585" s="4" t="s">
        <v>282</v>
      </c>
      <c r="Y585" s="4" t="s">
        <v>279</v>
      </c>
      <c r="Z585" s="4" t="s">
        <v>282</v>
      </c>
      <c r="AA585" s="4" t="s">
        <v>279</v>
      </c>
      <c r="AE585"/>
      <c r="AF585"/>
      <c r="AG585"/>
      <c r="AH585"/>
    </row>
    <row r="586" spans="1:34" s="4" customFormat="1" ht="63.75">
      <c r="A586" s="4" t="s">
        <v>59</v>
      </c>
      <c r="B586" s="30" t="s">
        <v>60</v>
      </c>
      <c r="C586" s="4" t="s">
        <v>63</v>
      </c>
      <c r="D586" s="4" t="s">
        <v>64</v>
      </c>
      <c r="E586" s="4" t="s">
        <v>1755</v>
      </c>
      <c r="F586" s="4" t="s">
        <v>1046</v>
      </c>
      <c r="G586" s="4" t="s">
        <v>14</v>
      </c>
      <c r="J586" s="4" t="s">
        <v>1574</v>
      </c>
      <c r="N586" s="4" t="s">
        <v>1739</v>
      </c>
      <c r="O586" s="4" t="s">
        <v>49</v>
      </c>
      <c r="P586" s="35">
        <v>2800</v>
      </c>
      <c r="Q586" s="4" t="s">
        <v>291</v>
      </c>
      <c r="R586" s="35">
        <v>11000</v>
      </c>
      <c r="S586" s="4" t="s">
        <v>277</v>
      </c>
      <c r="T586" s="4" t="s">
        <v>278</v>
      </c>
      <c r="U586" s="4" t="s">
        <v>279</v>
      </c>
      <c r="V586" s="4" t="s">
        <v>292</v>
      </c>
      <c r="W586" s="4" t="s">
        <v>281</v>
      </c>
      <c r="X586" s="4" t="s">
        <v>282</v>
      </c>
      <c r="Y586" s="4" t="s">
        <v>279</v>
      </c>
      <c r="Z586" s="4" t="s">
        <v>282</v>
      </c>
      <c r="AA586" s="4" t="s">
        <v>279</v>
      </c>
      <c r="AE586"/>
      <c r="AF586"/>
      <c r="AG586"/>
      <c r="AH586"/>
    </row>
    <row r="587" spans="1:34" s="4" customFormat="1" ht="63.75">
      <c r="A587" s="4" t="s">
        <v>59</v>
      </c>
      <c r="B587" s="30" t="s">
        <v>60</v>
      </c>
      <c r="C587" s="4" t="s">
        <v>63</v>
      </c>
      <c r="D587" s="4" t="s">
        <v>64</v>
      </c>
      <c r="E587" s="4" t="s">
        <v>1756</v>
      </c>
      <c r="F587" s="4" t="s">
        <v>1046</v>
      </c>
      <c r="G587" s="4" t="s">
        <v>14</v>
      </c>
      <c r="J587" s="4" t="s">
        <v>1574</v>
      </c>
      <c r="N587" s="4" t="s">
        <v>1739</v>
      </c>
      <c r="O587" s="4" t="s">
        <v>49</v>
      </c>
      <c r="P587" s="35">
        <v>7900</v>
      </c>
      <c r="Q587" s="4" t="s">
        <v>291</v>
      </c>
      <c r="R587" s="35">
        <v>30000</v>
      </c>
      <c r="S587" s="4" t="s">
        <v>277</v>
      </c>
      <c r="T587" s="4" t="s">
        <v>278</v>
      </c>
      <c r="U587" s="4" t="s">
        <v>279</v>
      </c>
      <c r="V587" s="4" t="s">
        <v>292</v>
      </c>
      <c r="W587" s="4" t="s">
        <v>281</v>
      </c>
      <c r="X587" s="4" t="s">
        <v>282</v>
      </c>
      <c r="Y587" s="4" t="s">
        <v>279</v>
      </c>
      <c r="Z587" s="4" t="s">
        <v>282</v>
      </c>
      <c r="AA587" s="4" t="s">
        <v>279</v>
      </c>
      <c r="AE587"/>
      <c r="AF587"/>
      <c r="AG587"/>
      <c r="AH587"/>
    </row>
    <row r="588" spans="1:34" s="4" customFormat="1" ht="76.5">
      <c r="A588" s="4" t="s">
        <v>59</v>
      </c>
      <c r="B588" s="30" t="s">
        <v>60</v>
      </c>
      <c r="C588" s="4" t="s">
        <v>63</v>
      </c>
      <c r="D588" s="4" t="s">
        <v>64</v>
      </c>
      <c r="E588" s="4" t="s">
        <v>1757</v>
      </c>
      <c r="F588" s="4" t="s">
        <v>492</v>
      </c>
      <c r="G588" s="4" t="s">
        <v>15</v>
      </c>
      <c r="J588" s="4" t="s">
        <v>346</v>
      </c>
      <c r="N588" s="4" t="s">
        <v>1758</v>
      </c>
      <c r="O588" s="4" t="s">
        <v>49</v>
      </c>
      <c r="P588" s="35">
        <v>1760</v>
      </c>
      <c r="Q588" s="4" t="s">
        <v>291</v>
      </c>
      <c r="R588" s="35">
        <v>8800</v>
      </c>
      <c r="S588" s="4" t="s">
        <v>277</v>
      </c>
      <c r="T588" s="4" t="s">
        <v>315</v>
      </c>
      <c r="U588" s="4" t="s">
        <v>279</v>
      </c>
      <c r="V588" s="4" t="s">
        <v>292</v>
      </c>
      <c r="W588" s="4" t="s">
        <v>281</v>
      </c>
      <c r="X588" s="4" t="s">
        <v>282</v>
      </c>
      <c r="Y588" s="4" t="s">
        <v>279</v>
      </c>
      <c r="Z588" s="4" t="s">
        <v>282</v>
      </c>
      <c r="AA588" s="4" t="s">
        <v>279</v>
      </c>
      <c r="AE588"/>
      <c r="AF588"/>
      <c r="AG588"/>
      <c r="AH588"/>
    </row>
    <row r="589" spans="1:34" s="4" customFormat="1" ht="63.75">
      <c r="A589" s="4" t="s">
        <v>59</v>
      </c>
      <c r="B589" s="30" t="s">
        <v>60</v>
      </c>
      <c r="C589" s="4" t="s">
        <v>63</v>
      </c>
      <c r="D589" s="4" t="s">
        <v>64</v>
      </c>
      <c r="E589" s="4" t="s">
        <v>1759</v>
      </c>
      <c r="F589" s="4" t="s">
        <v>671</v>
      </c>
      <c r="G589" s="4" t="s">
        <v>14</v>
      </c>
      <c r="J589" s="4" t="s">
        <v>414</v>
      </c>
      <c r="N589" s="4" t="s">
        <v>1732</v>
      </c>
      <c r="O589" s="4" t="s">
        <v>49</v>
      </c>
      <c r="P589" s="35">
        <v>117000</v>
      </c>
      <c r="Q589" s="4" t="s">
        <v>291</v>
      </c>
      <c r="R589" s="35">
        <v>313000</v>
      </c>
      <c r="S589" s="4" t="s">
        <v>277</v>
      </c>
      <c r="T589" s="4" t="s">
        <v>278</v>
      </c>
      <c r="U589" s="4" t="s">
        <v>279</v>
      </c>
      <c r="V589" s="4" t="s">
        <v>292</v>
      </c>
      <c r="W589" s="4" t="s">
        <v>281</v>
      </c>
      <c r="X589" s="4" t="s">
        <v>282</v>
      </c>
      <c r="Y589" s="4" t="s">
        <v>279</v>
      </c>
      <c r="Z589" s="4" t="s">
        <v>282</v>
      </c>
      <c r="AA589" s="4" t="s">
        <v>279</v>
      </c>
      <c r="AE589"/>
      <c r="AF589"/>
      <c r="AG589"/>
      <c r="AH589"/>
    </row>
    <row r="590" spans="1:34" s="4" customFormat="1" ht="63.75">
      <c r="A590" s="4" t="s">
        <v>59</v>
      </c>
      <c r="B590" s="30" t="s">
        <v>60</v>
      </c>
      <c r="C590" s="4" t="s">
        <v>63</v>
      </c>
      <c r="D590" s="4" t="s">
        <v>64</v>
      </c>
      <c r="E590" s="4" t="s">
        <v>1760</v>
      </c>
      <c r="F590" s="4" t="s">
        <v>671</v>
      </c>
      <c r="G590" s="4" t="s">
        <v>14</v>
      </c>
      <c r="J590" s="4" t="s">
        <v>414</v>
      </c>
      <c r="N590" s="4" t="s">
        <v>1732</v>
      </c>
      <c r="O590" s="4" t="s">
        <v>49</v>
      </c>
      <c r="P590" s="35">
        <v>179000</v>
      </c>
      <c r="Q590" s="4" t="s">
        <v>291</v>
      </c>
      <c r="R590" s="35">
        <v>637000</v>
      </c>
      <c r="S590" s="4" t="s">
        <v>277</v>
      </c>
      <c r="T590" s="4" t="s">
        <v>278</v>
      </c>
      <c r="U590" s="4" t="s">
        <v>279</v>
      </c>
      <c r="V590" s="4" t="s">
        <v>292</v>
      </c>
      <c r="W590" s="4" t="s">
        <v>281</v>
      </c>
      <c r="X590" s="4" t="s">
        <v>282</v>
      </c>
      <c r="Y590" s="4" t="s">
        <v>279</v>
      </c>
      <c r="Z590" s="4" t="s">
        <v>282</v>
      </c>
      <c r="AA590" s="4" t="s">
        <v>279</v>
      </c>
      <c r="AE590"/>
      <c r="AF590"/>
      <c r="AG590"/>
      <c r="AH590"/>
    </row>
    <row r="591" spans="1:34" s="4" customFormat="1" ht="63.75">
      <c r="A591" s="4" t="s">
        <v>59</v>
      </c>
      <c r="B591" s="30" t="s">
        <v>60</v>
      </c>
      <c r="C591" s="4" t="s">
        <v>63</v>
      </c>
      <c r="D591" s="4" t="s">
        <v>64</v>
      </c>
      <c r="E591" s="4" t="s">
        <v>1761</v>
      </c>
      <c r="F591" s="4" t="s">
        <v>671</v>
      </c>
      <c r="G591" s="4" t="s">
        <v>14</v>
      </c>
      <c r="J591" s="4" t="s">
        <v>414</v>
      </c>
      <c r="N591" s="4" t="s">
        <v>1732</v>
      </c>
      <c r="O591" s="4" t="s">
        <v>49</v>
      </c>
      <c r="P591" s="35">
        <v>74000</v>
      </c>
      <c r="Q591" s="4" t="s">
        <v>291</v>
      </c>
      <c r="R591" s="35">
        <v>117000</v>
      </c>
      <c r="S591" s="4" t="s">
        <v>277</v>
      </c>
      <c r="T591" s="4" t="s">
        <v>278</v>
      </c>
      <c r="U591" s="4" t="s">
        <v>279</v>
      </c>
      <c r="V591" s="4" t="s">
        <v>292</v>
      </c>
      <c r="W591" s="4" t="s">
        <v>281</v>
      </c>
      <c r="X591" s="4" t="s">
        <v>282</v>
      </c>
      <c r="Y591" s="4" t="s">
        <v>279</v>
      </c>
      <c r="Z591" s="4" t="s">
        <v>282</v>
      </c>
      <c r="AA591" s="4" t="s">
        <v>279</v>
      </c>
      <c r="AE591"/>
      <c r="AF591"/>
      <c r="AG591"/>
      <c r="AH591"/>
    </row>
    <row r="592" spans="1:34" s="4" customFormat="1" ht="63.75">
      <c r="A592" s="4" t="s">
        <v>167</v>
      </c>
      <c r="B592" s="30" t="s">
        <v>168</v>
      </c>
      <c r="C592" s="4" t="s">
        <v>169</v>
      </c>
      <c r="D592" s="4" t="s">
        <v>170</v>
      </c>
      <c r="E592" s="4" t="s">
        <v>1762</v>
      </c>
      <c r="F592" s="4" t="s">
        <v>822</v>
      </c>
      <c r="G592" s="4" t="s">
        <v>11</v>
      </c>
      <c r="J592" s="4" t="s">
        <v>390</v>
      </c>
      <c r="N592" s="4" t="s">
        <v>169</v>
      </c>
      <c r="O592" s="4" t="s">
        <v>36</v>
      </c>
      <c r="P592" s="35">
        <v>463000</v>
      </c>
      <c r="Q592" s="4">
        <v>2030</v>
      </c>
      <c r="R592" s="35" t="s">
        <v>30</v>
      </c>
      <c r="S592" s="4" t="s">
        <v>279</v>
      </c>
      <c r="T592" s="4" t="s">
        <v>519</v>
      </c>
      <c r="U592" s="4" t="s">
        <v>279</v>
      </c>
      <c r="V592" s="4" t="s">
        <v>282</v>
      </c>
      <c r="W592" s="4" t="s">
        <v>281</v>
      </c>
      <c r="X592" s="4" t="s">
        <v>292</v>
      </c>
      <c r="Y592" s="4" t="s">
        <v>30</v>
      </c>
      <c r="Z592" s="4" t="s">
        <v>282</v>
      </c>
      <c r="AA592" s="4" t="s">
        <v>279</v>
      </c>
      <c r="AE592"/>
      <c r="AF592"/>
      <c r="AG592"/>
      <c r="AH592"/>
    </row>
    <row r="593" spans="1:34" s="4" customFormat="1" ht="63.75">
      <c r="A593" s="4" t="s">
        <v>167</v>
      </c>
      <c r="B593" s="30" t="s">
        <v>168</v>
      </c>
      <c r="C593" s="4" t="s">
        <v>169</v>
      </c>
      <c r="D593" s="4" t="s">
        <v>170</v>
      </c>
      <c r="E593" s="4" t="s">
        <v>1763</v>
      </c>
      <c r="F593" s="4" t="s">
        <v>822</v>
      </c>
      <c r="G593" s="4" t="s">
        <v>11</v>
      </c>
      <c r="J593" s="4" t="s">
        <v>1579</v>
      </c>
      <c r="N593" s="4" t="s">
        <v>169</v>
      </c>
      <c r="O593" s="4" t="s">
        <v>36</v>
      </c>
      <c r="P593" s="35">
        <v>4237000</v>
      </c>
      <c r="Q593" s="4">
        <v>2030</v>
      </c>
      <c r="R593" s="35" t="s">
        <v>30</v>
      </c>
      <c r="S593" s="4" t="s">
        <v>279</v>
      </c>
      <c r="T593" s="4" t="s">
        <v>519</v>
      </c>
      <c r="U593" s="4" t="s">
        <v>279</v>
      </c>
      <c r="V593" s="4" t="s">
        <v>282</v>
      </c>
      <c r="W593" s="4" t="s">
        <v>281</v>
      </c>
      <c r="X593" s="4" t="s">
        <v>292</v>
      </c>
      <c r="Y593" s="4" t="s">
        <v>30</v>
      </c>
      <c r="Z593" s="4" t="s">
        <v>282</v>
      </c>
      <c r="AA593" s="4" t="s">
        <v>279</v>
      </c>
      <c r="AE593"/>
      <c r="AF593"/>
      <c r="AG593"/>
      <c r="AH593"/>
    </row>
    <row r="594" spans="1:34" s="4" customFormat="1" ht="63.75">
      <c r="A594" s="4" t="s">
        <v>167</v>
      </c>
      <c r="B594" s="30" t="s">
        <v>168</v>
      </c>
      <c r="C594" s="4" t="s">
        <v>169</v>
      </c>
      <c r="D594" s="4" t="s">
        <v>170</v>
      </c>
      <c r="E594" s="4" t="s">
        <v>1764</v>
      </c>
      <c r="F594" s="4" t="s">
        <v>1765</v>
      </c>
      <c r="G594" s="4" t="s">
        <v>11</v>
      </c>
      <c r="J594" s="4" t="s">
        <v>330</v>
      </c>
      <c r="N594" s="4" t="s">
        <v>169</v>
      </c>
      <c r="O594" s="4" t="s">
        <v>279</v>
      </c>
      <c r="P594" s="35" t="s">
        <v>30</v>
      </c>
      <c r="Q594" s="4" t="s">
        <v>279</v>
      </c>
      <c r="R594" s="35" t="s">
        <v>279</v>
      </c>
      <c r="S594" s="4" t="s">
        <v>279</v>
      </c>
      <c r="T594" s="4" t="s">
        <v>279</v>
      </c>
      <c r="U594" s="4" t="s">
        <v>279</v>
      </c>
      <c r="V594" s="4" t="s">
        <v>292</v>
      </c>
      <c r="W594" s="4" t="s">
        <v>281</v>
      </c>
      <c r="X594" s="4" t="s">
        <v>282</v>
      </c>
      <c r="Y594" s="4" t="s">
        <v>279</v>
      </c>
      <c r="Z594" s="4" t="s">
        <v>282</v>
      </c>
      <c r="AA594" s="4" t="s">
        <v>279</v>
      </c>
      <c r="AE594"/>
      <c r="AF594"/>
      <c r="AG594"/>
      <c r="AH594"/>
    </row>
    <row r="595" spans="1:34" s="4" customFormat="1" ht="63.75">
      <c r="A595" s="4" t="s">
        <v>167</v>
      </c>
      <c r="B595" s="30" t="s">
        <v>168</v>
      </c>
      <c r="C595" s="4" t="s">
        <v>169</v>
      </c>
      <c r="D595" s="4" t="s">
        <v>170</v>
      </c>
      <c r="E595" s="4" t="s">
        <v>1766</v>
      </c>
      <c r="F595" s="4" t="s">
        <v>1767</v>
      </c>
      <c r="G595" s="4" t="s">
        <v>13</v>
      </c>
      <c r="J595" s="4" t="s">
        <v>580</v>
      </c>
      <c r="N595" s="4" t="s">
        <v>169</v>
      </c>
      <c r="O595" s="4" t="s">
        <v>36</v>
      </c>
      <c r="P595" s="35">
        <v>2465000</v>
      </c>
      <c r="Q595" s="4">
        <v>2030</v>
      </c>
      <c r="R595" s="35" t="s">
        <v>30</v>
      </c>
      <c r="S595" s="4" t="s">
        <v>279</v>
      </c>
      <c r="T595" s="4" t="s">
        <v>519</v>
      </c>
      <c r="U595" s="4" t="s">
        <v>279</v>
      </c>
      <c r="V595" s="4" t="s">
        <v>282</v>
      </c>
      <c r="W595" s="4" t="s">
        <v>281</v>
      </c>
      <c r="X595" s="4" t="s">
        <v>282</v>
      </c>
      <c r="Y595" s="4" t="s">
        <v>279</v>
      </c>
      <c r="Z595" s="4" t="s">
        <v>282</v>
      </c>
      <c r="AA595" s="4" t="s">
        <v>279</v>
      </c>
      <c r="AE595"/>
      <c r="AF595"/>
      <c r="AG595"/>
      <c r="AH595"/>
    </row>
    <row r="596" spans="1:34" s="11" customFormat="1" ht="76.5">
      <c r="A596" s="4" t="s">
        <v>167</v>
      </c>
      <c r="B596" s="30" t="s">
        <v>168</v>
      </c>
      <c r="C596" s="4" t="s">
        <v>169</v>
      </c>
      <c r="D596" s="4" t="s">
        <v>170</v>
      </c>
      <c r="E596" s="4" t="s">
        <v>1768</v>
      </c>
      <c r="F596" s="4" t="s">
        <v>1769</v>
      </c>
      <c r="G596" s="4" t="s">
        <v>13</v>
      </c>
      <c r="H596" s="4"/>
      <c r="I596" s="4"/>
      <c r="J596" s="4" t="s">
        <v>580</v>
      </c>
      <c r="K596" s="4"/>
      <c r="L596" s="4"/>
      <c r="M596" s="4"/>
      <c r="N596" s="4" t="s">
        <v>1770</v>
      </c>
      <c r="O596" s="4" t="s">
        <v>279</v>
      </c>
      <c r="P596" s="35" t="s">
        <v>30</v>
      </c>
      <c r="Q596" s="4" t="s">
        <v>279</v>
      </c>
      <c r="R596" s="35" t="s">
        <v>279</v>
      </c>
      <c r="S596" s="4" t="s">
        <v>279</v>
      </c>
      <c r="T596" s="4" t="s">
        <v>279</v>
      </c>
      <c r="U596" s="4" t="s">
        <v>279</v>
      </c>
      <c r="V596" s="4" t="s">
        <v>292</v>
      </c>
      <c r="W596" s="4" t="s">
        <v>281</v>
      </c>
      <c r="X596" s="4" t="s">
        <v>282</v>
      </c>
      <c r="Y596" s="4" t="s">
        <v>279</v>
      </c>
      <c r="Z596" s="4" t="s">
        <v>282</v>
      </c>
      <c r="AA596" s="4" t="s">
        <v>279</v>
      </c>
      <c r="AB596" s="4"/>
      <c r="AC596" s="4"/>
      <c r="AD596" s="4"/>
      <c r="AE596"/>
      <c r="AF596"/>
      <c r="AG596"/>
      <c r="AH596"/>
    </row>
    <row r="597" spans="1:34" s="11" customFormat="1" ht="63.75">
      <c r="A597" s="4" t="s">
        <v>167</v>
      </c>
      <c r="B597" s="30" t="s">
        <v>168</v>
      </c>
      <c r="C597" s="4" t="s">
        <v>169</v>
      </c>
      <c r="D597" s="4" t="s">
        <v>170</v>
      </c>
      <c r="E597" s="4" t="s">
        <v>1771</v>
      </c>
      <c r="F597" s="4" t="s">
        <v>284</v>
      </c>
      <c r="G597" s="4" t="s">
        <v>13</v>
      </c>
      <c r="H597" s="4"/>
      <c r="I597" s="4"/>
      <c r="J597" s="4" t="s">
        <v>473</v>
      </c>
      <c r="K597" s="4"/>
      <c r="L597" s="4"/>
      <c r="M597" s="4"/>
      <c r="N597" s="4" t="s">
        <v>169</v>
      </c>
      <c r="O597" s="4" t="s">
        <v>36</v>
      </c>
      <c r="P597" s="35">
        <v>2652000</v>
      </c>
      <c r="Q597" s="4">
        <v>2030</v>
      </c>
      <c r="R597" s="35" t="s">
        <v>30</v>
      </c>
      <c r="S597" s="4" t="s">
        <v>279</v>
      </c>
      <c r="T597" s="4" t="s">
        <v>519</v>
      </c>
      <c r="U597" s="4" t="s">
        <v>279</v>
      </c>
      <c r="V597" s="4" t="s">
        <v>282</v>
      </c>
      <c r="W597" s="4" t="s">
        <v>281</v>
      </c>
      <c r="X597" s="4" t="s">
        <v>292</v>
      </c>
      <c r="Y597" s="4" t="s">
        <v>30</v>
      </c>
      <c r="Z597" s="4" t="s">
        <v>282</v>
      </c>
      <c r="AA597" s="4" t="s">
        <v>279</v>
      </c>
      <c r="AB597" s="4"/>
      <c r="AC597" s="4"/>
      <c r="AD597" s="4"/>
      <c r="AE597"/>
      <c r="AF597"/>
      <c r="AG597"/>
      <c r="AH597"/>
    </row>
    <row r="598" spans="1:34" s="11" customFormat="1" ht="63.75">
      <c r="A598" s="4" t="s">
        <v>167</v>
      </c>
      <c r="B598" s="30" t="s">
        <v>168</v>
      </c>
      <c r="C598" s="4" t="s">
        <v>169</v>
      </c>
      <c r="D598" s="4" t="s">
        <v>170</v>
      </c>
      <c r="E598" s="4" t="s">
        <v>1772</v>
      </c>
      <c r="F598" s="4" t="s">
        <v>825</v>
      </c>
      <c r="G598" s="4" t="s">
        <v>323</v>
      </c>
      <c r="H598" s="4"/>
      <c r="I598" s="4"/>
      <c r="J598" s="4" t="s">
        <v>660</v>
      </c>
      <c r="K598" s="4"/>
      <c r="L598" s="4"/>
      <c r="M598" s="4"/>
      <c r="N598" s="4" t="s">
        <v>169</v>
      </c>
      <c r="O598" s="4" t="s">
        <v>279</v>
      </c>
      <c r="P598" s="35" t="s">
        <v>30</v>
      </c>
      <c r="Q598" s="4" t="s">
        <v>279</v>
      </c>
      <c r="R598" s="35" t="s">
        <v>279</v>
      </c>
      <c r="S598" s="4" t="s">
        <v>279</v>
      </c>
      <c r="T598" s="4" t="s">
        <v>279</v>
      </c>
      <c r="U598" s="4" t="s">
        <v>279</v>
      </c>
      <c r="V598" s="4" t="s">
        <v>282</v>
      </c>
      <c r="W598" s="4" t="s">
        <v>281</v>
      </c>
      <c r="X598" s="4" t="s">
        <v>282</v>
      </c>
      <c r="Y598" s="4" t="s">
        <v>279</v>
      </c>
      <c r="Z598" s="4" t="s">
        <v>282</v>
      </c>
      <c r="AA598" s="4" t="s">
        <v>279</v>
      </c>
      <c r="AB598" s="4"/>
      <c r="AC598" s="4"/>
      <c r="AD598" s="4"/>
      <c r="AE598"/>
      <c r="AF598"/>
      <c r="AG598"/>
      <c r="AH598"/>
    </row>
    <row r="599" spans="1:34" s="11" customFormat="1" ht="63.75">
      <c r="A599" s="4" t="s">
        <v>167</v>
      </c>
      <c r="B599" s="30" t="s">
        <v>168</v>
      </c>
      <c r="C599" s="4" t="s">
        <v>169</v>
      </c>
      <c r="D599" s="4" t="s">
        <v>170</v>
      </c>
      <c r="E599" s="4" t="s">
        <v>1773</v>
      </c>
      <c r="F599" s="4" t="s">
        <v>298</v>
      </c>
      <c r="G599" s="4" t="s">
        <v>323</v>
      </c>
      <c r="H599" s="4"/>
      <c r="I599" s="4"/>
      <c r="J599" s="4" t="s">
        <v>327</v>
      </c>
      <c r="K599" s="4" t="s">
        <v>324</v>
      </c>
      <c r="L599" s="4"/>
      <c r="M599" s="4"/>
      <c r="N599" s="4" t="s">
        <v>169</v>
      </c>
      <c r="O599" s="4" t="s">
        <v>36</v>
      </c>
      <c r="P599" s="35">
        <v>143000</v>
      </c>
      <c r="Q599" s="4">
        <v>2030</v>
      </c>
      <c r="R599" s="35" t="s">
        <v>30</v>
      </c>
      <c r="S599" s="4" t="s">
        <v>279</v>
      </c>
      <c r="T599" s="4" t="s">
        <v>519</v>
      </c>
      <c r="U599" s="4" t="s">
        <v>279</v>
      </c>
      <c r="V599" s="4" t="s">
        <v>282</v>
      </c>
      <c r="W599" s="4" t="s">
        <v>281</v>
      </c>
      <c r="X599" s="4" t="s">
        <v>282</v>
      </c>
      <c r="Y599" s="4" t="s">
        <v>279</v>
      </c>
      <c r="Z599" s="4" t="s">
        <v>282</v>
      </c>
      <c r="AA599" s="4" t="s">
        <v>279</v>
      </c>
      <c r="AB599" s="4"/>
      <c r="AC599" s="4"/>
      <c r="AD599" s="4"/>
      <c r="AE599"/>
      <c r="AF599"/>
      <c r="AG599"/>
      <c r="AH599"/>
    </row>
    <row r="600" spans="1:34" s="11" customFormat="1" ht="63.75">
      <c r="A600" s="4" t="s">
        <v>167</v>
      </c>
      <c r="B600" s="30" t="s">
        <v>168</v>
      </c>
      <c r="C600" s="4" t="s">
        <v>169</v>
      </c>
      <c r="D600" s="4" t="s">
        <v>170</v>
      </c>
      <c r="E600" s="4" t="s">
        <v>1774</v>
      </c>
      <c r="F600" s="4" t="s">
        <v>1775</v>
      </c>
      <c r="G600" s="4" t="s">
        <v>323</v>
      </c>
      <c r="H600" s="4"/>
      <c r="I600" s="4"/>
      <c r="J600" s="4" t="s">
        <v>476</v>
      </c>
      <c r="K600" s="4"/>
      <c r="L600" s="4"/>
      <c r="M600" s="4"/>
      <c r="N600" s="4" t="s">
        <v>1776</v>
      </c>
      <c r="O600" s="4" t="s">
        <v>279</v>
      </c>
      <c r="P600" s="35" t="s">
        <v>30</v>
      </c>
      <c r="Q600" s="4" t="s">
        <v>279</v>
      </c>
      <c r="R600" s="35" t="s">
        <v>279</v>
      </c>
      <c r="S600" s="4" t="s">
        <v>279</v>
      </c>
      <c r="T600" s="4" t="s">
        <v>279</v>
      </c>
      <c r="U600" s="4" t="s">
        <v>279</v>
      </c>
      <c r="V600" s="4" t="s">
        <v>282</v>
      </c>
      <c r="W600" s="4" t="s">
        <v>281</v>
      </c>
      <c r="X600" s="4" t="s">
        <v>282</v>
      </c>
      <c r="Y600" s="4" t="s">
        <v>279</v>
      </c>
      <c r="Z600" s="4" t="s">
        <v>282</v>
      </c>
      <c r="AA600" s="4" t="s">
        <v>279</v>
      </c>
      <c r="AB600" s="4"/>
      <c r="AC600" s="4"/>
      <c r="AD600" s="4"/>
      <c r="AE600"/>
      <c r="AF600"/>
      <c r="AG600"/>
      <c r="AH600"/>
    </row>
    <row r="601" spans="1:34" s="11" customFormat="1" ht="63.75">
      <c r="A601" s="4" t="s">
        <v>167</v>
      </c>
      <c r="B601" s="30" t="s">
        <v>168</v>
      </c>
      <c r="C601" s="4" t="s">
        <v>169</v>
      </c>
      <c r="D601" s="4" t="s">
        <v>170</v>
      </c>
      <c r="E601" s="4" t="s">
        <v>1777</v>
      </c>
      <c r="F601" s="4" t="s">
        <v>1778</v>
      </c>
      <c r="G601" s="4" t="s">
        <v>14</v>
      </c>
      <c r="H601" s="4" t="s">
        <v>323</v>
      </c>
      <c r="I601" s="4"/>
      <c r="J601" s="4" t="s">
        <v>272</v>
      </c>
      <c r="K601" s="4" t="s">
        <v>338</v>
      </c>
      <c r="L601" s="4"/>
      <c r="M601" s="4"/>
      <c r="N601" s="4" t="s">
        <v>1779</v>
      </c>
      <c r="O601" s="4" t="s">
        <v>279</v>
      </c>
      <c r="P601" s="35" t="s">
        <v>30</v>
      </c>
      <c r="Q601" s="4" t="s">
        <v>279</v>
      </c>
      <c r="R601" s="35" t="s">
        <v>279</v>
      </c>
      <c r="S601" s="4" t="s">
        <v>279</v>
      </c>
      <c r="T601" s="4" t="s">
        <v>279</v>
      </c>
      <c r="U601" s="4" t="s">
        <v>279</v>
      </c>
      <c r="V601" s="4" t="s">
        <v>282</v>
      </c>
      <c r="W601" s="4" t="s">
        <v>281</v>
      </c>
      <c r="X601" s="4" t="s">
        <v>282</v>
      </c>
      <c r="Y601" s="4" t="s">
        <v>279</v>
      </c>
      <c r="Z601" s="4" t="s">
        <v>282</v>
      </c>
      <c r="AA601" s="4" t="s">
        <v>279</v>
      </c>
      <c r="AB601" s="4"/>
      <c r="AC601" s="4"/>
      <c r="AD601" s="4"/>
      <c r="AE601"/>
      <c r="AF601"/>
      <c r="AG601"/>
      <c r="AH601"/>
    </row>
    <row r="602" spans="1:34" s="11" customFormat="1" ht="76.5">
      <c r="A602" s="4" t="s">
        <v>229</v>
      </c>
      <c r="B602" s="30" t="s">
        <v>230</v>
      </c>
      <c r="C602" s="4" t="s">
        <v>231</v>
      </c>
      <c r="D602" s="4" t="s">
        <v>232</v>
      </c>
      <c r="E602" s="4" t="s">
        <v>1780</v>
      </c>
      <c r="F602" s="4" t="s">
        <v>579</v>
      </c>
      <c r="G602" s="4" t="s">
        <v>13</v>
      </c>
      <c r="H602" s="4"/>
      <c r="I602" s="4"/>
      <c r="J602" s="4" t="s">
        <v>473</v>
      </c>
      <c r="K602" s="4" t="s">
        <v>361</v>
      </c>
      <c r="L602" s="4" t="s">
        <v>330</v>
      </c>
      <c r="M602" s="4" t="s">
        <v>427</v>
      </c>
      <c r="N602" s="4" t="s">
        <v>1781</v>
      </c>
      <c r="O602" s="4" t="s">
        <v>30</v>
      </c>
      <c r="P602" s="35">
        <v>8000000</v>
      </c>
      <c r="Q602" s="4" t="s">
        <v>291</v>
      </c>
      <c r="R602" s="35">
        <v>15600000</v>
      </c>
      <c r="S602" s="4" t="s">
        <v>277</v>
      </c>
      <c r="T602" s="4" t="s">
        <v>519</v>
      </c>
      <c r="U602" s="4" t="s">
        <v>279</v>
      </c>
      <c r="V602" s="4" t="s">
        <v>292</v>
      </c>
      <c r="W602" s="4" t="s">
        <v>281</v>
      </c>
      <c r="X602" s="4" t="s">
        <v>282</v>
      </c>
      <c r="Y602" s="4" t="s">
        <v>279</v>
      </c>
      <c r="Z602" s="4" t="s">
        <v>282</v>
      </c>
      <c r="AA602" s="4" t="s">
        <v>279</v>
      </c>
      <c r="AB602" s="4"/>
      <c r="AC602" s="4"/>
      <c r="AD602" s="4"/>
      <c r="AE602"/>
      <c r="AF602"/>
      <c r="AG602"/>
      <c r="AH602"/>
    </row>
    <row r="603" spans="1:34" s="11" customFormat="1" ht="76.5">
      <c r="A603" s="4" t="s">
        <v>229</v>
      </c>
      <c r="B603" s="30" t="s">
        <v>230</v>
      </c>
      <c r="C603" s="4" t="s">
        <v>231</v>
      </c>
      <c r="D603" s="4" t="s">
        <v>232</v>
      </c>
      <c r="E603" s="4" t="s">
        <v>1782</v>
      </c>
      <c r="F603" s="4" t="s">
        <v>1747</v>
      </c>
      <c r="G603" s="4" t="s">
        <v>14</v>
      </c>
      <c r="H603" s="4"/>
      <c r="I603" s="4"/>
      <c r="J603" s="4" t="s">
        <v>469</v>
      </c>
      <c r="K603" s="4" t="s">
        <v>272</v>
      </c>
      <c r="L603" s="4" t="s">
        <v>427</v>
      </c>
      <c r="M603" s="4"/>
      <c r="N603" s="4" t="s">
        <v>1783</v>
      </c>
      <c r="O603" s="4" t="s">
        <v>30</v>
      </c>
      <c r="P603" s="35">
        <v>10100000</v>
      </c>
      <c r="Q603" s="4" t="s">
        <v>291</v>
      </c>
      <c r="R603" s="35">
        <v>10000000</v>
      </c>
      <c r="S603" s="4" t="s">
        <v>277</v>
      </c>
      <c r="T603" s="4" t="s">
        <v>519</v>
      </c>
      <c r="U603" s="4" t="s">
        <v>609</v>
      </c>
      <c r="V603" s="4" t="s">
        <v>292</v>
      </c>
      <c r="W603" s="4" t="s">
        <v>281</v>
      </c>
      <c r="X603" s="4" t="s">
        <v>282</v>
      </c>
      <c r="Y603" s="4" t="s">
        <v>279</v>
      </c>
      <c r="Z603" s="4" t="s">
        <v>282</v>
      </c>
      <c r="AA603" s="4" t="s">
        <v>279</v>
      </c>
      <c r="AB603" s="4"/>
      <c r="AC603" s="4"/>
      <c r="AD603" s="4"/>
      <c r="AE603"/>
      <c r="AF603"/>
      <c r="AG603"/>
      <c r="AH603"/>
    </row>
    <row r="604" spans="1:34" s="11" customFormat="1" ht="76.5">
      <c r="A604" s="4" t="s">
        <v>229</v>
      </c>
      <c r="B604" s="30" t="s">
        <v>230</v>
      </c>
      <c r="C604" s="4" t="s">
        <v>231</v>
      </c>
      <c r="D604" s="4" t="s">
        <v>232</v>
      </c>
      <c r="E604" s="4" t="s">
        <v>1784</v>
      </c>
      <c r="F604" s="4" t="s">
        <v>1747</v>
      </c>
      <c r="G604" s="4" t="s">
        <v>14</v>
      </c>
      <c r="H604" s="4"/>
      <c r="I604" s="4"/>
      <c r="J604" s="4" t="s">
        <v>675</v>
      </c>
      <c r="K604" s="4"/>
      <c r="L604" s="4"/>
      <c r="M604" s="4"/>
      <c r="N604" s="4" t="s">
        <v>1783</v>
      </c>
      <c r="O604" s="4" t="s">
        <v>30</v>
      </c>
      <c r="P604" s="27">
        <v>393000</v>
      </c>
      <c r="Q604" s="4" t="s">
        <v>291</v>
      </c>
      <c r="R604" s="27">
        <v>3313000</v>
      </c>
      <c r="S604" s="4" t="s">
        <v>277</v>
      </c>
      <c r="T604" s="4" t="s">
        <v>519</v>
      </c>
      <c r="U604" s="4" t="s">
        <v>609</v>
      </c>
      <c r="V604" s="4" t="s">
        <v>292</v>
      </c>
      <c r="W604" s="4" t="s">
        <v>281</v>
      </c>
      <c r="X604" s="4" t="s">
        <v>282</v>
      </c>
      <c r="Y604" s="4" t="s">
        <v>279</v>
      </c>
      <c r="Z604" s="4" t="s">
        <v>282</v>
      </c>
      <c r="AA604" s="4" t="s">
        <v>279</v>
      </c>
      <c r="AB604" s="4"/>
      <c r="AC604" s="4"/>
      <c r="AD604" s="4"/>
      <c r="AE604"/>
      <c r="AF604"/>
      <c r="AG604"/>
      <c r="AH604"/>
    </row>
    <row r="605" spans="1:34" s="11" customFormat="1" ht="76.5">
      <c r="A605" s="4" t="s">
        <v>229</v>
      </c>
      <c r="B605" s="30" t="s">
        <v>230</v>
      </c>
      <c r="C605" s="4" t="s">
        <v>231</v>
      </c>
      <c r="D605" s="4" t="s">
        <v>232</v>
      </c>
      <c r="E605" s="4" t="s">
        <v>1785</v>
      </c>
      <c r="F605" s="4" t="s">
        <v>1747</v>
      </c>
      <c r="G605" s="4" t="s">
        <v>14</v>
      </c>
      <c r="H605" s="4"/>
      <c r="I605" s="4"/>
      <c r="J605" s="4" t="s">
        <v>459</v>
      </c>
      <c r="K605" s="4" t="s">
        <v>427</v>
      </c>
      <c r="L605" s="4"/>
      <c r="M605" s="4"/>
      <c r="N605" s="4" t="s">
        <v>1786</v>
      </c>
      <c r="O605" s="4" t="s">
        <v>30</v>
      </c>
      <c r="P605" s="27">
        <v>40000</v>
      </c>
      <c r="Q605" s="4" t="s">
        <v>291</v>
      </c>
      <c r="R605" s="27">
        <v>80000</v>
      </c>
      <c r="S605" s="4" t="s">
        <v>277</v>
      </c>
      <c r="T605" s="4" t="s">
        <v>519</v>
      </c>
      <c r="U605" s="4" t="s">
        <v>609</v>
      </c>
      <c r="V605" s="4" t="s">
        <v>292</v>
      </c>
      <c r="W605" s="4" t="s">
        <v>281</v>
      </c>
      <c r="X605" s="4" t="s">
        <v>282</v>
      </c>
      <c r="Y605" s="4" t="s">
        <v>279</v>
      </c>
      <c r="Z605" s="4" t="s">
        <v>282</v>
      </c>
      <c r="AA605" s="4" t="s">
        <v>279</v>
      </c>
      <c r="AB605" s="4"/>
      <c r="AC605" s="4"/>
      <c r="AD605" s="4"/>
      <c r="AE605"/>
      <c r="AF605"/>
      <c r="AG605"/>
      <c r="AH605"/>
    </row>
    <row r="606" spans="1:34" s="11" customFormat="1" ht="76.5">
      <c r="A606" s="4" t="s">
        <v>229</v>
      </c>
      <c r="B606" s="30" t="s">
        <v>230</v>
      </c>
      <c r="C606" s="4" t="s">
        <v>231</v>
      </c>
      <c r="D606" s="4" t="s">
        <v>232</v>
      </c>
      <c r="E606" s="4" t="s">
        <v>1787</v>
      </c>
      <c r="F606" s="4" t="s">
        <v>1788</v>
      </c>
      <c r="G606" s="4" t="s">
        <v>14</v>
      </c>
      <c r="H606" s="4"/>
      <c r="I606" s="4"/>
      <c r="J606" s="4" t="s">
        <v>465</v>
      </c>
      <c r="K606" s="4" t="s">
        <v>466</v>
      </c>
      <c r="L606" s="4"/>
      <c r="M606" s="4"/>
      <c r="N606" s="4" t="s">
        <v>1789</v>
      </c>
      <c r="O606" s="4" t="s">
        <v>30</v>
      </c>
      <c r="P606" s="35">
        <v>1400000</v>
      </c>
      <c r="Q606" s="4" t="s">
        <v>291</v>
      </c>
      <c r="R606" s="35">
        <v>1300000</v>
      </c>
      <c r="S606" s="4" t="s">
        <v>277</v>
      </c>
      <c r="T606" s="4" t="s">
        <v>519</v>
      </c>
      <c r="U606" s="4" t="s">
        <v>279</v>
      </c>
      <c r="V606" s="4" t="s">
        <v>292</v>
      </c>
      <c r="W606" s="4" t="s">
        <v>281</v>
      </c>
      <c r="X606" s="4" t="s">
        <v>282</v>
      </c>
      <c r="Y606" s="4" t="s">
        <v>279</v>
      </c>
      <c r="Z606" s="4" t="s">
        <v>282</v>
      </c>
      <c r="AA606" s="4" t="s">
        <v>279</v>
      </c>
      <c r="AB606" s="4"/>
      <c r="AC606" s="4"/>
      <c r="AD606" s="4"/>
      <c r="AE606"/>
      <c r="AF606"/>
      <c r="AG606"/>
      <c r="AH606"/>
    </row>
    <row r="607" spans="1:34" s="11" customFormat="1" ht="76.5">
      <c r="A607" s="4" t="s">
        <v>229</v>
      </c>
      <c r="B607" s="30" t="s">
        <v>230</v>
      </c>
      <c r="C607" s="4" t="s">
        <v>231</v>
      </c>
      <c r="D607" s="4" t="s">
        <v>232</v>
      </c>
      <c r="E607" s="4" t="s">
        <v>1790</v>
      </c>
      <c r="F607" s="4" t="s">
        <v>1788</v>
      </c>
      <c r="G607" s="4" t="s">
        <v>14</v>
      </c>
      <c r="H607" s="4"/>
      <c r="I607" s="4"/>
      <c r="J607" s="4" t="s">
        <v>285</v>
      </c>
      <c r="K607" s="4" t="s">
        <v>465</v>
      </c>
      <c r="L607" s="4"/>
      <c r="M607" s="4"/>
      <c r="N607" s="4" t="s">
        <v>1789</v>
      </c>
      <c r="O607" s="4" t="s">
        <v>279</v>
      </c>
      <c r="P607" s="35" t="s">
        <v>30</v>
      </c>
      <c r="Q607" s="4" t="s">
        <v>279</v>
      </c>
      <c r="R607" s="35" t="s">
        <v>279</v>
      </c>
      <c r="S607" s="4" t="s">
        <v>279</v>
      </c>
      <c r="T607" s="4" t="s">
        <v>279</v>
      </c>
      <c r="U607" s="4" t="s">
        <v>279</v>
      </c>
      <c r="V607" s="4" t="s">
        <v>292</v>
      </c>
      <c r="W607" s="4" t="s">
        <v>281</v>
      </c>
      <c r="X607" s="4" t="s">
        <v>282</v>
      </c>
      <c r="Y607" s="4" t="s">
        <v>279</v>
      </c>
      <c r="Z607" s="4" t="s">
        <v>282</v>
      </c>
      <c r="AA607" s="4" t="s">
        <v>279</v>
      </c>
      <c r="AB607" s="4"/>
      <c r="AC607" s="4"/>
      <c r="AD607" s="4"/>
      <c r="AE607"/>
      <c r="AF607"/>
      <c r="AG607"/>
      <c r="AH607"/>
    </row>
    <row r="608" spans="1:34" s="11" customFormat="1" ht="76.5">
      <c r="A608" s="4" t="s">
        <v>229</v>
      </c>
      <c r="B608" s="30" t="s">
        <v>230</v>
      </c>
      <c r="C608" s="4" t="s">
        <v>231</v>
      </c>
      <c r="D608" s="4" t="s">
        <v>232</v>
      </c>
      <c r="E608" s="4" t="s">
        <v>1791</v>
      </c>
      <c r="F608" s="4" t="s">
        <v>382</v>
      </c>
      <c r="G608" s="4" t="s">
        <v>11</v>
      </c>
      <c r="H608" s="4" t="s">
        <v>323</v>
      </c>
      <c r="I608" s="4"/>
      <c r="J608" s="4" t="s">
        <v>274</v>
      </c>
      <c r="K608" s="4"/>
      <c r="L608" s="4"/>
      <c r="M608" s="4"/>
      <c r="N608" s="4" t="s">
        <v>1781</v>
      </c>
      <c r="O608" s="4" t="s">
        <v>30</v>
      </c>
      <c r="P608" s="35">
        <v>709000</v>
      </c>
      <c r="Q608" s="4" t="s">
        <v>291</v>
      </c>
      <c r="R608" s="35">
        <v>1242000</v>
      </c>
      <c r="S608" s="4" t="s">
        <v>277</v>
      </c>
      <c r="T608" s="4" t="s">
        <v>519</v>
      </c>
      <c r="U608" s="4" t="s">
        <v>405</v>
      </c>
      <c r="V608" s="4" t="s">
        <v>292</v>
      </c>
      <c r="W608" s="4" t="s">
        <v>281</v>
      </c>
      <c r="X608" s="4" t="s">
        <v>282</v>
      </c>
      <c r="Y608" s="4" t="s">
        <v>279</v>
      </c>
      <c r="Z608" s="4" t="s">
        <v>282</v>
      </c>
      <c r="AA608" s="4" t="s">
        <v>279</v>
      </c>
      <c r="AB608" s="4"/>
      <c r="AC608" s="4"/>
      <c r="AD608" s="4"/>
      <c r="AE608"/>
      <c r="AF608"/>
      <c r="AG608"/>
      <c r="AH608"/>
    </row>
    <row r="609" spans="1:34" s="11" customFormat="1" ht="76.5">
      <c r="A609" s="4" t="s">
        <v>229</v>
      </c>
      <c r="B609" s="30" t="s">
        <v>230</v>
      </c>
      <c r="C609" s="4" t="s">
        <v>231</v>
      </c>
      <c r="D609" s="4" t="s">
        <v>232</v>
      </c>
      <c r="E609" s="4" t="s">
        <v>1792</v>
      </c>
      <c r="F609" s="4" t="s">
        <v>284</v>
      </c>
      <c r="G609" s="4" t="s">
        <v>16</v>
      </c>
      <c r="H609" s="4"/>
      <c r="I609" s="4"/>
      <c r="J609" s="4" t="s">
        <v>494</v>
      </c>
      <c r="K609" s="4"/>
      <c r="L609" s="4"/>
      <c r="M609" s="4"/>
      <c r="N609" s="4" t="s">
        <v>1781</v>
      </c>
      <c r="O609" s="4" t="s">
        <v>30</v>
      </c>
      <c r="P609" s="35">
        <v>600000</v>
      </c>
      <c r="Q609" s="4" t="s">
        <v>291</v>
      </c>
      <c r="R609" s="35">
        <v>1500000</v>
      </c>
      <c r="S609" s="4" t="s">
        <v>277</v>
      </c>
      <c r="T609" s="4" t="s">
        <v>519</v>
      </c>
      <c r="U609" s="4" t="s">
        <v>279</v>
      </c>
      <c r="V609" s="4" t="s">
        <v>292</v>
      </c>
      <c r="W609" s="4" t="s">
        <v>281</v>
      </c>
      <c r="X609" s="4" t="s">
        <v>282</v>
      </c>
      <c r="Y609" s="4" t="s">
        <v>279</v>
      </c>
      <c r="Z609" s="4" t="s">
        <v>282</v>
      </c>
      <c r="AA609" s="4" t="s">
        <v>279</v>
      </c>
      <c r="AB609" s="4"/>
      <c r="AC609" s="4"/>
      <c r="AD609" s="4"/>
      <c r="AE609"/>
      <c r="AF609"/>
      <c r="AG609"/>
      <c r="AH609"/>
    </row>
    <row r="610" spans="1:34" s="11" customFormat="1" ht="51">
      <c r="A610" s="4" t="s">
        <v>55</v>
      </c>
      <c r="B610" s="30" t="s">
        <v>56</v>
      </c>
      <c r="C610" s="4" t="s">
        <v>57</v>
      </c>
      <c r="D610" s="4" t="s">
        <v>58</v>
      </c>
      <c r="E610" s="4" t="s">
        <v>1793</v>
      </c>
      <c r="F610" s="4" t="s">
        <v>1152</v>
      </c>
      <c r="G610" s="4" t="s">
        <v>11</v>
      </c>
      <c r="H610" s="4"/>
      <c r="I610" s="4"/>
      <c r="J610" s="4" t="s">
        <v>1174</v>
      </c>
      <c r="K610" s="4"/>
      <c r="L610" s="4"/>
      <c r="M610" s="4"/>
      <c r="N610" s="4" t="s">
        <v>30</v>
      </c>
      <c r="O610" s="4" t="s">
        <v>30</v>
      </c>
      <c r="P610" s="35">
        <v>298875</v>
      </c>
      <c r="Q610" s="4" t="s">
        <v>30</v>
      </c>
      <c r="R610" s="35" t="s">
        <v>30</v>
      </c>
      <c r="S610" s="4" t="s">
        <v>279</v>
      </c>
      <c r="T610" s="4" t="s">
        <v>30</v>
      </c>
      <c r="U610" s="4" t="s">
        <v>279</v>
      </c>
      <c r="V610" s="4" t="s">
        <v>292</v>
      </c>
      <c r="W610" s="4" t="s">
        <v>281</v>
      </c>
      <c r="X610" s="4" t="s">
        <v>282</v>
      </c>
      <c r="Y610" s="4" t="s">
        <v>279</v>
      </c>
      <c r="Z610" s="4" t="s">
        <v>282</v>
      </c>
      <c r="AA610" s="4" t="s">
        <v>279</v>
      </c>
      <c r="AB610" s="4"/>
      <c r="AC610" s="4"/>
      <c r="AD610" s="4"/>
      <c r="AE610"/>
      <c r="AF610"/>
      <c r="AG610"/>
      <c r="AH610"/>
    </row>
    <row r="611" spans="1:34" s="11" customFormat="1" ht="51">
      <c r="A611" s="4" t="s">
        <v>55</v>
      </c>
      <c r="B611" s="30" t="s">
        <v>56</v>
      </c>
      <c r="C611" s="4" t="s">
        <v>57</v>
      </c>
      <c r="D611" s="4" t="s">
        <v>58</v>
      </c>
      <c r="E611" s="4" t="s">
        <v>1794</v>
      </c>
      <c r="F611" s="4" t="s">
        <v>1795</v>
      </c>
      <c r="G611" s="4" t="s">
        <v>431</v>
      </c>
      <c r="H611" s="4"/>
      <c r="I611" s="4"/>
      <c r="J611" s="4" t="s">
        <v>410</v>
      </c>
      <c r="K611" s="4" t="s">
        <v>501</v>
      </c>
      <c r="L611" s="4"/>
      <c r="M611" s="4"/>
      <c r="N611" s="4" t="s">
        <v>1796</v>
      </c>
      <c r="O611" s="4" t="s">
        <v>30</v>
      </c>
      <c r="P611" s="35">
        <v>15000</v>
      </c>
      <c r="Q611" s="4" t="s">
        <v>30</v>
      </c>
      <c r="R611" s="35" t="s">
        <v>30</v>
      </c>
      <c r="S611" s="4" t="s">
        <v>279</v>
      </c>
      <c r="T611" s="4" t="s">
        <v>30</v>
      </c>
      <c r="U611" s="4" t="s">
        <v>279</v>
      </c>
      <c r="V611" s="4" t="s">
        <v>292</v>
      </c>
      <c r="W611" s="4" t="s">
        <v>352</v>
      </c>
      <c r="X611" s="4" t="s">
        <v>282</v>
      </c>
      <c r="Y611" s="4" t="s">
        <v>279</v>
      </c>
      <c r="Z611" s="4" t="s">
        <v>282</v>
      </c>
      <c r="AA611" s="4" t="s">
        <v>279</v>
      </c>
      <c r="AB611" s="4"/>
      <c r="AC611" s="4"/>
      <c r="AD611" s="4"/>
      <c r="AE611"/>
      <c r="AF611"/>
      <c r="AG611"/>
      <c r="AH611"/>
    </row>
    <row r="612" spans="1:34" s="11" customFormat="1" ht="51">
      <c r="A612" s="4" t="s">
        <v>55</v>
      </c>
      <c r="B612" s="30" t="s">
        <v>56</v>
      </c>
      <c r="C612" s="4" t="s">
        <v>57</v>
      </c>
      <c r="D612" s="4" t="s">
        <v>58</v>
      </c>
      <c r="E612" s="4" t="s">
        <v>1797</v>
      </c>
      <c r="F612" s="4" t="s">
        <v>588</v>
      </c>
      <c r="G612" s="4" t="s">
        <v>16</v>
      </c>
      <c r="H612" s="4" t="s">
        <v>11</v>
      </c>
      <c r="I612" s="4"/>
      <c r="J612" s="4" t="s">
        <v>494</v>
      </c>
      <c r="K612" s="4" t="s">
        <v>299</v>
      </c>
      <c r="L612" s="4"/>
      <c r="M612" s="4"/>
      <c r="N612" s="4" t="s">
        <v>30</v>
      </c>
      <c r="O612" s="4" t="s">
        <v>279</v>
      </c>
      <c r="P612" s="35" t="s">
        <v>30</v>
      </c>
      <c r="Q612" s="4" t="s">
        <v>279</v>
      </c>
      <c r="R612" s="35" t="s">
        <v>279</v>
      </c>
      <c r="S612" s="4" t="s">
        <v>279</v>
      </c>
      <c r="T612" s="4" t="s">
        <v>279</v>
      </c>
      <c r="U612" s="4" t="s">
        <v>279</v>
      </c>
      <c r="V612" s="4" t="s">
        <v>282</v>
      </c>
      <c r="W612" s="4" t="s">
        <v>281</v>
      </c>
      <c r="X612" s="4" t="s">
        <v>282</v>
      </c>
      <c r="Y612" s="4" t="s">
        <v>279</v>
      </c>
      <c r="Z612" s="4" t="s">
        <v>282</v>
      </c>
      <c r="AA612" s="4" t="s">
        <v>279</v>
      </c>
      <c r="AB612" s="4"/>
      <c r="AC612" s="4"/>
      <c r="AD612" s="4"/>
      <c r="AE612"/>
      <c r="AF612"/>
      <c r="AG612"/>
      <c r="AH612"/>
    </row>
    <row r="613" spans="1:34" s="4" customFormat="1" ht="51">
      <c r="A613" s="4" t="s">
        <v>55</v>
      </c>
      <c r="B613" s="30" t="s">
        <v>56</v>
      </c>
      <c r="C613" s="4" t="s">
        <v>57</v>
      </c>
      <c r="D613" s="4" t="s">
        <v>58</v>
      </c>
      <c r="E613" s="4" t="s">
        <v>1798</v>
      </c>
      <c r="F613" s="4" t="s">
        <v>1155</v>
      </c>
      <c r="G613" s="4" t="s">
        <v>11</v>
      </c>
      <c r="H613" s="4" t="s">
        <v>323</v>
      </c>
      <c r="J613" s="4" t="s">
        <v>274</v>
      </c>
      <c r="N613" s="4" t="s">
        <v>30</v>
      </c>
      <c r="O613" s="4" t="s">
        <v>30</v>
      </c>
      <c r="P613" s="35">
        <v>35201</v>
      </c>
      <c r="Q613" s="4" t="s">
        <v>30</v>
      </c>
      <c r="R613" s="35" t="s">
        <v>30</v>
      </c>
      <c r="S613" s="4" t="s">
        <v>279</v>
      </c>
      <c r="T613" s="4" t="s">
        <v>30</v>
      </c>
      <c r="U613" s="4" t="s">
        <v>279</v>
      </c>
      <c r="V613" s="4" t="s">
        <v>602</v>
      </c>
      <c r="W613" s="4" t="s">
        <v>352</v>
      </c>
      <c r="X613" s="4" t="s">
        <v>282</v>
      </c>
      <c r="Y613" s="4" t="s">
        <v>279</v>
      </c>
      <c r="Z613" s="4" t="s">
        <v>282</v>
      </c>
      <c r="AA613" s="4" t="s">
        <v>279</v>
      </c>
      <c r="AE613"/>
      <c r="AF613"/>
      <c r="AG613"/>
      <c r="AH613"/>
    </row>
    <row r="614" spans="1:34" s="11" customFormat="1" ht="51">
      <c r="A614" s="4" t="s">
        <v>55</v>
      </c>
      <c r="B614" s="30" t="s">
        <v>56</v>
      </c>
      <c r="C614" s="4" t="s">
        <v>57</v>
      </c>
      <c r="D614" s="4" t="s">
        <v>58</v>
      </c>
      <c r="E614" s="4" t="s">
        <v>1799</v>
      </c>
      <c r="F614" s="4" t="s">
        <v>1265</v>
      </c>
      <c r="G614" s="4" t="s">
        <v>11</v>
      </c>
      <c r="H614" s="4"/>
      <c r="I614" s="4"/>
      <c r="J614" s="4" t="s">
        <v>299</v>
      </c>
      <c r="K614" s="4"/>
      <c r="L614" s="4"/>
      <c r="M614" s="4"/>
      <c r="N614" s="4" t="s">
        <v>1800</v>
      </c>
      <c r="O614" s="4" t="s">
        <v>30</v>
      </c>
      <c r="P614" s="35">
        <v>28390</v>
      </c>
      <c r="Q614" s="4" t="s">
        <v>1801</v>
      </c>
      <c r="R614" s="35" t="s">
        <v>30</v>
      </c>
      <c r="S614" s="4" t="s">
        <v>279</v>
      </c>
      <c r="T614" s="4" t="s">
        <v>30</v>
      </c>
      <c r="U614" s="4" t="s">
        <v>279</v>
      </c>
      <c r="V614" s="4" t="s">
        <v>602</v>
      </c>
      <c r="W614" s="4" t="s">
        <v>352</v>
      </c>
      <c r="X614" s="4" t="s">
        <v>282</v>
      </c>
      <c r="Y614" s="4" t="s">
        <v>279</v>
      </c>
      <c r="Z614" s="4" t="s">
        <v>282</v>
      </c>
      <c r="AA614" s="4" t="s">
        <v>279</v>
      </c>
      <c r="AB614" s="4"/>
      <c r="AC614" s="4"/>
      <c r="AD614" s="4"/>
      <c r="AE614"/>
      <c r="AF614"/>
      <c r="AG614"/>
      <c r="AH614"/>
    </row>
    <row r="615" spans="1:34" s="11" customFormat="1" ht="51">
      <c r="A615" s="4" t="s">
        <v>55</v>
      </c>
      <c r="B615" s="30" t="s">
        <v>56</v>
      </c>
      <c r="C615" s="4" t="s">
        <v>57</v>
      </c>
      <c r="D615" s="4" t="s">
        <v>58</v>
      </c>
      <c r="E615" s="4" t="s">
        <v>1802</v>
      </c>
      <c r="F615" s="4" t="s">
        <v>1803</v>
      </c>
      <c r="G615" s="4" t="s">
        <v>11</v>
      </c>
      <c r="H615" s="4" t="s">
        <v>16</v>
      </c>
      <c r="I615" s="4" t="s">
        <v>431</v>
      </c>
      <c r="J615" s="4" t="s">
        <v>299</v>
      </c>
      <c r="K615" s="4" t="s">
        <v>596</v>
      </c>
      <c r="L615" s="4" t="s">
        <v>494</v>
      </c>
      <c r="M615" s="4"/>
      <c r="N615" s="4" t="s">
        <v>30</v>
      </c>
      <c r="O615" s="4" t="s">
        <v>30</v>
      </c>
      <c r="P615" s="35">
        <v>4222723</v>
      </c>
      <c r="Q615" s="4" t="s">
        <v>30</v>
      </c>
      <c r="R615" s="35" t="s">
        <v>30</v>
      </c>
      <c r="S615" s="4" t="s">
        <v>279</v>
      </c>
      <c r="T615" s="4" t="s">
        <v>30</v>
      </c>
      <c r="U615" s="4" t="s">
        <v>279</v>
      </c>
      <c r="V615" s="4" t="s">
        <v>602</v>
      </c>
      <c r="W615" s="4" t="s">
        <v>281</v>
      </c>
      <c r="X615" s="4" t="s">
        <v>282</v>
      </c>
      <c r="Y615" s="4" t="s">
        <v>279</v>
      </c>
      <c r="Z615" s="4" t="s">
        <v>282</v>
      </c>
      <c r="AA615" s="4" t="s">
        <v>279</v>
      </c>
      <c r="AB615" s="4"/>
      <c r="AC615" s="4"/>
      <c r="AD615" s="4"/>
      <c r="AE615"/>
      <c r="AF615"/>
      <c r="AG615"/>
      <c r="AH615"/>
    </row>
    <row r="616" spans="1:34" s="11" customFormat="1" ht="51">
      <c r="A616" s="4" t="s">
        <v>55</v>
      </c>
      <c r="B616" s="30" t="s">
        <v>56</v>
      </c>
      <c r="C616" s="4" t="s">
        <v>57</v>
      </c>
      <c r="D616" s="4" t="s">
        <v>58</v>
      </c>
      <c r="E616" s="4" t="s">
        <v>1804</v>
      </c>
      <c r="F616" s="4" t="s">
        <v>1803</v>
      </c>
      <c r="G616" s="4" t="s">
        <v>11</v>
      </c>
      <c r="H616" s="4" t="s">
        <v>323</v>
      </c>
      <c r="I616" s="4"/>
      <c r="J616" s="4" t="s">
        <v>274</v>
      </c>
      <c r="K616" s="4" t="s">
        <v>273</v>
      </c>
      <c r="L616" s="4"/>
      <c r="M616" s="4"/>
      <c r="N616" s="4" t="s">
        <v>30</v>
      </c>
      <c r="O616" s="4" t="s">
        <v>279</v>
      </c>
      <c r="P616" s="35" t="s">
        <v>30</v>
      </c>
      <c r="Q616" s="4" t="s">
        <v>279</v>
      </c>
      <c r="R616" s="35" t="s">
        <v>279</v>
      </c>
      <c r="S616" s="4" t="s">
        <v>279</v>
      </c>
      <c r="T616" s="4" t="s">
        <v>279</v>
      </c>
      <c r="U616" s="4" t="s">
        <v>279</v>
      </c>
      <c r="V616" s="4" t="s">
        <v>282</v>
      </c>
      <c r="W616" s="4" t="s">
        <v>281</v>
      </c>
      <c r="X616" s="4" t="s">
        <v>282</v>
      </c>
      <c r="Y616" s="4" t="s">
        <v>279</v>
      </c>
      <c r="Z616" s="4" t="s">
        <v>282</v>
      </c>
      <c r="AA616" s="4" t="s">
        <v>279</v>
      </c>
      <c r="AB616" s="4"/>
      <c r="AC616" s="4"/>
      <c r="AD616" s="4"/>
      <c r="AE616"/>
      <c r="AF616"/>
      <c r="AG616"/>
      <c r="AH616"/>
    </row>
    <row r="617" spans="1:34" s="11" customFormat="1" ht="51">
      <c r="A617" s="4" t="s">
        <v>55</v>
      </c>
      <c r="B617" s="30" t="s">
        <v>56</v>
      </c>
      <c r="C617" s="4" t="s">
        <v>57</v>
      </c>
      <c r="D617" s="4" t="s">
        <v>58</v>
      </c>
      <c r="E617" s="4" t="s">
        <v>1805</v>
      </c>
      <c r="F617" s="4" t="s">
        <v>1806</v>
      </c>
      <c r="G617" s="4" t="s">
        <v>11</v>
      </c>
      <c r="H617" s="4" t="s">
        <v>323</v>
      </c>
      <c r="I617" s="4"/>
      <c r="J617" s="4" t="s">
        <v>274</v>
      </c>
      <c r="K617" s="4"/>
      <c r="L617" s="4"/>
      <c r="M617" s="4"/>
      <c r="N617" s="4" t="s">
        <v>30</v>
      </c>
      <c r="O617" s="4" t="s">
        <v>30</v>
      </c>
      <c r="P617" s="35">
        <v>602</v>
      </c>
      <c r="Q617" s="4" t="s">
        <v>350</v>
      </c>
      <c r="R617" s="35" t="s">
        <v>30</v>
      </c>
      <c r="S617" s="4" t="s">
        <v>279</v>
      </c>
      <c r="T617" s="4" t="s">
        <v>30</v>
      </c>
      <c r="U617" s="4" t="s">
        <v>279</v>
      </c>
      <c r="V617" s="4" t="s">
        <v>292</v>
      </c>
      <c r="W617" s="4" t="s">
        <v>281</v>
      </c>
      <c r="X617" s="4" t="s">
        <v>282</v>
      </c>
      <c r="Y617" s="4" t="s">
        <v>279</v>
      </c>
      <c r="Z617" s="4" t="s">
        <v>282</v>
      </c>
      <c r="AA617" s="4" t="s">
        <v>279</v>
      </c>
      <c r="AB617" s="4"/>
      <c r="AC617" s="4"/>
      <c r="AD617" s="4"/>
      <c r="AE617"/>
      <c r="AF617"/>
      <c r="AG617"/>
      <c r="AH617"/>
    </row>
    <row r="618" spans="1:34" s="11" customFormat="1" ht="51">
      <c r="A618" s="4" t="s">
        <v>55</v>
      </c>
      <c r="B618" s="30" t="s">
        <v>56</v>
      </c>
      <c r="C618" s="4" t="s">
        <v>57</v>
      </c>
      <c r="D618" s="4" t="s">
        <v>58</v>
      </c>
      <c r="E618" s="4" t="s">
        <v>1807</v>
      </c>
      <c r="F618" s="4" t="s">
        <v>1808</v>
      </c>
      <c r="G618" s="4" t="s">
        <v>11</v>
      </c>
      <c r="H618" s="4" t="s">
        <v>323</v>
      </c>
      <c r="I618" s="4"/>
      <c r="J618" s="4" t="s">
        <v>274</v>
      </c>
      <c r="K618" s="4"/>
      <c r="L618" s="4"/>
      <c r="M618" s="4"/>
      <c r="N618" s="4" t="s">
        <v>30</v>
      </c>
      <c r="O618" s="4" t="s">
        <v>30</v>
      </c>
      <c r="P618" s="35">
        <v>119</v>
      </c>
      <c r="Q618" s="4" t="s">
        <v>30</v>
      </c>
      <c r="R618" s="35" t="s">
        <v>30</v>
      </c>
      <c r="S618" s="4" t="s">
        <v>279</v>
      </c>
      <c r="T618" s="4" t="s">
        <v>30</v>
      </c>
      <c r="U618" s="4" t="s">
        <v>279</v>
      </c>
      <c r="V618" s="4" t="s">
        <v>292</v>
      </c>
      <c r="W618" s="4" t="s">
        <v>281</v>
      </c>
      <c r="X618" s="4" t="s">
        <v>282</v>
      </c>
      <c r="Y618" s="4" t="s">
        <v>279</v>
      </c>
      <c r="Z618" s="4" t="s">
        <v>282</v>
      </c>
      <c r="AA618" s="4" t="s">
        <v>279</v>
      </c>
      <c r="AB618" s="4"/>
      <c r="AC618" s="4"/>
      <c r="AD618" s="4"/>
      <c r="AE618"/>
      <c r="AF618"/>
      <c r="AG618"/>
      <c r="AH618"/>
    </row>
    <row r="619" spans="1:34" s="11" customFormat="1" ht="51">
      <c r="A619" s="4" t="s">
        <v>55</v>
      </c>
      <c r="B619" s="30" t="s">
        <v>56</v>
      </c>
      <c r="C619" s="4" t="s">
        <v>57</v>
      </c>
      <c r="D619" s="4" t="s">
        <v>58</v>
      </c>
      <c r="E619" s="4" t="s">
        <v>1809</v>
      </c>
      <c r="F619" s="4" t="s">
        <v>592</v>
      </c>
      <c r="G619" s="4" t="s">
        <v>409</v>
      </c>
      <c r="H619" s="4"/>
      <c r="I619" s="4"/>
      <c r="J619" s="4" t="s">
        <v>991</v>
      </c>
      <c r="K619" s="4"/>
      <c r="L619" s="4"/>
      <c r="M619" s="4"/>
      <c r="N619" s="4" t="s">
        <v>30</v>
      </c>
      <c r="O619" s="4" t="s">
        <v>279</v>
      </c>
      <c r="P619" s="35" t="s">
        <v>30</v>
      </c>
      <c r="Q619" s="4" t="s">
        <v>279</v>
      </c>
      <c r="R619" s="35" t="s">
        <v>279</v>
      </c>
      <c r="S619" s="4" t="s">
        <v>279</v>
      </c>
      <c r="T619" s="4" t="s">
        <v>279</v>
      </c>
      <c r="U619" s="4" t="s">
        <v>279</v>
      </c>
      <c r="V619" s="4" t="s">
        <v>292</v>
      </c>
      <c r="W619" s="4" t="s">
        <v>281</v>
      </c>
      <c r="X619" s="4" t="s">
        <v>282</v>
      </c>
      <c r="Y619" s="4" t="s">
        <v>279</v>
      </c>
      <c r="Z619" s="4" t="s">
        <v>282</v>
      </c>
      <c r="AA619" s="4" t="s">
        <v>279</v>
      </c>
      <c r="AB619" s="4"/>
      <c r="AC619" s="4"/>
      <c r="AD619" s="4"/>
      <c r="AE619"/>
      <c r="AF619"/>
      <c r="AG619"/>
      <c r="AH619"/>
    </row>
    <row r="620" spans="1:34" s="11" customFormat="1" ht="51">
      <c r="A620" s="4" t="s">
        <v>55</v>
      </c>
      <c r="B620" s="30" t="s">
        <v>56</v>
      </c>
      <c r="C620" s="4" t="s">
        <v>57</v>
      </c>
      <c r="D620" s="4" t="s">
        <v>58</v>
      </c>
      <c r="E620" s="4" t="s">
        <v>1810</v>
      </c>
      <c r="F620" s="4" t="s">
        <v>1811</v>
      </c>
      <c r="G620" s="4" t="s">
        <v>14</v>
      </c>
      <c r="H620" s="4"/>
      <c r="I620" s="4"/>
      <c r="J620" s="4" t="s">
        <v>271</v>
      </c>
      <c r="K620" s="4" t="s">
        <v>285</v>
      </c>
      <c r="L620" s="4" t="s">
        <v>272</v>
      </c>
      <c r="M620" s="4"/>
      <c r="N620" s="4" t="s">
        <v>30</v>
      </c>
      <c r="O620" s="4" t="s">
        <v>279</v>
      </c>
      <c r="P620" s="35" t="s">
        <v>30</v>
      </c>
      <c r="Q620" s="4" t="s">
        <v>279</v>
      </c>
      <c r="R620" s="35" t="s">
        <v>279</v>
      </c>
      <c r="S620" s="4" t="s">
        <v>279</v>
      </c>
      <c r="T620" s="4" t="s">
        <v>279</v>
      </c>
      <c r="U620" s="4" t="s">
        <v>279</v>
      </c>
      <c r="V620" s="4" t="s">
        <v>282</v>
      </c>
      <c r="W620" s="4" t="s">
        <v>281</v>
      </c>
      <c r="X620" s="4" t="s">
        <v>282</v>
      </c>
      <c r="Y620" s="4" t="s">
        <v>279</v>
      </c>
      <c r="Z620" s="4" t="s">
        <v>282</v>
      </c>
      <c r="AA620" s="4" t="s">
        <v>279</v>
      </c>
      <c r="AB620" s="4"/>
      <c r="AC620" s="4"/>
      <c r="AD620" s="4"/>
      <c r="AE620"/>
      <c r="AF620"/>
      <c r="AG620"/>
      <c r="AH620"/>
    </row>
    <row r="621" spans="1:34" s="11" customFormat="1" ht="51">
      <c r="A621" s="4" t="s">
        <v>55</v>
      </c>
      <c r="B621" s="30" t="s">
        <v>56</v>
      </c>
      <c r="C621" s="4" t="s">
        <v>57</v>
      </c>
      <c r="D621" s="4" t="s">
        <v>58</v>
      </c>
      <c r="E621" s="4" t="s">
        <v>1812</v>
      </c>
      <c r="F621" s="4" t="s">
        <v>1813</v>
      </c>
      <c r="G621" s="4" t="s">
        <v>14</v>
      </c>
      <c r="H621" s="4"/>
      <c r="I621" s="4"/>
      <c r="J621" s="4" t="s">
        <v>271</v>
      </c>
      <c r="K621" s="4" t="s">
        <v>272</v>
      </c>
      <c r="L621" s="4"/>
      <c r="M621" s="4"/>
      <c r="N621" s="4" t="s">
        <v>30</v>
      </c>
      <c r="O621" s="4" t="s">
        <v>279</v>
      </c>
      <c r="P621" s="35" t="s">
        <v>30</v>
      </c>
      <c r="Q621" s="4" t="s">
        <v>279</v>
      </c>
      <c r="R621" s="35" t="s">
        <v>279</v>
      </c>
      <c r="S621" s="4" t="s">
        <v>279</v>
      </c>
      <c r="T621" s="4" t="s">
        <v>279</v>
      </c>
      <c r="U621" s="4" t="s">
        <v>279</v>
      </c>
      <c r="V621" s="4" t="s">
        <v>292</v>
      </c>
      <c r="W621" s="4" t="s">
        <v>281</v>
      </c>
      <c r="X621" s="4" t="s">
        <v>282</v>
      </c>
      <c r="Y621" s="4" t="s">
        <v>279</v>
      </c>
      <c r="Z621" s="4" t="s">
        <v>282</v>
      </c>
      <c r="AA621" s="4" t="s">
        <v>279</v>
      </c>
      <c r="AB621" s="4"/>
      <c r="AC621" s="4"/>
      <c r="AD621" s="4"/>
      <c r="AE621"/>
      <c r="AF621"/>
      <c r="AG621"/>
      <c r="AH621"/>
    </row>
    <row r="622" spans="1:34" s="11" customFormat="1" ht="51">
      <c r="A622" s="4" t="s">
        <v>55</v>
      </c>
      <c r="B622" s="30" t="s">
        <v>56</v>
      </c>
      <c r="C622" s="4" t="s">
        <v>57</v>
      </c>
      <c r="D622" s="4" t="s">
        <v>58</v>
      </c>
      <c r="E622" s="4" t="s">
        <v>1814</v>
      </c>
      <c r="F622" s="4" t="s">
        <v>461</v>
      </c>
      <c r="G622" s="4" t="s">
        <v>14</v>
      </c>
      <c r="H622" s="4"/>
      <c r="I622" s="4"/>
      <c r="J622" s="4" t="s">
        <v>272</v>
      </c>
      <c r="K622" s="4"/>
      <c r="L622" s="4"/>
      <c r="M622" s="4"/>
      <c r="N622" s="4" t="s">
        <v>30</v>
      </c>
      <c r="O622" s="4" t="s">
        <v>279</v>
      </c>
      <c r="P622" s="35" t="s">
        <v>30</v>
      </c>
      <c r="Q622" s="4" t="s">
        <v>279</v>
      </c>
      <c r="R622" s="35" t="s">
        <v>279</v>
      </c>
      <c r="S622" s="4" t="s">
        <v>279</v>
      </c>
      <c r="T622" s="4" t="s">
        <v>279</v>
      </c>
      <c r="U622" s="4" t="s">
        <v>279</v>
      </c>
      <c r="V622" s="4" t="s">
        <v>292</v>
      </c>
      <c r="W622" s="4" t="s">
        <v>281</v>
      </c>
      <c r="X622" s="4" t="s">
        <v>282</v>
      </c>
      <c r="Y622" s="4" t="s">
        <v>279</v>
      </c>
      <c r="Z622" s="4" t="s">
        <v>282</v>
      </c>
      <c r="AA622" s="4" t="s">
        <v>279</v>
      </c>
      <c r="AB622" s="4"/>
      <c r="AC622" s="4"/>
      <c r="AD622" s="4"/>
      <c r="AE622"/>
      <c r="AF622"/>
      <c r="AG622"/>
      <c r="AH622"/>
    </row>
    <row r="623" spans="1:34" s="11" customFormat="1" ht="51">
      <c r="A623" s="4" t="s">
        <v>55</v>
      </c>
      <c r="B623" s="30" t="s">
        <v>56</v>
      </c>
      <c r="C623" s="4" t="s">
        <v>57</v>
      </c>
      <c r="D623" s="4" t="s">
        <v>58</v>
      </c>
      <c r="E623" s="4" t="s">
        <v>1815</v>
      </c>
      <c r="F623" s="4" t="s">
        <v>1816</v>
      </c>
      <c r="G623" s="4" t="s">
        <v>14</v>
      </c>
      <c r="H623" s="4"/>
      <c r="I623" s="4"/>
      <c r="J623" s="4" t="s">
        <v>535</v>
      </c>
      <c r="K623" s="4" t="s">
        <v>272</v>
      </c>
      <c r="L623" s="4"/>
      <c r="M623" s="4"/>
      <c r="N623" s="4" t="s">
        <v>1817</v>
      </c>
      <c r="O623" s="4" t="s">
        <v>279</v>
      </c>
      <c r="P623" s="35" t="s">
        <v>30</v>
      </c>
      <c r="Q623" s="4" t="s">
        <v>279</v>
      </c>
      <c r="R623" s="35" t="s">
        <v>279</v>
      </c>
      <c r="S623" s="4" t="s">
        <v>279</v>
      </c>
      <c r="T623" s="4" t="s">
        <v>279</v>
      </c>
      <c r="U623" s="4" t="s">
        <v>279</v>
      </c>
      <c r="V623" s="4" t="s">
        <v>282</v>
      </c>
      <c r="W623" s="4" t="s">
        <v>281</v>
      </c>
      <c r="X623" s="4" t="s">
        <v>282</v>
      </c>
      <c r="Y623" s="4" t="s">
        <v>279</v>
      </c>
      <c r="Z623" s="4" t="s">
        <v>282</v>
      </c>
      <c r="AA623" s="4" t="s">
        <v>279</v>
      </c>
      <c r="AB623" s="4"/>
      <c r="AC623" s="4"/>
      <c r="AD623" s="4"/>
      <c r="AE623"/>
      <c r="AF623"/>
      <c r="AG623"/>
      <c r="AH623"/>
    </row>
    <row r="624" spans="1:34" s="11" customFormat="1" ht="51">
      <c r="A624" s="4" t="s">
        <v>55</v>
      </c>
      <c r="B624" s="30" t="s">
        <v>56</v>
      </c>
      <c r="C624" s="4" t="s">
        <v>57</v>
      </c>
      <c r="D624" s="4" t="s">
        <v>58</v>
      </c>
      <c r="E624" s="4" t="s">
        <v>1818</v>
      </c>
      <c r="F624" s="4" t="s">
        <v>822</v>
      </c>
      <c r="G624" s="4" t="s">
        <v>409</v>
      </c>
      <c r="H624" s="4" t="s">
        <v>16</v>
      </c>
      <c r="I624" s="4"/>
      <c r="J624" s="4" t="s">
        <v>410</v>
      </c>
      <c r="K624" s="4"/>
      <c r="L624" s="4"/>
      <c r="M624" s="4"/>
      <c r="N624" s="4" t="s">
        <v>30</v>
      </c>
      <c r="O624" s="4" t="s">
        <v>279</v>
      </c>
      <c r="P624" s="35" t="s">
        <v>30</v>
      </c>
      <c r="Q624" s="4" t="s">
        <v>279</v>
      </c>
      <c r="R624" s="35" t="s">
        <v>279</v>
      </c>
      <c r="S624" s="4" t="s">
        <v>279</v>
      </c>
      <c r="T624" s="4" t="s">
        <v>279</v>
      </c>
      <c r="U624" s="4" t="s">
        <v>279</v>
      </c>
      <c r="V624" s="4" t="s">
        <v>292</v>
      </c>
      <c r="W624" s="4" t="s">
        <v>281</v>
      </c>
      <c r="X624" s="4" t="s">
        <v>282</v>
      </c>
      <c r="Y624" s="4" t="s">
        <v>279</v>
      </c>
      <c r="Z624" s="4" t="s">
        <v>282</v>
      </c>
      <c r="AA624" s="4" t="s">
        <v>279</v>
      </c>
      <c r="AB624" s="4"/>
      <c r="AC624" s="4"/>
      <c r="AD624" s="4"/>
      <c r="AE624"/>
      <c r="AF624"/>
      <c r="AG624"/>
      <c r="AH624"/>
    </row>
    <row r="625" spans="1:34" s="11" customFormat="1" ht="51">
      <c r="A625" s="4" t="s">
        <v>55</v>
      </c>
      <c r="B625" s="30" t="s">
        <v>56</v>
      </c>
      <c r="C625" s="4" t="s">
        <v>57</v>
      </c>
      <c r="D625" s="4" t="s">
        <v>58</v>
      </c>
      <c r="E625" s="4" t="s">
        <v>1819</v>
      </c>
      <c r="F625" s="4" t="s">
        <v>1820</v>
      </c>
      <c r="G625" s="4" t="s">
        <v>11</v>
      </c>
      <c r="H625" s="4" t="s">
        <v>323</v>
      </c>
      <c r="I625" s="4"/>
      <c r="J625" s="4" t="s">
        <v>274</v>
      </c>
      <c r="K625" s="4" t="s">
        <v>273</v>
      </c>
      <c r="L625" s="4"/>
      <c r="M625" s="4"/>
      <c r="N625" s="4" t="s">
        <v>30</v>
      </c>
      <c r="O625" s="4" t="s">
        <v>279</v>
      </c>
      <c r="P625" s="35" t="s">
        <v>30</v>
      </c>
      <c r="Q625" s="4" t="s">
        <v>279</v>
      </c>
      <c r="R625" s="35" t="s">
        <v>279</v>
      </c>
      <c r="S625" s="4" t="s">
        <v>279</v>
      </c>
      <c r="T625" s="4" t="s">
        <v>279</v>
      </c>
      <c r="U625" s="4" t="s">
        <v>279</v>
      </c>
      <c r="V625" s="4" t="s">
        <v>282</v>
      </c>
      <c r="W625" s="4" t="s">
        <v>281</v>
      </c>
      <c r="X625" s="4" t="s">
        <v>282</v>
      </c>
      <c r="Y625" s="4" t="s">
        <v>279</v>
      </c>
      <c r="Z625" s="4" t="s">
        <v>282</v>
      </c>
      <c r="AA625" s="4" t="s">
        <v>279</v>
      </c>
      <c r="AB625" s="4"/>
      <c r="AC625" s="4"/>
      <c r="AD625" s="4"/>
      <c r="AE625"/>
      <c r="AF625"/>
      <c r="AG625"/>
      <c r="AH625"/>
    </row>
    <row r="626" spans="1:34" s="11" customFormat="1" ht="51">
      <c r="A626" s="4" t="s">
        <v>55</v>
      </c>
      <c r="B626" s="30" t="s">
        <v>56</v>
      </c>
      <c r="C626" s="4" t="s">
        <v>57</v>
      </c>
      <c r="D626" s="4" t="s">
        <v>58</v>
      </c>
      <c r="E626" s="4" t="s">
        <v>1821</v>
      </c>
      <c r="F626" s="4" t="s">
        <v>1822</v>
      </c>
      <c r="G626" s="4" t="s">
        <v>14</v>
      </c>
      <c r="H626" s="4"/>
      <c r="I626" s="4"/>
      <c r="J626" s="4" t="s">
        <v>535</v>
      </c>
      <c r="K626" s="4" t="s">
        <v>272</v>
      </c>
      <c r="L626" s="4"/>
      <c r="M626" s="4"/>
      <c r="N626" s="4" t="s">
        <v>30</v>
      </c>
      <c r="O626" s="4" t="s">
        <v>279</v>
      </c>
      <c r="P626" s="35" t="s">
        <v>30</v>
      </c>
      <c r="Q626" s="4" t="s">
        <v>279</v>
      </c>
      <c r="R626" s="35" t="s">
        <v>279</v>
      </c>
      <c r="S626" s="4" t="s">
        <v>279</v>
      </c>
      <c r="T626" s="4" t="s">
        <v>279</v>
      </c>
      <c r="U626" s="4" t="s">
        <v>279</v>
      </c>
      <c r="V626" s="4" t="s">
        <v>292</v>
      </c>
      <c r="W626" s="4" t="s">
        <v>281</v>
      </c>
      <c r="X626" s="4" t="s">
        <v>282</v>
      </c>
      <c r="Y626" s="4" t="s">
        <v>279</v>
      </c>
      <c r="Z626" s="4" t="s">
        <v>282</v>
      </c>
      <c r="AA626" s="4" t="s">
        <v>279</v>
      </c>
      <c r="AB626" s="4"/>
      <c r="AC626" s="4"/>
      <c r="AD626" s="4"/>
      <c r="AE626"/>
      <c r="AF626"/>
      <c r="AG626"/>
      <c r="AH626"/>
    </row>
    <row r="627" spans="1:34" s="11" customFormat="1" ht="51">
      <c r="A627" s="4" t="s">
        <v>55</v>
      </c>
      <c r="B627" s="30" t="s">
        <v>56</v>
      </c>
      <c r="C627" s="4" t="s">
        <v>57</v>
      </c>
      <c r="D627" s="4" t="s">
        <v>58</v>
      </c>
      <c r="E627" s="4" t="s">
        <v>1823</v>
      </c>
      <c r="F627" s="4" t="s">
        <v>1767</v>
      </c>
      <c r="G627" s="4" t="s">
        <v>14</v>
      </c>
      <c r="H627" s="4" t="s">
        <v>13</v>
      </c>
      <c r="I627" s="4"/>
      <c r="J627" s="4" t="s">
        <v>714</v>
      </c>
      <c r="K627" s="4" t="s">
        <v>427</v>
      </c>
      <c r="L627" s="4"/>
      <c r="M627" s="4"/>
      <c r="N627" s="4" t="s">
        <v>30</v>
      </c>
      <c r="O627" s="4" t="s">
        <v>279</v>
      </c>
      <c r="P627" s="35" t="s">
        <v>30</v>
      </c>
      <c r="Q627" s="4" t="s">
        <v>279</v>
      </c>
      <c r="R627" s="35" t="s">
        <v>279</v>
      </c>
      <c r="S627" s="4" t="s">
        <v>279</v>
      </c>
      <c r="T627" s="4" t="s">
        <v>279</v>
      </c>
      <c r="U627" s="4" t="s">
        <v>279</v>
      </c>
      <c r="V627" s="4" t="s">
        <v>292</v>
      </c>
      <c r="W627" s="4" t="s">
        <v>281</v>
      </c>
      <c r="X627" s="4" t="s">
        <v>282</v>
      </c>
      <c r="Y627" s="4" t="s">
        <v>279</v>
      </c>
      <c r="Z627" s="4" t="s">
        <v>282</v>
      </c>
      <c r="AA627" s="4" t="s">
        <v>279</v>
      </c>
      <c r="AB627" s="4"/>
      <c r="AC627" s="4"/>
      <c r="AD627" s="4"/>
      <c r="AE627"/>
      <c r="AF627"/>
      <c r="AG627"/>
      <c r="AH627"/>
    </row>
    <row r="628" spans="1:34" s="11" customFormat="1" ht="51">
      <c r="A628" s="4" t="s">
        <v>55</v>
      </c>
      <c r="B628" s="30" t="s">
        <v>56</v>
      </c>
      <c r="C628" s="4" t="s">
        <v>57</v>
      </c>
      <c r="D628" s="4" t="s">
        <v>58</v>
      </c>
      <c r="E628" s="4" t="s">
        <v>1824</v>
      </c>
      <c r="F628" s="4" t="s">
        <v>472</v>
      </c>
      <c r="G628" s="4" t="s">
        <v>431</v>
      </c>
      <c r="H628" s="4"/>
      <c r="I628" s="4"/>
      <c r="J628" s="4" t="s">
        <v>504</v>
      </c>
      <c r="K628" s="4"/>
      <c r="L628" s="4"/>
      <c r="M628" s="4"/>
      <c r="N628" s="4" t="s">
        <v>30</v>
      </c>
      <c r="O628" s="4" t="s">
        <v>279</v>
      </c>
      <c r="P628" s="35" t="s">
        <v>30</v>
      </c>
      <c r="Q628" s="4" t="s">
        <v>279</v>
      </c>
      <c r="R628" s="35" t="s">
        <v>279</v>
      </c>
      <c r="S628" s="4" t="s">
        <v>279</v>
      </c>
      <c r="T628" s="4" t="s">
        <v>279</v>
      </c>
      <c r="U628" s="4" t="s">
        <v>279</v>
      </c>
      <c r="V628" s="4" t="s">
        <v>292</v>
      </c>
      <c r="W628" s="4" t="s">
        <v>281</v>
      </c>
      <c r="X628" s="4" t="s">
        <v>282</v>
      </c>
      <c r="Y628" s="4" t="s">
        <v>279</v>
      </c>
      <c r="Z628" s="4" t="s">
        <v>282</v>
      </c>
      <c r="AA628" s="4" t="s">
        <v>279</v>
      </c>
      <c r="AB628" s="4"/>
      <c r="AC628" s="4"/>
      <c r="AD628" s="4"/>
      <c r="AE628"/>
      <c r="AF628"/>
      <c r="AG628"/>
      <c r="AH628"/>
    </row>
    <row r="629" spans="1:34" s="11" customFormat="1" ht="51">
      <c r="A629" s="4" t="s">
        <v>55</v>
      </c>
      <c r="B629" s="30" t="s">
        <v>56</v>
      </c>
      <c r="C629" s="4" t="s">
        <v>57</v>
      </c>
      <c r="D629" s="4" t="s">
        <v>58</v>
      </c>
      <c r="E629" s="4" t="s">
        <v>1825</v>
      </c>
      <c r="F629" s="4" t="s">
        <v>1775</v>
      </c>
      <c r="G629" s="4" t="s">
        <v>13</v>
      </c>
      <c r="H629" s="4"/>
      <c r="I629" s="4"/>
      <c r="J629" s="4" t="s">
        <v>714</v>
      </c>
      <c r="K629" s="4"/>
      <c r="L629" s="4"/>
      <c r="M629" s="4"/>
      <c r="N629" s="4" t="s">
        <v>30</v>
      </c>
      <c r="O629" s="4" t="s">
        <v>30</v>
      </c>
      <c r="P629" s="27">
        <v>8530000</v>
      </c>
      <c r="Q629" s="4" t="s">
        <v>1801</v>
      </c>
      <c r="R629" s="35" t="s">
        <v>30</v>
      </c>
      <c r="S629" s="4" t="s">
        <v>279</v>
      </c>
      <c r="T629" s="4" t="s">
        <v>30</v>
      </c>
      <c r="U629" s="4" t="s">
        <v>279</v>
      </c>
      <c r="V629" s="4" t="s">
        <v>282</v>
      </c>
      <c r="W629" s="4" t="s">
        <v>281</v>
      </c>
      <c r="X629" s="4" t="s">
        <v>282</v>
      </c>
      <c r="Y629" s="4" t="s">
        <v>279</v>
      </c>
      <c r="Z629" s="4" t="s">
        <v>282</v>
      </c>
      <c r="AA629" s="4" t="s">
        <v>279</v>
      </c>
      <c r="AB629" s="4"/>
      <c r="AC629" s="4"/>
      <c r="AD629" s="4"/>
      <c r="AE629"/>
      <c r="AF629"/>
      <c r="AG629"/>
      <c r="AH629"/>
    </row>
    <row r="630" spans="1:34" s="11" customFormat="1" ht="51">
      <c r="A630" s="4" t="s">
        <v>55</v>
      </c>
      <c r="B630" s="30" t="s">
        <v>56</v>
      </c>
      <c r="C630" s="4" t="s">
        <v>57</v>
      </c>
      <c r="D630" s="4" t="s">
        <v>58</v>
      </c>
      <c r="E630" s="4" t="s">
        <v>1826</v>
      </c>
      <c r="F630" s="4" t="s">
        <v>1775</v>
      </c>
      <c r="G630" s="4" t="s">
        <v>13</v>
      </c>
      <c r="H630" s="4"/>
      <c r="I630" s="4"/>
      <c r="J630" s="4" t="s">
        <v>289</v>
      </c>
      <c r="K630" s="4"/>
      <c r="L630" s="4"/>
      <c r="M630" s="4"/>
      <c r="N630" s="4" t="s">
        <v>1827</v>
      </c>
      <c r="O630" s="4" t="s">
        <v>279</v>
      </c>
      <c r="P630" s="35" t="s">
        <v>30</v>
      </c>
      <c r="Q630" s="4" t="s">
        <v>279</v>
      </c>
      <c r="R630" s="35" t="s">
        <v>279</v>
      </c>
      <c r="S630" s="4" t="s">
        <v>279</v>
      </c>
      <c r="T630" s="4" t="s">
        <v>279</v>
      </c>
      <c r="U630" s="4" t="s">
        <v>279</v>
      </c>
      <c r="V630" s="4" t="s">
        <v>292</v>
      </c>
      <c r="W630" s="4" t="s">
        <v>281</v>
      </c>
      <c r="X630" s="4" t="s">
        <v>282</v>
      </c>
      <c r="Y630" s="4" t="s">
        <v>279</v>
      </c>
      <c r="Z630" s="4" t="s">
        <v>282</v>
      </c>
      <c r="AA630" s="4" t="s">
        <v>279</v>
      </c>
      <c r="AB630" s="4"/>
      <c r="AC630" s="4"/>
      <c r="AD630" s="4"/>
      <c r="AE630"/>
      <c r="AF630"/>
      <c r="AG630"/>
      <c r="AH630"/>
    </row>
    <row r="631" spans="1:34" s="11" customFormat="1" ht="51">
      <c r="A631" s="4" t="s">
        <v>55</v>
      </c>
      <c r="B631" s="30" t="s">
        <v>56</v>
      </c>
      <c r="C631" s="4" t="s">
        <v>57</v>
      </c>
      <c r="D631" s="4" t="s">
        <v>58</v>
      </c>
      <c r="E631" s="4" t="s">
        <v>1828</v>
      </c>
      <c r="F631" s="4" t="s">
        <v>1829</v>
      </c>
      <c r="G631" s="4" t="s">
        <v>323</v>
      </c>
      <c r="H631" s="4" t="s">
        <v>11</v>
      </c>
      <c r="I631" s="4"/>
      <c r="J631" s="4" t="s">
        <v>324</v>
      </c>
      <c r="K631" s="4" t="s">
        <v>274</v>
      </c>
      <c r="L631" s="4"/>
      <c r="M631" s="4"/>
      <c r="N631" s="4" t="s">
        <v>1830</v>
      </c>
      <c r="O631" s="4" t="s">
        <v>30</v>
      </c>
      <c r="P631" s="35">
        <f>210+285+39</f>
        <v>534</v>
      </c>
      <c r="Q631" s="4" t="s">
        <v>350</v>
      </c>
      <c r="R631" s="35" t="s">
        <v>30</v>
      </c>
      <c r="S631" s="4" t="s">
        <v>279</v>
      </c>
      <c r="T631" s="4" t="s">
        <v>30</v>
      </c>
      <c r="U631" s="4" t="s">
        <v>279</v>
      </c>
      <c r="V631" s="4" t="s">
        <v>292</v>
      </c>
      <c r="W631" s="4" t="s">
        <v>281</v>
      </c>
      <c r="X631" s="4" t="s">
        <v>282</v>
      </c>
      <c r="Y631" s="4" t="s">
        <v>279</v>
      </c>
      <c r="Z631" s="4" t="s">
        <v>282</v>
      </c>
      <c r="AA631" s="4" t="s">
        <v>279</v>
      </c>
      <c r="AB631" s="4"/>
      <c r="AC631" s="4"/>
      <c r="AD631" s="4"/>
      <c r="AE631"/>
      <c r="AF631"/>
      <c r="AG631"/>
      <c r="AH631"/>
    </row>
    <row r="632" spans="1:34" s="11" customFormat="1" ht="51">
      <c r="A632" s="4" t="s">
        <v>55</v>
      </c>
      <c r="B632" s="30" t="s">
        <v>56</v>
      </c>
      <c r="C632" s="4" t="s">
        <v>57</v>
      </c>
      <c r="D632" s="4" t="s">
        <v>58</v>
      </c>
      <c r="E632" s="4" t="s">
        <v>1831</v>
      </c>
      <c r="F632" s="4" t="s">
        <v>797</v>
      </c>
      <c r="G632" s="4" t="s">
        <v>15</v>
      </c>
      <c r="H632" s="4"/>
      <c r="I632" s="4"/>
      <c r="J632" s="4" t="s">
        <v>313</v>
      </c>
      <c r="K632" s="4"/>
      <c r="L632" s="4"/>
      <c r="M632" s="4"/>
      <c r="N632" s="4" t="s">
        <v>30</v>
      </c>
      <c r="O632" s="4" t="s">
        <v>279</v>
      </c>
      <c r="P632" s="35" t="s">
        <v>30</v>
      </c>
      <c r="Q632" s="4" t="s">
        <v>279</v>
      </c>
      <c r="R632" s="35" t="s">
        <v>279</v>
      </c>
      <c r="S632" s="4" t="s">
        <v>279</v>
      </c>
      <c r="T632" s="4" t="s">
        <v>279</v>
      </c>
      <c r="U632" s="4" t="s">
        <v>279</v>
      </c>
      <c r="V632" s="4" t="s">
        <v>292</v>
      </c>
      <c r="W632" s="4" t="s">
        <v>281</v>
      </c>
      <c r="X632" s="4" t="s">
        <v>292</v>
      </c>
      <c r="Y632" s="4" t="s">
        <v>279</v>
      </c>
      <c r="Z632" s="4" t="s">
        <v>292</v>
      </c>
      <c r="AA632" s="4" t="s">
        <v>279</v>
      </c>
      <c r="AB632" s="4"/>
      <c r="AC632" s="4"/>
      <c r="AD632" s="4"/>
      <c r="AE632"/>
      <c r="AF632"/>
      <c r="AG632"/>
      <c r="AH632"/>
    </row>
    <row r="633" spans="1:34" s="11" customFormat="1" ht="51">
      <c r="A633" s="4" t="s">
        <v>55</v>
      </c>
      <c r="B633" s="30" t="s">
        <v>56</v>
      </c>
      <c r="C633" s="4" t="s">
        <v>57</v>
      </c>
      <c r="D633" s="4" t="s">
        <v>58</v>
      </c>
      <c r="E633" s="4" t="s">
        <v>1832</v>
      </c>
      <c r="F633" s="4" t="s">
        <v>1833</v>
      </c>
      <c r="G633" s="4" t="s">
        <v>15</v>
      </c>
      <c r="H633" s="4"/>
      <c r="I633" s="4"/>
      <c r="J633" s="4" t="s">
        <v>383</v>
      </c>
      <c r="K633" s="4"/>
      <c r="L633" s="4"/>
      <c r="M633" s="4"/>
      <c r="N633" s="4" t="s">
        <v>30</v>
      </c>
      <c r="O633" s="4" t="s">
        <v>30</v>
      </c>
      <c r="P633" s="35">
        <v>10000</v>
      </c>
      <c r="Q633" s="4" t="s">
        <v>350</v>
      </c>
      <c r="R633" s="35" t="s">
        <v>30</v>
      </c>
      <c r="S633" s="4" t="s">
        <v>279</v>
      </c>
      <c r="T633" s="4" t="s">
        <v>30</v>
      </c>
      <c r="U633" s="4" t="s">
        <v>279</v>
      </c>
      <c r="V633" s="4" t="s">
        <v>292</v>
      </c>
      <c r="W633" s="4" t="s">
        <v>281</v>
      </c>
      <c r="X633" s="4" t="s">
        <v>282</v>
      </c>
      <c r="Y633" s="4" t="s">
        <v>279</v>
      </c>
      <c r="Z633" s="4" t="s">
        <v>282</v>
      </c>
      <c r="AA633" s="4" t="s">
        <v>279</v>
      </c>
      <c r="AB633" s="4"/>
      <c r="AC633" s="4"/>
      <c r="AD633" s="4"/>
      <c r="AE633"/>
      <c r="AF633"/>
      <c r="AG633"/>
      <c r="AH633"/>
    </row>
    <row r="634" spans="1:34" s="11" customFormat="1" ht="51">
      <c r="A634" s="4" t="s">
        <v>55</v>
      </c>
      <c r="B634" s="30" t="s">
        <v>56</v>
      </c>
      <c r="C634" s="4" t="s">
        <v>57</v>
      </c>
      <c r="D634" s="4" t="s">
        <v>58</v>
      </c>
      <c r="E634" s="4" t="s">
        <v>1834</v>
      </c>
      <c r="F634" s="4" t="s">
        <v>1833</v>
      </c>
      <c r="G634" s="4" t="s">
        <v>15</v>
      </c>
      <c r="H634" s="4"/>
      <c r="I634" s="4"/>
      <c r="J634" s="4" t="s">
        <v>383</v>
      </c>
      <c r="K634" s="4"/>
      <c r="L634" s="4"/>
      <c r="M634" s="4"/>
      <c r="N634" s="4" t="s">
        <v>30</v>
      </c>
      <c r="O634" s="4" t="s">
        <v>30</v>
      </c>
      <c r="P634" s="35">
        <v>45360</v>
      </c>
      <c r="Q634" s="4" t="s">
        <v>1835</v>
      </c>
      <c r="R634" s="35" t="s">
        <v>30</v>
      </c>
      <c r="S634" s="4" t="s">
        <v>279</v>
      </c>
      <c r="T634" s="4" t="s">
        <v>30</v>
      </c>
      <c r="U634" s="4" t="s">
        <v>279</v>
      </c>
      <c r="V634" s="4" t="s">
        <v>292</v>
      </c>
      <c r="W634" s="4" t="s">
        <v>281</v>
      </c>
      <c r="X634" s="4" t="s">
        <v>282</v>
      </c>
      <c r="Y634" s="4" t="s">
        <v>279</v>
      </c>
      <c r="Z634" s="4" t="s">
        <v>282</v>
      </c>
      <c r="AA634" s="4" t="s">
        <v>279</v>
      </c>
      <c r="AB634" s="4"/>
      <c r="AC634" s="4"/>
      <c r="AD634" s="4"/>
      <c r="AE634"/>
      <c r="AF634"/>
      <c r="AG634"/>
      <c r="AH634"/>
    </row>
    <row r="635" spans="1:34" s="11" customFormat="1" ht="51">
      <c r="A635" s="4" t="s">
        <v>55</v>
      </c>
      <c r="B635" s="30" t="s">
        <v>56</v>
      </c>
      <c r="C635" s="4" t="s">
        <v>57</v>
      </c>
      <c r="D635" s="4" t="s">
        <v>58</v>
      </c>
      <c r="E635" s="4" t="s">
        <v>1836</v>
      </c>
      <c r="F635" s="4" t="s">
        <v>1837</v>
      </c>
      <c r="G635" s="4" t="s">
        <v>15</v>
      </c>
      <c r="H635" s="4"/>
      <c r="I635" s="4"/>
      <c r="J635" s="4" t="s">
        <v>383</v>
      </c>
      <c r="K635" s="4"/>
      <c r="L635" s="4"/>
      <c r="M635" s="4"/>
      <c r="N635" s="4" t="s">
        <v>30</v>
      </c>
      <c r="O635" s="4" t="s">
        <v>279</v>
      </c>
      <c r="P635" s="35" t="s">
        <v>30</v>
      </c>
      <c r="Q635" s="4" t="s">
        <v>279</v>
      </c>
      <c r="R635" s="35" t="s">
        <v>279</v>
      </c>
      <c r="S635" s="4" t="s">
        <v>279</v>
      </c>
      <c r="T635" s="4" t="s">
        <v>279</v>
      </c>
      <c r="U635" s="4" t="s">
        <v>279</v>
      </c>
      <c r="V635" s="4" t="s">
        <v>292</v>
      </c>
      <c r="W635" s="4" t="s">
        <v>281</v>
      </c>
      <c r="X635" s="4" t="s">
        <v>292</v>
      </c>
      <c r="Y635" s="4" t="s">
        <v>279</v>
      </c>
      <c r="Z635" s="4" t="s">
        <v>292</v>
      </c>
      <c r="AA635" s="4" t="s">
        <v>279</v>
      </c>
      <c r="AB635" s="4"/>
      <c r="AC635" s="4"/>
      <c r="AD635" s="4"/>
      <c r="AE635"/>
      <c r="AF635"/>
      <c r="AG635"/>
      <c r="AH635"/>
    </row>
    <row r="636" spans="1:34" s="11" customFormat="1" ht="51">
      <c r="A636" s="4" t="s">
        <v>55</v>
      </c>
      <c r="B636" s="30" t="s">
        <v>56</v>
      </c>
      <c r="C636" s="4" t="s">
        <v>57</v>
      </c>
      <c r="D636" s="4" t="s">
        <v>58</v>
      </c>
      <c r="E636" s="4" t="s">
        <v>1838</v>
      </c>
      <c r="F636" s="4" t="s">
        <v>1837</v>
      </c>
      <c r="G636" s="4" t="s">
        <v>15</v>
      </c>
      <c r="H636" s="4"/>
      <c r="I636" s="4"/>
      <c r="J636" s="4" t="s">
        <v>383</v>
      </c>
      <c r="K636" s="4"/>
      <c r="L636" s="4"/>
      <c r="M636" s="4"/>
      <c r="N636" s="4" t="s">
        <v>30</v>
      </c>
      <c r="O636" s="4" t="s">
        <v>30</v>
      </c>
      <c r="P636" s="35" t="s">
        <v>1839</v>
      </c>
      <c r="Q636" s="4" t="s">
        <v>350</v>
      </c>
      <c r="R636" s="35" t="s">
        <v>30</v>
      </c>
      <c r="S636" s="4" t="s">
        <v>279</v>
      </c>
      <c r="T636" s="4" t="s">
        <v>30</v>
      </c>
      <c r="U636" s="4" t="s">
        <v>279</v>
      </c>
      <c r="V636" s="4" t="s">
        <v>292</v>
      </c>
      <c r="W636" s="4" t="s">
        <v>281</v>
      </c>
      <c r="X636" s="4" t="s">
        <v>282</v>
      </c>
      <c r="Y636" s="4" t="s">
        <v>279</v>
      </c>
      <c r="Z636" s="4" t="s">
        <v>282</v>
      </c>
      <c r="AA636" s="4" t="s">
        <v>279</v>
      </c>
      <c r="AB636" s="4"/>
      <c r="AC636" s="4"/>
      <c r="AD636" s="4"/>
      <c r="AE636"/>
      <c r="AF636"/>
      <c r="AG636"/>
      <c r="AH636"/>
    </row>
    <row r="637" spans="1:34" s="11" customFormat="1" ht="51">
      <c r="A637" s="4" t="s">
        <v>55</v>
      </c>
      <c r="B637" s="30" t="s">
        <v>56</v>
      </c>
      <c r="C637" s="4" t="s">
        <v>57</v>
      </c>
      <c r="D637" s="4" t="s">
        <v>58</v>
      </c>
      <c r="E637" s="4" t="s">
        <v>1840</v>
      </c>
      <c r="F637" s="4" t="s">
        <v>1323</v>
      </c>
      <c r="G637" s="4" t="s">
        <v>14</v>
      </c>
      <c r="H637" s="4"/>
      <c r="I637" s="4"/>
      <c r="J637" s="4" t="s">
        <v>466</v>
      </c>
      <c r="K637" s="4"/>
      <c r="L637" s="4"/>
      <c r="M637" s="4"/>
      <c r="N637" s="4" t="s">
        <v>30</v>
      </c>
      <c r="O637" s="4" t="s">
        <v>30</v>
      </c>
      <c r="P637" s="35">
        <v>4000</v>
      </c>
      <c r="Q637" s="4" t="s">
        <v>30</v>
      </c>
      <c r="R637" s="35" t="s">
        <v>30</v>
      </c>
      <c r="S637" s="4" t="s">
        <v>279</v>
      </c>
      <c r="T637" s="4" t="s">
        <v>30</v>
      </c>
      <c r="U637" s="4" t="s">
        <v>279</v>
      </c>
      <c r="V637" s="4" t="s">
        <v>292</v>
      </c>
      <c r="W637" s="4" t="s">
        <v>281</v>
      </c>
      <c r="X637" s="4" t="s">
        <v>282</v>
      </c>
      <c r="Y637" s="4" t="s">
        <v>279</v>
      </c>
      <c r="Z637" s="4" t="s">
        <v>282</v>
      </c>
      <c r="AA637" s="4" t="s">
        <v>279</v>
      </c>
      <c r="AB637" s="4"/>
      <c r="AC637" s="4"/>
      <c r="AD637" s="4"/>
      <c r="AE637"/>
      <c r="AF637"/>
      <c r="AG637"/>
      <c r="AH637"/>
    </row>
    <row r="638" spans="1:34" s="11" customFormat="1" ht="51">
      <c r="A638" s="4" t="s">
        <v>55</v>
      </c>
      <c r="B638" s="30" t="s">
        <v>56</v>
      </c>
      <c r="C638" s="4" t="s">
        <v>57</v>
      </c>
      <c r="D638" s="4" t="s">
        <v>58</v>
      </c>
      <c r="E638" s="4" t="s">
        <v>1841</v>
      </c>
      <c r="F638" s="4" t="s">
        <v>1842</v>
      </c>
      <c r="G638" s="4" t="s">
        <v>14</v>
      </c>
      <c r="H638" s="4"/>
      <c r="I638" s="4"/>
      <c r="J638" s="4" t="s">
        <v>466</v>
      </c>
      <c r="K638" s="4"/>
      <c r="L638" s="4"/>
      <c r="M638" s="4"/>
      <c r="N638" s="4" t="s">
        <v>30</v>
      </c>
      <c r="O638" s="4" t="s">
        <v>279</v>
      </c>
      <c r="P638" s="35" t="s">
        <v>30</v>
      </c>
      <c r="Q638" s="4" t="s">
        <v>279</v>
      </c>
      <c r="R638" s="35" t="s">
        <v>279</v>
      </c>
      <c r="S638" s="4" t="s">
        <v>279</v>
      </c>
      <c r="T638" s="4" t="s">
        <v>279</v>
      </c>
      <c r="U638" s="4" t="s">
        <v>279</v>
      </c>
      <c r="V638" s="4" t="s">
        <v>282</v>
      </c>
      <c r="W638" s="4" t="s">
        <v>281</v>
      </c>
      <c r="X638" s="4" t="s">
        <v>282</v>
      </c>
      <c r="Y638" s="4" t="s">
        <v>279</v>
      </c>
      <c r="Z638" s="4" t="s">
        <v>282</v>
      </c>
      <c r="AA638" s="4" t="s">
        <v>279</v>
      </c>
      <c r="AB638" s="4"/>
      <c r="AC638" s="4"/>
      <c r="AD638" s="4"/>
      <c r="AE638"/>
      <c r="AF638"/>
      <c r="AG638"/>
      <c r="AH638"/>
    </row>
    <row r="639" spans="1:34" s="11" customFormat="1" ht="51">
      <c r="A639" s="4" t="s">
        <v>55</v>
      </c>
      <c r="B639" s="30" t="s">
        <v>56</v>
      </c>
      <c r="C639" s="4" t="s">
        <v>57</v>
      </c>
      <c r="D639" s="4" t="s">
        <v>58</v>
      </c>
      <c r="E639" s="4" t="s">
        <v>1843</v>
      </c>
      <c r="F639" s="4" t="s">
        <v>1842</v>
      </c>
      <c r="G639" s="4" t="s">
        <v>14</v>
      </c>
      <c r="H639" s="4"/>
      <c r="I639" s="4"/>
      <c r="J639" s="4" t="s">
        <v>466</v>
      </c>
      <c r="K639" s="4"/>
      <c r="L639" s="4"/>
      <c r="M639" s="4"/>
      <c r="N639" s="4" t="s">
        <v>30</v>
      </c>
      <c r="O639" s="4" t="s">
        <v>30</v>
      </c>
      <c r="P639" s="35">
        <v>5160</v>
      </c>
      <c r="Q639" s="4" t="s">
        <v>30</v>
      </c>
      <c r="R639" s="35" t="s">
        <v>30</v>
      </c>
      <c r="S639" s="4" t="s">
        <v>279</v>
      </c>
      <c r="T639" s="4" t="s">
        <v>30</v>
      </c>
      <c r="U639" s="4" t="s">
        <v>279</v>
      </c>
      <c r="V639" s="4" t="s">
        <v>292</v>
      </c>
      <c r="W639" s="4" t="s">
        <v>281</v>
      </c>
      <c r="X639" s="4" t="s">
        <v>282</v>
      </c>
      <c r="Y639" s="4" t="s">
        <v>279</v>
      </c>
      <c r="Z639" s="4" t="s">
        <v>282</v>
      </c>
      <c r="AA639" s="4" t="s">
        <v>279</v>
      </c>
      <c r="AB639" s="4"/>
      <c r="AC639" s="4"/>
      <c r="AD639" s="4"/>
      <c r="AE639"/>
      <c r="AF639"/>
      <c r="AG639"/>
      <c r="AH639"/>
    </row>
    <row r="640" spans="1:34" s="11" customFormat="1" ht="51">
      <c r="A640" s="4" t="s">
        <v>55</v>
      </c>
      <c r="B640" s="30" t="s">
        <v>56</v>
      </c>
      <c r="C640" s="4" t="s">
        <v>57</v>
      </c>
      <c r="D640" s="4" t="s">
        <v>58</v>
      </c>
      <c r="E640" s="4" t="s">
        <v>1844</v>
      </c>
      <c r="F640" s="4" t="s">
        <v>1845</v>
      </c>
      <c r="G640" s="4" t="s">
        <v>14</v>
      </c>
      <c r="H640" s="4"/>
      <c r="I640" s="4"/>
      <c r="J640" s="4" t="s">
        <v>535</v>
      </c>
      <c r="K640" s="4"/>
      <c r="L640" s="4"/>
      <c r="M640" s="4"/>
      <c r="N640" s="4" t="s">
        <v>30</v>
      </c>
      <c r="O640" s="4" t="s">
        <v>279</v>
      </c>
      <c r="P640" s="35" t="s">
        <v>30</v>
      </c>
      <c r="Q640" s="4" t="s">
        <v>279</v>
      </c>
      <c r="R640" s="35" t="s">
        <v>279</v>
      </c>
      <c r="S640" s="4" t="s">
        <v>279</v>
      </c>
      <c r="T640" s="4" t="s">
        <v>279</v>
      </c>
      <c r="U640" s="4" t="s">
        <v>279</v>
      </c>
      <c r="V640" s="4" t="s">
        <v>282</v>
      </c>
      <c r="W640" s="4" t="s">
        <v>281</v>
      </c>
      <c r="X640" s="4" t="s">
        <v>282</v>
      </c>
      <c r="Y640" s="4" t="s">
        <v>279</v>
      </c>
      <c r="Z640" s="4" t="s">
        <v>282</v>
      </c>
      <c r="AA640" s="4" t="s">
        <v>279</v>
      </c>
      <c r="AB640" s="4"/>
      <c r="AC640" s="4"/>
      <c r="AD640" s="4"/>
      <c r="AE640"/>
      <c r="AF640"/>
      <c r="AG640"/>
      <c r="AH640"/>
    </row>
    <row r="641" spans="1:34" s="11" customFormat="1" ht="51">
      <c r="A641" s="4" t="s">
        <v>55</v>
      </c>
      <c r="B641" s="30" t="s">
        <v>56</v>
      </c>
      <c r="C641" s="4" t="s">
        <v>57</v>
      </c>
      <c r="D641" s="4" t="s">
        <v>58</v>
      </c>
      <c r="E641" s="4" t="s">
        <v>1846</v>
      </c>
      <c r="F641" s="4" t="s">
        <v>827</v>
      </c>
      <c r="G641" s="4" t="s">
        <v>14</v>
      </c>
      <c r="H641" s="4"/>
      <c r="I641" s="4"/>
      <c r="J641" s="4" t="s">
        <v>558</v>
      </c>
      <c r="K641" s="4"/>
      <c r="L641" s="4"/>
      <c r="M641" s="4"/>
      <c r="N641" s="4" t="s">
        <v>30</v>
      </c>
      <c r="O641" s="4" t="s">
        <v>279</v>
      </c>
      <c r="P641" s="35" t="s">
        <v>30</v>
      </c>
      <c r="Q641" s="4" t="s">
        <v>279</v>
      </c>
      <c r="R641" s="35" t="s">
        <v>279</v>
      </c>
      <c r="S641" s="4" t="s">
        <v>279</v>
      </c>
      <c r="T641" s="4" t="s">
        <v>279</v>
      </c>
      <c r="U641" s="4" t="s">
        <v>279</v>
      </c>
      <c r="V641" s="4" t="s">
        <v>282</v>
      </c>
      <c r="W641" s="4" t="s">
        <v>281</v>
      </c>
      <c r="X641" s="4" t="s">
        <v>282</v>
      </c>
      <c r="Y641" s="4" t="s">
        <v>279</v>
      </c>
      <c r="Z641" s="4" t="s">
        <v>282</v>
      </c>
      <c r="AA641" s="4" t="s">
        <v>279</v>
      </c>
      <c r="AB641" s="4"/>
      <c r="AC641" s="4"/>
      <c r="AD641" s="4"/>
      <c r="AE641"/>
      <c r="AF641"/>
      <c r="AG641"/>
      <c r="AH641"/>
    </row>
    <row r="642" spans="1:34" s="11" customFormat="1" ht="51">
      <c r="A642" s="4" t="s">
        <v>55</v>
      </c>
      <c r="B642" s="30" t="s">
        <v>56</v>
      </c>
      <c r="C642" s="4" t="s">
        <v>57</v>
      </c>
      <c r="D642" s="4" t="s">
        <v>58</v>
      </c>
      <c r="E642" s="4" t="s">
        <v>1847</v>
      </c>
      <c r="F642" s="4" t="s">
        <v>1848</v>
      </c>
      <c r="G642" s="4" t="s">
        <v>15</v>
      </c>
      <c r="H642" s="4"/>
      <c r="I642" s="4"/>
      <c r="J642" s="4" t="s">
        <v>377</v>
      </c>
      <c r="K642" s="4"/>
      <c r="L642" s="4"/>
      <c r="M642" s="4"/>
      <c r="N642" s="4" t="s">
        <v>30</v>
      </c>
      <c r="O642" s="4" t="s">
        <v>279</v>
      </c>
      <c r="P642" s="35" t="s">
        <v>30</v>
      </c>
      <c r="Q642" s="4" t="s">
        <v>279</v>
      </c>
      <c r="R642" s="35" t="s">
        <v>279</v>
      </c>
      <c r="S642" s="4" t="s">
        <v>279</v>
      </c>
      <c r="T642" s="4" t="s">
        <v>279</v>
      </c>
      <c r="U642" s="4" t="s">
        <v>279</v>
      </c>
      <c r="V642" s="4" t="s">
        <v>282</v>
      </c>
      <c r="W642" s="4" t="s">
        <v>281</v>
      </c>
      <c r="X642" s="4" t="s">
        <v>282</v>
      </c>
      <c r="Y642" s="4" t="s">
        <v>279</v>
      </c>
      <c r="Z642" s="4" t="s">
        <v>282</v>
      </c>
      <c r="AA642" s="4" t="s">
        <v>279</v>
      </c>
      <c r="AB642" s="4"/>
      <c r="AC642" s="4"/>
      <c r="AD642" s="4"/>
      <c r="AE642"/>
      <c r="AF642"/>
      <c r="AG642"/>
      <c r="AH642"/>
    </row>
    <row r="643" spans="1:34" s="11" customFormat="1" ht="51">
      <c r="A643" s="4" t="s">
        <v>55</v>
      </c>
      <c r="B643" s="30" t="s">
        <v>56</v>
      </c>
      <c r="C643" s="4" t="s">
        <v>57</v>
      </c>
      <c r="D643" s="4" t="s">
        <v>58</v>
      </c>
      <c r="E643" s="4" t="s">
        <v>1849</v>
      </c>
      <c r="F643" s="4" t="s">
        <v>1505</v>
      </c>
      <c r="G643" s="4" t="s">
        <v>323</v>
      </c>
      <c r="H643" s="4"/>
      <c r="I643" s="4"/>
      <c r="J643" s="4" t="s">
        <v>341</v>
      </c>
      <c r="K643" s="4"/>
      <c r="L643" s="4"/>
      <c r="M643" s="4"/>
      <c r="N643" s="4" t="s">
        <v>30</v>
      </c>
      <c r="O643" s="4" t="s">
        <v>30</v>
      </c>
      <c r="P643" s="35">
        <v>102567</v>
      </c>
      <c r="Q643" s="4" t="s">
        <v>1801</v>
      </c>
      <c r="R643" s="35" t="s">
        <v>30</v>
      </c>
      <c r="S643" s="4" t="s">
        <v>279</v>
      </c>
      <c r="T643" s="4" t="s">
        <v>30</v>
      </c>
      <c r="U643" s="4" t="s">
        <v>279</v>
      </c>
      <c r="V643" s="4" t="s">
        <v>282</v>
      </c>
      <c r="W643" s="4" t="s">
        <v>352</v>
      </c>
      <c r="X643" s="4" t="s">
        <v>282</v>
      </c>
      <c r="Y643" s="4" t="s">
        <v>279</v>
      </c>
      <c r="Z643" s="4" t="s">
        <v>282</v>
      </c>
      <c r="AA643" s="4" t="s">
        <v>279</v>
      </c>
      <c r="AB643" s="4"/>
      <c r="AC643" s="4"/>
      <c r="AD643" s="4"/>
      <c r="AE643"/>
      <c r="AF643"/>
      <c r="AG643"/>
      <c r="AH643"/>
    </row>
    <row r="644" spans="1:34" s="11" customFormat="1" ht="51">
      <c r="A644" s="4" t="s">
        <v>55</v>
      </c>
      <c r="B644" s="30" t="s">
        <v>56</v>
      </c>
      <c r="C644" s="4" t="s">
        <v>57</v>
      </c>
      <c r="D644" s="4" t="s">
        <v>58</v>
      </c>
      <c r="E644" s="4" t="s">
        <v>1850</v>
      </c>
      <c r="F644" s="4" t="s">
        <v>1851</v>
      </c>
      <c r="G644" s="4" t="s">
        <v>323</v>
      </c>
      <c r="H644" s="4"/>
      <c r="I644" s="4"/>
      <c r="J644" s="4" t="s">
        <v>341</v>
      </c>
      <c r="K644" s="4"/>
      <c r="L644" s="4"/>
      <c r="M644" s="4"/>
      <c r="N644" s="4" t="s">
        <v>30</v>
      </c>
      <c r="O644" s="4" t="s">
        <v>279</v>
      </c>
      <c r="P644" s="35" t="s">
        <v>30</v>
      </c>
      <c r="Q644" s="4" t="s">
        <v>279</v>
      </c>
      <c r="R644" s="35" t="s">
        <v>279</v>
      </c>
      <c r="S644" s="4" t="s">
        <v>279</v>
      </c>
      <c r="T644" s="4" t="s">
        <v>279</v>
      </c>
      <c r="U644" s="4" t="s">
        <v>279</v>
      </c>
      <c r="V644" s="4" t="s">
        <v>292</v>
      </c>
      <c r="W644" s="4" t="s">
        <v>352</v>
      </c>
      <c r="X644" s="4" t="s">
        <v>282</v>
      </c>
      <c r="Y644" s="4" t="s">
        <v>279</v>
      </c>
      <c r="Z644" s="4" t="s">
        <v>282</v>
      </c>
      <c r="AA644" s="4" t="s">
        <v>279</v>
      </c>
      <c r="AB644" s="4"/>
      <c r="AC644" s="4"/>
      <c r="AD644" s="4"/>
      <c r="AE644"/>
      <c r="AF644"/>
      <c r="AG644"/>
      <c r="AH644"/>
    </row>
    <row r="645" spans="1:34" s="11" customFormat="1" ht="51">
      <c r="A645" s="4" t="s">
        <v>55</v>
      </c>
      <c r="B645" s="30" t="s">
        <v>56</v>
      </c>
      <c r="C645" s="4" t="s">
        <v>57</v>
      </c>
      <c r="D645" s="4" t="s">
        <v>58</v>
      </c>
      <c r="E645" s="4" t="s">
        <v>1852</v>
      </c>
      <c r="F645" s="4" t="s">
        <v>550</v>
      </c>
      <c r="G645" s="4" t="s">
        <v>323</v>
      </c>
      <c r="H645" s="4"/>
      <c r="I645" s="4"/>
      <c r="J645" s="4" t="s">
        <v>341</v>
      </c>
      <c r="K645" s="4"/>
      <c r="L645" s="4"/>
      <c r="M645" s="4"/>
      <c r="N645" s="4" t="s">
        <v>30</v>
      </c>
      <c r="O645" s="4" t="s">
        <v>279</v>
      </c>
      <c r="P645" s="35" t="s">
        <v>30</v>
      </c>
      <c r="Q645" s="4" t="s">
        <v>279</v>
      </c>
      <c r="R645" s="35" t="s">
        <v>279</v>
      </c>
      <c r="S645" s="4" t="s">
        <v>279</v>
      </c>
      <c r="T645" s="4" t="s">
        <v>279</v>
      </c>
      <c r="U645" s="4" t="s">
        <v>279</v>
      </c>
      <c r="V645" s="4" t="s">
        <v>292</v>
      </c>
      <c r="W645" s="4" t="s">
        <v>352</v>
      </c>
      <c r="X645" s="4" t="s">
        <v>282</v>
      </c>
      <c r="Y645" s="4" t="s">
        <v>279</v>
      </c>
      <c r="Z645" s="4" t="s">
        <v>282</v>
      </c>
      <c r="AA645" s="4" t="s">
        <v>279</v>
      </c>
      <c r="AB645" s="4"/>
      <c r="AC645" s="4"/>
      <c r="AD645" s="4"/>
      <c r="AE645"/>
      <c r="AF645"/>
      <c r="AG645"/>
      <c r="AH645"/>
    </row>
    <row r="646" spans="1:34" s="11" customFormat="1" ht="51">
      <c r="A646" s="4" t="s">
        <v>55</v>
      </c>
      <c r="B646" s="30" t="s">
        <v>56</v>
      </c>
      <c r="C646" s="4" t="s">
        <v>57</v>
      </c>
      <c r="D646" s="4" t="s">
        <v>58</v>
      </c>
      <c r="E646" s="4" t="s">
        <v>1853</v>
      </c>
      <c r="F646" s="4" t="s">
        <v>489</v>
      </c>
      <c r="G646" s="4" t="s">
        <v>409</v>
      </c>
      <c r="H646" s="4"/>
      <c r="I646" s="4"/>
      <c r="J646" s="4" t="s">
        <v>991</v>
      </c>
      <c r="K646" s="4" t="s">
        <v>410</v>
      </c>
      <c r="L646" s="4"/>
      <c r="M646" s="4"/>
      <c r="N646" s="4" t="s">
        <v>57</v>
      </c>
      <c r="O646" s="4" t="s">
        <v>279</v>
      </c>
      <c r="P646" s="35" t="s">
        <v>30</v>
      </c>
      <c r="Q646" s="4" t="s">
        <v>279</v>
      </c>
      <c r="R646" s="35" t="s">
        <v>279</v>
      </c>
      <c r="S646" s="4" t="s">
        <v>279</v>
      </c>
      <c r="T646" s="4" t="s">
        <v>279</v>
      </c>
      <c r="U646" s="4" t="s">
        <v>279</v>
      </c>
      <c r="V646" s="4" t="s">
        <v>292</v>
      </c>
      <c r="W646" s="4" t="s">
        <v>352</v>
      </c>
      <c r="X646" s="4" t="s">
        <v>282</v>
      </c>
      <c r="Y646" s="4" t="s">
        <v>279</v>
      </c>
      <c r="Z646" s="4" t="s">
        <v>282</v>
      </c>
      <c r="AA646" s="4" t="s">
        <v>279</v>
      </c>
      <c r="AB646" s="4"/>
      <c r="AC646" s="4"/>
      <c r="AD646" s="4"/>
      <c r="AE646"/>
      <c r="AF646"/>
      <c r="AG646"/>
      <c r="AH646"/>
    </row>
    <row r="647" spans="1:34" s="11" customFormat="1" ht="63.75">
      <c r="A647" s="4" t="s">
        <v>150</v>
      </c>
      <c r="B647" s="30" t="s">
        <v>151</v>
      </c>
      <c r="C647" s="4" t="s">
        <v>152</v>
      </c>
      <c r="D647" s="4" t="s">
        <v>153</v>
      </c>
      <c r="E647" s="4" t="s">
        <v>1854</v>
      </c>
      <c r="F647" s="4" t="s">
        <v>1855</v>
      </c>
      <c r="G647" s="4" t="s">
        <v>16</v>
      </c>
      <c r="H647" s="4"/>
      <c r="I647" s="4"/>
      <c r="J647" s="4" t="s">
        <v>448</v>
      </c>
      <c r="K647" s="4"/>
      <c r="L647" s="4"/>
      <c r="M647" s="4"/>
      <c r="N647" s="4" t="s">
        <v>1856</v>
      </c>
      <c r="O647" s="4" t="s">
        <v>30</v>
      </c>
      <c r="P647" s="35">
        <v>4095</v>
      </c>
      <c r="Q647" s="4" t="s">
        <v>291</v>
      </c>
      <c r="R647" s="35">
        <v>61668</v>
      </c>
      <c r="S647" s="4" t="s">
        <v>303</v>
      </c>
      <c r="T647" s="4" t="s">
        <v>278</v>
      </c>
      <c r="U647" s="4" t="s">
        <v>279</v>
      </c>
      <c r="V647" s="4" t="s">
        <v>292</v>
      </c>
      <c r="W647" s="4" t="s">
        <v>352</v>
      </c>
      <c r="X647" s="4" t="s">
        <v>280</v>
      </c>
      <c r="Y647" s="4" t="s">
        <v>30</v>
      </c>
      <c r="Z647" s="4" t="s">
        <v>282</v>
      </c>
      <c r="AA647" s="4" t="s">
        <v>279</v>
      </c>
      <c r="AB647" s="4"/>
      <c r="AC647" s="4"/>
      <c r="AD647" s="4"/>
      <c r="AE647"/>
      <c r="AF647"/>
      <c r="AG647"/>
      <c r="AH647"/>
    </row>
    <row r="648" spans="1:34" s="11" customFormat="1" ht="63.75">
      <c r="A648" s="4" t="s">
        <v>150</v>
      </c>
      <c r="B648" s="30" t="s">
        <v>151</v>
      </c>
      <c r="C648" s="4" t="s">
        <v>152</v>
      </c>
      <c r="D648" s="4" t="s">
        <v>153</v>
      </c>
      <c r="E648" s="4" t="s">
        <v>1857</v>
      </c>
      <c r="F648" s="4" t="s">
        <v>1858</v>
      </c>
      <c r="G648" s="4" t="s">
        <v>13</v>
      </c>
      <c r="H648" s="4"/>
      <c r="I648" s="4"/>
      <c r="J648" s="4" t="s">
        <v>330</v>
      </c>
      <c r="K648" s="4" t="s">
        <v>427</v>
      </c>
      <c r="L648" s="4" t="s">
        <v>289</v>
      </c>
      <c r="M648" s="4"/>
      <c r="N648" s="4" t="s">
        <v>1859</v>
      </c>
      <c r="O648" s="4" t="s">
        <v>30</v>
      </c>
      <c r="P648" s="35">
        <v>3900000</v>
      </c>
      <c r="Q648" s="4" t="s">
        <v>291</v>
      </c>
      <c r="R648" s="35">
        <v>18720000</v>
      </c>
      <c r="S648" s="4" t="s">
        <v>303</v>
      </c>
      <c r="T648" s="4" t="s">
        <v>278</v>
      </c>
      <c r="U648" s="4" t="s">
        <v>279</v>
      </c>
      <c r="V648" s="4" t="s">
        <v>292</v>
      </c>
      <c r="W648" s="4" t="s">
        <v>281</v>
      </c>
      <c r="X648" s="4" t="s">
        <v>282</v>
      </c>
      <c r="Y648" s="4" t="s">
        <v>279</v>
      </c>
      <c r="Z648" s="4" t="s">
        <v>282</v>
      </c>
      <c r="AA648" s="4" t="s">
        <v>279</v>
      </c>
      <c r="AB648" s="4"/>
      <c r="AC648" s="4"/>
      <c r="AD648" s="4"/>
      <c r="AE648"/>
      <c r="AF648"/>
      <c r="AG648"/>
      <c r="AH648"/>
    </row>
    <row r="649" spans="1:34" s="11" customFormat="1" ht="63.75">
      <c r="A649" s="4" t="s">
        <v>150</v>
      </c>
      <c r="B649" s="30" t="s">
        <v>151</v>
      </c>
      <c r="C649" s="4" t="s">
        <v>152</v>
      </c>
      <c r="D649" s="4" t="s">
        <v>153</v>
      </c>
      <c r="E649" s="4" t="s">
        <v>1860</v>
      </c>
      <c r="F649" s="4" t="s">
        <v>1861</v>
      </c>
      <c r="G649" s="4" t="s">
        <v>323</v>
      </c>
      <c r="H649" s="4"/>
      <c r="I649" s="4"/>
      <c r="J649" s="4" t="s">
        <v>324</v>
      </c>
      <c r="K649" s="4" t="s">
        <v>327</v>
      </c>
      <c r="L649" s="4"/>
      <c r="M649" s="4"/>
      <c r="N649" s="4" t="s">
        <v>1862</v>
      </c>
      <c r="O649" s="4" t="s">
        <v>30</v>
      </c>
      <c r="P649" s="35">
        <v>34400</v>
      </c>
      <c r="Q649" s="4" t="s">
        <v>291</v>
      </c>
      <c r="R649" s="35">
        <v>137600</v>
      </c>
      <c r="S649" s="4" t="s">
        <v>303</v>
      </c>
      <c r="T649" s="4" t="s">
        <v>30</v>
      </c>
      <c r="U649" s="4" t="s">
        <v>279</v>
      </c>
      <c r="V649" s="4" t="s">
        <v>292</v>
      </c>
      <c r="W649" s="4" t="s">
        <v>352</v>
      </c>
      <c r="X649" s="4" t="s">
        <v>280</v>
      </c>
      <c r="Y649" s="4" t="s">
        <v>30</v>
      </c>
      <c r="Z649" s="4" t="s">
        <v>282</v>
      </c>
      <c r="AA649" s="4" t="s">
        <v>279</v>
      </c>
      <c r="AB649" s="4"/>
      <c r="AC649" s="4"/>
      <c r="AD649" s="4"/>
      <c r="AE649"/>
      <c r="AF649"/>
      <c r="AG649"/>
      <c r="AH649"/>
    </row>
    <row r="650" spans="1:34" s="11" customFormat="1" ht="63.75">
      <c r="A650" s="4" t="s">
        <v>65</v>
      </c>
      <c r="B650" s="30" t="s">
        <v>66</v>
      </c>
      <c r="C650" s="4" t="s">
        <v>67</v>
      </c>
      <c r="D650" s="4" t="s">
        <v>68</v>
      </c>
      <c r="E650" s="4" t="s">
        <v>1863</v>
      </c>
      <c r="F650" s="4" t="s">
        <v>1039</v>
      </c>
      <c r="G650" s="4" t="s">
        <v>323</v>
      </c>
      <c r="H650" s="4"/>
      <c r="I650" s="4"/>
      <c r="J650" s="4" t="s">
        <v>341</v>
      </c>
      <c r="K650" s="4" t="s">
        <v>692</v>
      </c>
      <c r="L650" s="4"/>
      <c r="M650" s="4"/>
      <c r="N650" s="4" t="s">
        <v>1864</v>
      </c>
      <c r="O650" s="4" t="s">
        <v>30</v>
      </c>
      <c r="P650" s="35">
        <f>81751+158122</f>
        <v>239873</v>
      </c>
      <c r="Q650" s="4" t="s">
        <v>357</v>
      </c>
      <c r="R650" s="35">
        <f>514551+1052922</f>
        <v>1567473</v>
      </c>
      <c r="S650" s="4" t="s">
        <v>358</v>
      </c>
      <c r="T650" s="4" t="s">
        <v>456</v>
      </c>
      <c r="U650" s="4" t="s">
        <v>279</v>
      </c>
      <c r="V650" s="4" t="s">
        <v>292</v>
      </c>
      <c r="W650" s="4" t="s">
        <v>352</v>
      </c>
      <c r="X650" s="4" t="s">
        <v>282</v>
      </c>
      <c r="Y650" s="4" t="s">
        <v>279</v>
      </c>
      <c r="Z650" s="4" t="s">
        <v>282</v>
      </c>
      <c r="AA650" s="4" t="s">
        <v>279</v>
      </c>
      <c r="AB650" s="4"/>
      <c r="AC650" s="4"/>
      <c r="AD650" s="4"/>
      <c r="AE650"/>
      <c r="AF650"/>
      <c r="AG650"/>
      <c r="AH650"/>
    </row>
    <row r="651" spans="1:34" s="11" customFormat="1" ht="114.75">
      <c r="A651" s="4" t="s">
        <v>65</v>
      </c>
      <c r="B651" s="30" t="s">
        <v>66</v>
      </c>
      <c r="C651" s="4" t="s">
        <v>67</v>
      </c>
      <c r="D651" s="4" t="s">
        <v>68</v>
      </c>
      <c r="E651" s="4" t="s">
        <v>1865</v>
      </c>
      <c r="F651" s="4" t="s">
        <v>1268</v>
      </c>
      <c r="G651" s="4" t="s">
        <v>323</v>
      </c>
      <c r="H651" s="4" t="s">
        <v>14</v>
      </c>
      <c r="I651" s="4"/>
      <c r="J651" s="4" t="s">
        <v>326</v>
      </c>
      <c r="K651" s="4" t="s">
        <v>692</v>
      </c>
      <c r="L651" s="4" t="s">
        <v>271</v>
      </c>
      <c r="M651" s="4"/>
      <c r="N651" s="4" t="s">
        <v>1866</v>
      </c>
      <c r="O651" s="4" t="s">
        <v>30</v>
      </c>
      <c r="P651" s="35">
        <v>243044</v>
      </c>
      <c r="Q651" s="4" t="s">
        <v>357</v>
      </c>
      <c r="R651" s="35">
        <v>1458264</v>
      </c>
      <c r="S651" s="4" t="s">
        <v>358</v>
      </c>
      <c r="T651" s="4" t="s">
        <v>663</v>
      </c>
      <c r="U651" s="4" t="s">
        <v>279</v>
      </c>
      <c r="V651" s="4" t="s">
        <v>292</v>
      </c>
      <c r="W651" s="4" t="s">
        <v>281</v>
      </c>
      <c r="X651" s="4" t="s">
        <v>292</v>
      </c>
      <c r="Y651" s="4" t="s">
        <v>30</v>
      </c>
      <c r="Z651" s="4" t="s">
        <v>282</v>
      </c>
      <c r="AA651" s="4" t="s">
        <v>279</v>
      </c>
      <c r="AB651" s="4"/>
      <c r="AC651" s="4"/>
      <c r="AD651" s="4"/>
      <c r="AE651"/>
      <c r="AF651"/>
      <c r="AG651"/>
      <c r="AH651"/>
    </row>
    <row r="652" spans="1:34" s="11" customFormat="1" ht="63.75">
      <c r="A652" s="4" t="s">
        <v>180</v>
      </c>
      <c r="B652" s="30" t="s">
        <v>181</v>
      </c>
      <c r="C652" s="4" t="s">
        <v>394</v>
      </c>
      <c r="D652" s="4" t="s">
        <v>183</v>
      </c>
      <c r="E652" s="4" t="s">
        <v>1867</v>
      </c>
      <c r="F652" s="4" t="s">
        <v>1868</v>
      </c>
      <c r="G652" s="4" t="s">
        <v>323</v>
      </c>
      <c r="H652" s="4"/>
      <c r="I652" s="4"/>
      <c r="J652" s="4" t="s">
        <v>692</v>
      </c>
      <c r="K652" s="4"/>
      <c r="L652" s="4"/>
      <c r="M652" s="4"/>
      <c r="N652" s="4" t="s">
        <v>397</v>
      </c>
      <c r="O652" s="4" t="s">
        <v>30</v>
      </c>
      <c r="P652" s="35">
        <v>914</v>
      </c>
      <c r="Q652" s="4">
        <v>2035</v>
      </c>
      <c r="R652" s="35">
        <v>3124</v>
      </c>
      <c r="S652" s="4">
        <v>2050</v>
      </c>
      <c r="T652" s="4" t="s">
        <v>30</v>
      </c>
      <c r="U652" s="4" t="s">
        <v>279</v>
      </c>
      <c r="V652" s="4" t="s">
        <v>292</v>
      </c>
      <c r="W652" s="4" t="s">
        <v>352</v>
      </c>
      <c r="X652" s="4" t="s">
        <v>282</v>
      </c>
      <c r="Y652" s="4" t="s">
        <v>279</v>
      </c>
      <c r="Z652" s="4" t="s">
        <v>282</v>
      </c>
      <c r="AA652" s="4" t="s">
        <v>279</v>
      </c>
      <c r="AB652" s="4"/>
      <c r="AC652" s="4"/>
      <c r="AD652" s="4"/>
      <c r="AE652"/>
      <c r="AF652"/>
      <c r="AG652"/>
      <c r="AH652"/>
    </row>
    <row r="653" spans="1:34" s="11" customFormat="1" ht="76.5">
      <c r="A653" s="4" t="s">
        <v>105</v>
      </c>
      <c r="B653" s="30" t="s">
        <v>106</v>
      </c>
      <c r="C653" s="4" t="s">
        <v>434</v>
      </c>
      <c r="D653" s="4" t="s">
        <v>108</v>
      </c>
      <c r="E653" s="4" t="s">
        <v>1869</v>
      </c>
      <c r="F653" s="4" t="s">
        <v>1870</v>
      </c>
      <c r="G653" s="4" t="s">
        <v>14</v>
      </c>
      <c r="H653" s="4"/>
      <c r="I653" s="4"/>
      <c r="J653" s="4" t="s">
        <v>427</v>
      </c>
      <c r="K653" s="4"/>
      <c r="L653" s="4"/>
      <c r="M653" s="4"/>
      <c r="N653" s="4" t="s">
        <v>7</v>
      </c>
      <c r="O653" s="4" t="s">
        <v>30</v>
      </c>
      <c r="P653" s="35">
        <v>25000</v>
      </c>
      <c r="Q653" s="4" t="s">
        <v>276</v>
      </c>
      <c r="R653" s="35">
        <v>37000</v>
      </c>
      <c r="S653" s="4" t="s">
        <v>277</v>
      </c>
      <c r="T653" s="4" t="s">
        <v>1153</v>
      </c>
      <c r="U653" s="4" t="s">
        <v>279</v>
      </c>
      <c r="V653" s="4" t="s">
        <v>282</v>
      </c>
      <c r="W653" s="4" t="s">
        <v>281</v>
      </c>
      <c r="X653" s="4" t="s">
        <v>282</v>
      </c>
      <c r="Y653" s="4" t="s">
        <v>279</v>
      </c>
      <c r="Z653" s="4" t="s">
        <v>282</v>
      </c>
      <c r="AA653" s="4" t="s">
        <v>279</v>
      </c>
      <c r="AB653" s="4"/>
      <c r="AC653" s="4"/>
      <c r="AD653" s="4"/>
      <c r="AE653"/>
      <c r="AF653"/>
      <c r="AG653"/>
      <c r="AH653"/>
    </row>
    <row r="654" spans="1:34" s="11" customFormat="1" ht="76.5">
      <c r="A654" s="4" t="s">
        <v>105</v>
      </c>
      <c r="B654" s="30" t="s">
        <v>106</v>
      </c>
      <c r="C654" s="4" t="s">
        <v>434</v>
      </c>
      <c r="D654" s="4" t="s">
        <v>108</v>
      </c>
      <c r="E654" s="4" t="s">
        <v>1871</v>
      </c>
      <c r="F654" s="4" t="s">
        <v>1872</v>
      </c>
      <c r="G654" s="4" t="s">
        <v>16</v>
      </c>
      <c r="H654" s="4"/>
      <c r="I654" s="4"/>
      <c r="J654" s="4" t="s">
        <v>494</v>
      </c>
      <c r="K654" s="4"/>
      <c r="L654" s="4"/>
      <c r="M654" s="4"/>
      <c r="N654" s="4" t="s">
        <v>438</v>
      </c>
      <c r="O654" s="4" t="s">
        <v>279</v>
      </c>
      <c r="P654" s="35" t="s">
        <v>30</v>
      </c>
      <c r="Q654" s="4" t="s">
        <v>279</v>
      </c>
      <c r="R654" s="35" t="s">
        <v>279</v>
      </c>
      <c r="S654" s="4" t="s">
        <v>279</v>
      </c>
      <c r="T654" s="4" t="s">
        <v>279</v>
      </c>
      <c r="U654" s="4" t="s">
        <v>279</v>
      </c>
      <c r="V654" s="4" t="s">
        <v>282</v>
      </c>
      <c r="W654" s="4" t="s">
        <v>281</v>
      </c>
      <c r="X654" s="4" t="s">
        <v>282</v>
      </c>
      <c r="Y654" s="4" t="s">
        <v>279</v>
      </c>
      <c r="Z654" s="4" t="s">
        <v>282</v>
      </c>
      <c r="AA654" s="4" t="s">
        <v>279</v>
      </c>
      <c r="AB654" s="4"/>
      <c r="AC654" s="4"/>
      <c r="AD654" s="4"/>
      <c r="AE654"/>
      <c r="AF654"/>
      <c r="AG654"/>
      <c r="AH654"/>
    </row>
    <row r="655" spans="1:34" s="11" customFormat="1" ht="76.5">
      <c r="A655" s="4" t="s">
        <v>203</v>
      </c>
      <c r="B655" s="30" t="s">
        <v>204</v>
      </c>
      <c r="C655" s="4" t="s">
        <v>205</v>
      </c>
      <c r="D655" s="4" t="s">
        <v>206</v>
      </c>
      <c r="E655" s="4" t="s">
        <v>1873</v>
      </c>
      <c r="F655" s="4" t="s">
        <v>1158</v>
      </c>
      <c r="G655" s="4" t="s">
        <v>14</v>
      </c>
      <c r="H655" s="4"/>
      <c r="I655" s="4"/>
      <c r="J655" s="4" t="s">
        <v>272</v>
      </c>
      <c r="K655" s="4" t="s">
        <v>427</v>
      </c>
      <c r="L655" s="4"/>
      <c r="M655" s="4"/>
      <c r="N655" s="4" t="s">
        <v>1874</v>
      </c>
      <c r="O655" s="4" t="s">
        <v>49</v>
      </c>
      <c r="P655" s="35">
        <v>74000</v>
      </c>
      <c r="Q655" s="4" t="s">
        <v>291</v>
      </c>
      <c r="R655" s="35">
        <v>441000</v>
      </c>
      <c r="S655" s="4" t="s">
        <v>277</v>
      </c>
      <c r="T655" s="4" t="s">
        <v>456</v>
      </c>
      <c r="U655" s="4" t="s">
        <v>279</v>
      </c>
      <c r="V655" s="4" t="s">
        <v>292</v>
      </c>
      <c r="W655" s="4" t="s">
        <v>281</v>
      </c>
      <c r="X655" s="4" t="s">
        <v>282</v>
      </c>
      <c r="Y655" s="4" t="s">
        <v>279</v>
      </c>
      <c r="Z655" s="4" t="s">
        <v>282</v>
      </c>
      <c r="AA655" s="4" t="s">
        <v>279</v>
      </c>
      <c r="AB655" s="4"/>
      <c r="AC655" s="4"/>
      <c r="AD655" s="4"/>
      <c r="AE655"/>
      <c r="AF655"/>
      <c r="AG655"/>
      <c r="AH655"/>
    </row>
    <row r="656" spans="1:34" s="11" customFormat="1" ht="76.5">
      <c r="A656" s="4" t="s">
        <v>203</v>
      </c>
      <c r="B656" s="30" t="s">
        <v>204</v>
      </c>
      <c r="C656" s="4" t="s">
        <v>205</v>
      </c>
      <c r="D656" s="4" t="s">
        <v>206</v>
      </c>
      <c r="E656" s="4" t="s">
        <v>1875</v>
      </c>
      <c r="F656" s="4" t="s">
        <v>370</v>
      </c>
      <c r="G656" s="4" t="s">
        <v>11</v>
      </c>
      <c r="H656" s="4"/>
      <c r="I656" s="4"/>
      <c r="J656" s="4" t="s">
        <v>1174</v>
      </c>
      <c r="K656" s="4"/>
      <c r="L656" s="4"/>
      <c r="M656" s="4"/>
      <c r="N656" s="4" t="s">
        <v>1876</v>
      </c>
      <c r="O656" s="4" t="s">
        <v>49</v>
      </c>
      <c r="P656" s="35">
        <v>38000</v>
      </c>
      <c r="Q656" s="4" t="s">
        <v>291</v>
      </c>
      <c r="R656" s="35">
        <v>230000</v>
      </c>
      <c r="S656" s="4" t="s">
        <v>277</v>
      </c>
      <c r="T656" s="4" t="s">
        <v>456</v>
      </c>
      <c r="U656" s="4" t="s">
        <v>279</v>
      </c>
      <c r="V656" s="4" t="s">
        <v>292</v>
      </c>
      <c r="W656" s="4" t="s">
        <v>281</v>
      </c>
      <c r="X656" s="4" t="s">
        <v>282</v>
      </c>
      <c r="Y656" s="4" t="s">
        <v>279</v>
      </c>
      <c r="Z656" s="4" t="s">
        <v>282</v>
      </c>
      <c r="AA656" s="4" t="s">
        <v>279</v>
      </c>
      <c r="AB656" s="4"/>
      <c r="AC656" s="4"/>
      <c r="AD656" s="4"/>
      <c r="AE656"/>
      <c r="AF656"/>
      <c r="AG656"/>
      <c r="AH656"/>
    </row>
    <row r="657" spans="1:34" s="11" customFormat="1" ht="76.5">
      <c r="A657" s="4" t="s">
        <v>203</v>
      </c>
      <c r="B657" s="30" t="s">
        <v>204</v>
      </c>
      <c r="C657" s="4" t="s">
        <v>205</v>
      </c>
      <c r="D657" s="4" t="s">
        <v>206</v>
      </c>
      <c r="E657" s="4" t="s">
        <v>1877</v>
      </c>
      <c r="F657" s="4" t="s">
        <v>372</v>
      </c>
      <c r="G657" s="4" t="s">
        <v>323</v>
      </c>
      <c r="H657" s="4"/>
      <c r="I657" s="4"/>
      <c r="J657" s="4" t="s">
        <v>324</v>
      </c>
      <c r="K657" s="4" t="s">
        <v>327</v>
      </c>
      <c r="L657" s="4" t="s">
        <v>355</v>
      </c>
      <c r="M657" s="4"/>
      <c r="N657" s="4" t="s">
        <v>477</v>
      </c>
      <c r="O657" s="4" t="s">
        <v>49</v>
      </c>
      <c r="P657" s="35">
        <v>42000</v>
      </c>
      <c r="Q657" s="4" t="s">
        <v>291</v>
      </c>
      <c r="R657" s="35">
        <v>319000</v>
      </c>
      <c r="S657" s="4" t="s">
        <v>277</v>
      </c>
      <c r="T657" s="4" t="s">
        <v>456</v>
      </c>
      <c r="U657" s="4" t="s">
        <v>279</v>
      </c>
      <c r="V657" s="4" t="s">
        <v>292</v>
      </c>
      <c r="W657" s="4" t="s">
        <v>352</v>
      </c>
      <c r="X657" s="4" t="s">
        <v>282</v>
      </c>
      <c r="Y657" s="4" t="s">
        <v>279</v>
      </c>
      <c r="Z657" s="4" t="s">
        <v>282</v>
      </c>
      <c r="AA657" s="4" t="s">
        <v>279</v>
      </c>
      <c r="AB657" s="4"/>
      <c r="AC657" s="4"/>
      <c r="AD657" s="4"/>
      <c r="AE657"/>
      <c r="AF657"/>
      <c r="AG657"/>
      <c r="AH657"/>
    </row>
    <row r="658" spans="1:34" s="11" customFormat="1" ht="63.75">
      <c r="A658" s="4" t="s">
        <v>109</v>
      </c>
      <c r="B658" s="30" t="s">
        <v>110</v>
      </c>
      <c r="C658" s="4" t="s">
        <v>111</v>
      </c>
      <c r="D658" s="4" t="s">
        <v>112</v>
      </c>
      <c r="E658" s="4" t="s">
        <v>1878</v>
      </c>
      <c r="F658" s="4" t="s">
        <v>318</v>
      </c>
      <c r="G658" s="4" t="s">
        <v>323</v>
      </c>
      <c r="H658" s="4"/>
      <c r="I658" s="4"/>
      <c r="J658" s="4" t="s">
        <v>325</v>
      </c>
      <c r="K658" s="4" t="s">
        <v>692</v>
      </c>
      <c r="L658" s="4" t="s">
        <v>274</v>
      </c>
      <c r="M658" s="4"/>
      <c r="N658" s="4" t="s">
        <v>1879</v>
      </c>
      <c r="O658" s="4" t="s">
        <v>30</v>
      </c>
      <c r="P658" s="35">
        <v>22200</v>
      </c>
      <c r="Q658" s="4" t="s">
        <v>291</v>
      </c>
      <c r="R658" s="35">
        <v>60600</v>
      </c>
      <c r="S658" s="4" t="s">
        <v>277</v>
      </c>
      <c r="T658" s="4" t="s">
        <v>74</v>
      </c>
      <c r="U658" s="4" t="s">
        <v>519</v>
      </c>
      <c r="V658" s="4" t="s">
        <v>292</v>
      </c>
      <c r="W658" s="4" t="s">
        <v>281</v>
      </c>
      <c r="X658" s="4" t="s">
        <v>282</v>
      </c>
      <c r="Y658" s="4" t="s">
        <v>279</v>
      </c>
      <c r="Z658" s="4" t="s">
        <v>282</v>
      </c>
      <c r="AA658" s="4" t="s">
        <v>279</v>
      </c>
      <c r="AB658" s="4"/>
      <c r="AC658" s="4"/>
      <c r="AD658" s="4"/>
      <c r="AE658"/>
      <c r="AF658"/>
      <c r="AG658"/>
      <c r="AH658"/>
    </row>
    <row r="659" spans="1:34" s="11" customFormat="1" ht="63.75">
      <c r="A659" s="4" t="s">
        <v>109</v>
      </c>
      <c r="B659" s="30" t="s">
        <v>110</v>
      </c>
      <c r="C659" s="4" t="s">
        <v>111</v>
      </c>
      <c r="D659" s="4" t="s">
        <v>112</v>
      </c>
      <c r="E659" s="4" t="s">
        <v>1880</v>
      </c>
      <c r="F659" s="4" t="s">
        <v>318</v>
      </c>
      <c r="G659" s="4" t="s">
        <v>323</v>
      </c>
      <c r="H659" s="4"/>
      <c r="I659" s="4"/>
      <c r="J659" s="4" t="s">
        <v>325</v>
      </c>
      <c r="K659" s="4" t="s">
        <v>692</v>
      </c>
      <c r="L659" s="4" t="s">
        <v>274</v>
      </c>
      <c r="M659" s="4"/>
      <c r="N659" s="4" t="s">
        <v>1879</v>
      </c>
      <c r="O659" s="4" t="s">
        <v>30</v>
      </c>
      <c r="P659" s="35">
        <v>11500</v>
      </c>
      <c r="Q659" s="4" t="s">
        <v>291</v>
      </c>
      <c r="R659" s="35">
        <v>35100</v>
      </c>
      <c r="S659" s="4" t="s">
        <v>277</v>
      </c>
      <c r="T659" s="4" t="s">
        <v>74</v>
      </c>
      <c r="U659" s="4" t="s">
        <v>519</v>
      </c>
      <c r="V659" s="4" t="s">
        <v>292</v>
      </c>
      <c r="W659" s="4" t="s">
        <v>281</v>
      </c>
      <c r="X659" s="4" t="s">
        <v>282</v>
      </c>
      <c r="Y659" s="4" t="s">
        <v>279</v>
      </c>
      <c r="Z659" s="4" t="s">
        <v>282</v>
      </c>
      <c r="AA659" s="4" t="s">
        <v>279</v>
      </c>
      <c r="AB659" s="4"/>
      <c r="AC659" s="4"/>
      <c r="AD659" s="4"/>
      <c r="AE659"/>
      <c r="AF659"/>
      <c r="AG659"/>
      <c r="AH659"/>
    </row>
    <row r="660" spans="1:34" s="11" customFormat="1" ht="63.75">
      <c r="A660" s="4" t="s">
        <v>109</v>
      </c>
      <c r="B660" s="30" t="s">
        <v>110</v>
      </c>
      <c r="C660" s="4" t="s">
        <v>111</v>
      </c>
      <c r="D660" s="4" t="s">
        <v>112</v>
      </c>
      <c r="E660" s="4" t="s">
        <v>1881</v>
      </c>
      <c r="F660" s="4" t="s">
        <v>318</v>
      </c>
      <c r="G660" s="4" t="s">
        <v>323</v>
      </c>
      <c r="H660" s="4"/>
      <c r="I660" s="4"/>
      <c r="J660" s="4" t="s">
        <v>325</v>
      </c>
      <c r="K660" s="4" t="s">
        <v>692</v>
      </c>
      <c r="L660" s="4" t="s">
        <v>274</v>
      </c>
      <c r="M660" s="4"/>
      <c r="N660" s="4" t="s">
        <v>1879</v>
      </c>
      <c r="O660" s="4" t="s">
        <v>30</v>
      </c>
      <c r="P660" s="35">
        <v>1000</v>
      </c>
      <c r="Q660" s="4" t="s">
        <v>291</v>
      </c>
      <c r="R660" s="35">
        <v>2800</v>
      </c>
      <c r="S660" s="4" t="s">
        <v>277</v>
      </c>
      <c r="T660" s="4" t="s">
        <v>74</v>
      </c>
      <c r="U660" s="4" t="s">
        <v>519</v>
      </c>
      <c r="V660" s="4" t="s">
        <v>292</v>
      </c>
      <c r="W660" s="4" t="s">
        <v>281</v>
      </c>
      <c r="X660" s="4" t="s">
        <v>282</v>
      </c>
      <c r="Y660" s="4" t="s">
        <v>279</v>
      </c>
      <c r="Z660" s="4" t="s">
        <v>282</v>
      </c>
      <c r="AA660" s="4" t="s">
        <v>279</v>
      </c>
      <c r="AB660" s="4"/>
      <c r="AC660" s="4"/>
      <c r="AD660" s="4"/>
      <c r="AE660"/>
      <c r="AF660"/>
      <c r="AG660"/>
      <c r="AH660"/>
    </row>
    <row r="661" spans="1:34" s="11" customFormat="1" ht="63.75">
      <c r="A661" s="4" t="s">
        <v>109</v>
      </c>
      <c r="B661" s="30" t="s">
        <v>110</v>
      </c>
      <c r="C661" s="4" t="s">
        <v>111</v>
      </c>
      <c r="D661" s="4" t="s">
        <v>112</v>
      </c>
      <c r="E661" s="4" t="s">
        <v>1882</v>
      </c>
      <c r="F661" s="4" t="s">
        <v>540</v>
      </c>
      <c r="G661" s="4" t="s">
        <v>323</v>
      </c>
      <c r="H661" s="4"/>
      <c r="I661" s="4"/>
      <c r="J661" s="4" t="s">
        <v>325</v>
      </c>
      <c r="K661" s="4" t="s">
        <v>692</v>
      </c>
      <c r="L661" s="4"/>
      <c r="M661" s="4"/>
      <c r="N661" s="4" t="s">
        <v>485</v>
      </c>
      <c r="O661" s="4" t="s">
        <v>30</v>
      </c>
      <c r="P661" s="35">
        <v>74500</v>
      </c>
      <c r="Q661" s="4" t="s">
        <v>291</v>
      </c>
      <c r="R661" s="35">
        <v>545800</v>
      </c>
      <c r="S661" s="4" t="s">
        <v>277</v>
      </c>
      <c r="T661" s="4" t="s">
        <v>74</v>
      </c>
      <c r="U661" s="4" t="s">
        <v>519</v>
      </c>
      <c r="V661" s="4" t="s">
        <v>292</v>
      </c>
      <c r="W661" s="4" t="s">
        <v>281</v>
      </c>
      <c r="X661" s="4" t="s">
        <v>282</v>
      </c>
      <c r="Y661" s="4" t="s">
        <v>279</v>
      </c>
      <c r="Z661" s="4" t="s">
        <v>282</v>
      </c>
      <c r="AA661" s="4" t="s">
        <v>279</v>
      </c>
      <c r="AB661" s="4"/>
      <c r="AC661" s="4"/>
      <c r="AD661" s="4"/>
      <c r="AE661"/>
      <c r="AF661"/>
      <c r="AG661"/>
      <c r="AH661"/>
    </row>
    <row r="662" spans="1:34" s="11" customFormat="1" ht="63.75">
      <c r="A662" s="4" t="s">
        <v>109</v>
      </c>
      <c r="B662" s="30" t="s">
        <v>110</v>
      </c>
      <c r="C662" s="4" t="s">
        <v>111</v>
      </c>
      <c r="D662" s="4" t="s">
        <v>112</v>
      </c>
      <c r="E662" s="4" t="s">
        <v>1883</v>
      </c>
      <c r="F662" s="4" t="s">
        <v>540</v>
      </c>
      <c r="G662" s="4" t="s">
        <v>323</v>
      </c>
      <c r="H662" s="4"/>
      <c r="I662" s="4"/>
      <c r="J662" s="4" t="s">
        <v>325</v>
      </c>
      <c r="K662" s="4" t="s">
        <v>692</v>
      </c>
      <c r="L662" s="4"/>
      <c r="M662" s="4"/>
      <c r="N662" s="4" t="s">
        <v>485</v>
      </c>
      <c r="O662" s="4" t="s">
        <v>30</v>
      </c>
      <c r="P662" s="35">
        <v>27200</v>
      </c>
      <c r="Q662" s="4" t="s">
        <v>291</v>
      </c>
      <c r="R662" s="35">
        <v>189800</v>
      </c>
      <c r="S662" s="4" t="s">
        <v>277</v>
      </c>
      <c r="T662" s="4" t="s">
        <v>74</v>
      </c>
      <c r="U662" s="4" t="s">
        <v>519</v>
      </c>
      <c r="V662" s="4" t="s">
        <v>292</v>
      </c>
      <c r="W662" s="4" t="s">
        <v>281</v>
      </c>
      <c r="X662" s="4" t="s">
        <v>282</v>
      </c>
      <c r="Y662" s="4" t="s">
        <v>279</v>
      </c>
      <c r="Z662" s="4" t="s">
        <v>282</v>
      </c>
      <c r="AA662" s="4" t="s">
        <v>279</v>
      </c>
      <c r="AB662" s="4"/>
      <c r="AC662" s="4"/>
      <c r="AD662" s="4"/>
      <c r="AE662"/>
      <c r="AF662"/>
      <c r="AG662"/>
      <c r="AH662"/>
    </row>
    <row r="663" spans="1:34" s="11" customFormat="1" ht="63.75">
      <c r="A663" s="4" t="s">
        <v>109</v>
      </c>
      <c r="B663" s="30" t="s">
        <v>110</v>
      </c>
      <c r="C663" s="4" t="s">
        <v>111</v>
      </c>
      <c r="D663" s="4" t="s">
        <v>112</v>
      </c>
      <c r="E663" s="4" t="s">
        <v>1884</v>
      </c>
      <c r="F663" s="4" t="s">
        <v>540</v>
      </c>
      <c r="G663" s="4" t="s">
        <v>323</v>
      </c>
      <c r="H663" s="4"/>
      <c r="I663" s="4"/>
      <c r="J663" s="4" t="s">
        <v>325</v>
      </c>
      <c r="K663" s="4" t="s">
        <v>692</v>
      </c>
      <c r="L663" s="4"/>
      <c r="M663" s="4"/>
      <c r="N663" s="4" t="s">
        <v>485</v>
      </c>
      <c r="O663" s="4" t="s">
        <v>30</v>
      </c>
      <c r="P663" s="35">
        <v>2400</v>
      </c>
      <c r="Q663" s="4" t="s">
        <v>291</v>
      </c>
      <c r="R663" s="35">
        <v>17800</v>
      </c>
      <c r="S663" s="4" t="s">
        <v>277</v>
      </c>
      <c r="T663" s="4" t="s">
        <v>74</v>
      </c>
      <c r="U663" s="4" t="s">
        <v>519</v>
      </c>
      <c r="V663" s="4" t="s">
        <v>292</v>
      </c>
      <c r="W663" s="4" t="s">
        <v>281</v>
      </c>
      <c r="X663" s="4" t="s">
        <v>282</v>
      </c>
      <c r="Y663" s="4" t="s">
        <v>279</v>
      </c>
      <c r="Z663" s="4" t="s">
        <v>282</v>
      </c>
      <c r="AA663" s="4" t="s">
        <v>279</v>
      </c>
      <c r="AB663" s="4"/>
      <c r="AC663" s="4"/>
      <c r="AD663" s="4"/>
      <c r="AE663"/>
      <c r="AF663"/>
      <c r="AG663"/>
      <c r="AH663"/>
    </row>
    <row r="664" spans="1:34" s="11" customFormat="1" ht="63.75">
      <c r="A664" s="4" t="s">
        <v>109</v>
      </c>
      <c r="B664" s="30" t="s">
        <v>110</v>
      </c>
      <c r="C664" s="4" t="s">
        <v>111</v>
      </c>
      <c r="D664" s="4" t="s">
        <v>112</v>
      </c>
      <c r="E664" s="4" t="s">
        <v>1885</v>
      </c>
      <c r="F664" s="4" t="s">
        <v>1337</v>
      </c>
      <c r="G664" s="4" t="s">
        <v>323</v>
      </c>
      <c r="H664" s="4" t="s">
        <v>11</v>
      </c>
      <c r="I664" s="4"/>
      <c r="J664" s="4" t="s">
        <v>324</v>
      </c>
      <c r="K664" s="4" t="s">
        <v>692</v>
      </c>
      <c r="L664" s="4" t="s">
        <v>274</v>
      </c>
      <c r="M664" s="4"/>
      <c r="N664" s="4" t="s">
        <v>1886</v>
      </c>
      <c r="O664" s="4" t="s">
        <v>30</v>
      </c>
      <c r="P664" s="35">
        <v>33600</v>
      </c>
      <c r="Q664" s="4" t="s">
        <v>291</v>
      </c>
      <c r="R664" s="35">
        <v>175100</v>
      </c>
      <c r="S664" s="4" t="s">
        <v>277</v>
      </c>
      <c r="T664" s="4" t="s">
        <v>74</v>
      </c>
      <c r="U664" s="4" t="s">
        <v>519</v>
      </c>
      <c r="V664" s="4" t="s">
        <v>292</v>
      </c>
      <c r="W664" s="4" t="s">
        <v>281</v>
      </c>
      <c r="X664" s="4" t="s">
        <v>282</v>
      </c>
      <c r="Y664" s="4" t="s">
        <v>279</v>
      </c>
      <c r="Z664" s="4" t="s">
        <v>282</v>
      </c>
      <c r="AA664" s="4" t="s">
        <v>279</v>
      </c>
      <c r="AB664" s="4"/>
      <c r="AC664" s="4"/>
      <c r="AD664" s="4"/>
      <c r="AE664"/>
      <c r="AF664"/>
      <c r="AG664"/>
      <c r="AH664"/>
    </row>
    <row r="665" spans="1:34" s="11" customFormat="1" ht="63.75">
      <c r="A665" s="4" t="s">
        <v>109</v>
      </c>
      <c r="B665" s="30" t="s">
        <v>110</v>
      </c>
      <c r="C665" s="4" t="s">
        <v>111</v>
      </c>
      <c r="D665" s="4" t="s">
        <v>112</v>
      </c>
      <c r="E665" s="4" t="s">
        <v>1887</v>
      </c>
      <c r="F665" s="4" t="s">
        <v>1337</v>
      </c>
      <c r="G665" s="4" t="s">
        <v>323</v>
      </c>
      <c r="H665" s="4" t="s">
        <v>11</v>
      </c>
      <c r="I665" s="4"/>
      <c r="J665" s="4" t="s">
        <v>324</v>
      </c>
      <c r="K665" s="4" t="s">
        <v>692</v>
      </c>
      <c r="L665" s="4" t="s">
        <v>274</v>
      </c>
      <c r="M665" s="4"/>
      <c r="N665" s="4" t="s">
        <v>1886</v>
      </c>
      <c r="O665" s="4" t="s">
        <v>30</v>
      </c>
      <c r="P665" s="35">
        <v>15800</v>
      </c>
      <c r="Q665" s="4" t="s">
        <v>291</v>
      </c>
      <c r="R665" s="35">
        <v>82800</v>
      </c>
      <c r="S665" s="4" t="s">
        <v>277</v>
      </c>
      <c r="T665" s="4" t="s">
        <v>74</v>
      </c>
      <c r="U665" s="4" t="s">
        <v>519</v>
      </c>
      <c r="V665" s="4" t="s">
        <v>292</v>
      </c>
      <c r="W665" s="4" t="s">
        <v>281</v>
      </c>
      <c r="X665" s="4" t="s">
        <v>282</v>
      </c>
      <c r="Y665" s="4" t="s">
        <v>279</v>
      </c>
      <c r="Z665" s="4" t="s">
        <v>282</v>
      </c>
      <c r="AA665" s="4" t="s">
        <v>279</v>
      </c>
      <c r="AB665" s="4"/>
      <c r="AC665" s="4"/>
      <c r="AD665" s="4"/>
      <c r="AE665"/>
      <c r="AF665"/>
      <c r="AG665"/>
      <c r="AH665"/>
    </row>
    <row r="666" spans="1:34" s="11" customFormat="1" ht="63.75">
      <c r="A666" s="4" t="s">
        <v>109</v>
      </c>
      <c r="B666" s="30" t="s">
        <v>110</v>
      </c>
      <c r="C666" s="4" t="s">
        <v>111</v>
      </c>
      <c r="D666" s="4" t="s">
        <v>112</v>
      </c>
      <c r="E666" s="4" t="s">
        <v>1888</v>
      </c>
      <c r="F666" s="4" t="s">
        <v>1337</v>
      </c>
      <c r="G666" s="4" t="s">
        <v>323</v>
      </c>
      <c r="H666" s="4" t="s">
        <v>11</v>
      </c>
      <c r="I666" s="4"/>
      <c r="J666" s="4" t="s">
        <v>324</v>
      </c>
      <c r="K666" s="4" t="s">
        <v>692</v>
      </c>
      <c r="L666" s="4" t="s">
        <v>274</v>
      </c>
      <c r="M666" s="4"/>
      <c r="N666" s="4" t="s">
        <v>1886</v>
      </c>
      <c r="O666" s="4" t="s">
        <v>30</v>
      </c>
      <c r="P666" s="35">
        <v>1300</v>
      </c>
      <c r="Q666" s="4" t="s">
        <v>291</v>
      </c>
      <c r="R666" s="35">
        <v>6500</v>
      </c>
      <c r="S666" s="4" t="s">
        <v>277</v>
      </c>
      <c r="T666" s="4" t="s">
        <v>74</v>
      </c>
      <c r="U666" s="4" t="s">
        <v>519</v>
      </c>
      <c r="V666" s="4" t="s">
        <v>292</v>
      </c>
      <c r="W666" s="4" t="s">
        <v>281</v>
      </c>
      <c r="X666" s="4" t="s">
        <v>282</v>
      </c>
      <c r="Y666" s="4" t="s">
        <v>279</v>
      </c>
      <c r="Z666" s="4" t="s">
        <v>282</v>
      </c>
      <c r="AA666" s="4" t="s">
        <v>279</v>
      </c>
      <c r="AB666" s="4"/>
      <c r="AC666" s="4"/>
      <c r="AD666" s="4"/>
      <c r="AE666"/>
      <c r="AF666"/>
      <c r="AG666"/>
      <c r="AH666"/>
    </row>
    <row r="667" spans="1:34" s="11" customFormat="1" ht="63.75">
      <c r="A667" s="4" t="s">
        <v>109</v>
      </c>
      <c r="B667" s="30" t="s">
        <v>110</v>
      </c>
      <c r="C667" s="4" t="s">
        <v>111</v>
      </c>
      <c r="D667" s="4" t="s">
        <v>112</v>
      </c>
      <c r="E667" s="4" t="s">
        <v>1889</v>
      </c>
      <c r="F667" s="4" t="s">
        <v>1152</v>
      </c>
      <c r="G667" s="4" t="s">
        <v>11</v>
      </c>
      <c r="H667" s="4"/>
      <c r="I667" s="4"/>
      <c r="J667" s="4" t="s">
        <v>1174</v>
      </c>
      <c r="K667" s="4"/>
      <c r="L667" s="4"/>
      <c r="M667" s="4"/>
      <c r="N667" s="4" t="s">
        <v>1890</v>
      </c>
      <c r="O667" s="4" t="s">
        <v>30</v>
      </c>
      <c r="P667" s="35">
        <v>5250000</v>
      </c>
      <c r="Q667" s="4">
        <v>2030</v>
      </c>
      <c r="R667" s="35">
        <v>20250000</v>
      </c>
      <c r="S667" s="4">
        <v>2050</v>
      </c>
      <c r="T667" s="4" t="s">
        <v>582</v>
      </c>
      <c r="U667" s="4" t="s">
        <v>279</v>
      </c>
      <c r="V667" s="4" t="s">
        <v>292</v>
      </c>
      <c r="W667" s="4" t="s">
        <v>281</v>
      </c>
      <c r="X667" s="4" t="s">
        <v>282</v>
      </c>
      <c r="Y667" s="4" t="s">
        <v>279</v>
      </c>
      <c r="Z667" s="4" t="s">
        <v>282</v>
      </c>
      <c r="AA667" s="4" t="s">
        <v>279</v>
      </c>
      <c r="AB667" s="4"/>
      <c r="AC667" s="4"/>
      <c r="AD667" s="4"/>
      <c r="AE667"/>
      <c r="AF667"/>
      <c r="AG667"/>
      <c r="AH667"/>
    </row>
    <row r="668" spans="1:34" s="11" customFormat="1" ht="63.75">
      <c r="A668" s="4" t="s">
        <v>109</v>
      </c>
      <c r="B668" s="30" t="s">
        <v>110</v>
      </c>
      <c r="C668" s="4" t="s">
        <v>111</v>
      </c>
      <c r="D668" s="4" t="s">
        <v>112</v>
      </c>
      <c r="E668" s="4" t="s">
        <v>1891</v>
      </c>
      <c r="F668" s="4" t="s">
        <v>354</v>
      </c>
      <c r="G668" s="4" t="s">
        <v>323</v>
      </c>
      <c r="H668" s="4"/>
      <c r="I668" s="4"/>
      <c r="J668" s="4" t="s">
        <v>325</v>
      </c>
      <c r="K668" s="4" t="s">
        <v>692</v>
      </c>
      <c r="L668" s="4" t="s">
        <v>660</v>
      </c>
      <c r="M668" s="4"/>
      <c r="N668" s="4" t="s">
        <v>1892</v>
      </c>
      <c r="O668" s="4" t="s">
        <v>30</v>
      </c>
      <c r="P668" s="35">
        <v>30710000</v>
      </c>
      <c r="Q668" s="4">
        <v>2030</v>
      </c>
      <c r="R668" s="35">
        <v>76390000</v>
      </c>
      <c r="S668" s="4">
        <v>2050</v>
      </c>
      <c r="T668" s="4" t="s">
        <v>582</v>
      </c>
      <c r="U668" s="4" t="s">
        <v>279</v>
      </c>
      <c r="V668" s="4" t="s">
        <v>292</v>
      </c>
      <c r="W668" s="4" t="s">
        <v>281</v>
      </c>
      <c r="X668" s="4" t="s">
        <v>282</v>
      </c>
      <c r="Y668" s="4" t="s">
        <v>279</v>
      </c>
      <c r="Z668" s="4" t="s">
        <v>282</v>
      </c>
      <c r="AA668" s="4" t="s">
        <v>279</v>
      </c>
      <c r="AB668" s="4"/>
      <c r="AC668" s="4"/>
      <c r="AD668" s="4"/>
      <c r="AE668"/>
      <c r="AF668"/>
      <c r="AG668"/>
      <c r="AH668"/>
    </row>
    <row r="669" spans="1:34" s="11" customFormat="1" ht="63.75">
      <c r="A669" s="4" t="s">
        <v>109</v>
      </c>
      <c r="B669" s="30" t="s">
        <v>110</v>
      </c>
      <c r="C669" s="4" t="s">
        <v>111</v>
      </c>
      <c r="D669" s="4" t="s">
        <v>112</v>
      </c>
      <c r="E669" s="4" t="s">
        <v>1893</v>
      </c>
      <c r="F669" s="4" t="s">
        <v>1894</v>
      </c>
      <c r="G669" s="4" t="s">
        <v>11</v>
      </c>
      <c r="H669" s="4"/>
      <c r="I669" s="4"/>
      <c r="J669" s="4" t="s">
        <v>299</v>
      </c>
      <c r="K669" s="4"/>
      <c r="L669" s="4"/>
      <c r="M669" s="4"/>
      <c r="N669" s="4" t="s">
        <v>485</v>
      </c>
      <c r="O669" s="4" t="s">
        <v>279</v>
      </c>
      <c r="P669" s="35" t="s">
        <v>30</v>
      </c>
      <c r="Q669" s="4" t="s">
        <v>279</v>
      </c>
      <c r="R669" s="35" t="s">
        <v>279</v>
      </c>
      <c r="S669" s="4" t="s">
        <v>279</v>
      </c>
      <c r="T669" s="4" t="s">
        <v>279</v>
      </c>
      <c r="U669" s="4" t="s">
        <v>279</v>
      </c>
      <c r="V669" s="4" t="s">
        <v>292</v>
      </c>
      <c r="W669" s="4" t="s">
        <v>281</v>
      </c>
      <c r="X669" s="4" t="s">
        <v>282</v>
      </c>
      <c r="Y669" s="4" t="s">
        <v>279</v>
      </c>
      <c r="Z669" s="4" t="s">
        <v>282</v>
      </c>
      <c r="AA669" s="4" t="s">
        <v>279</v>
      </c>
      <c r="AB669" s="4"/>
      <c r="AC669" s="4"/>
      <c r="AD669" s="4"/>
      <c r="AE669"/>
      <c r="AF669"/>
      <c r="AG669"/>
      <c r="AH669"/>
    </row>
    <row r="670" spans="1:34" s="11" customFormat="1" ht="76.5">
      <c r="A670" s="4" t="s">
        <v>154</v>
      </c>
      <c r="B670" s="30" t="s">
        <v>155</v>
      </c>
      <c r="C670" s="4" t="s">
        <v>156</v>
      </c>
      <c r="D670" s="4" t="s">
        <v>157</v>
      </c>
      <c r="E670" s="4" t="s">
        <v>1895</v>
      </c>
      <c r="F670" s="4" t="s">
        <v>1896</v>
      </c>
      <c r="G670" s="4" t="s">
        <v>323</v>
      </c>
      <c r="H670" s="4"/>
      <c r="I670" s="4"/>
      <c r="J670" s="4" t="s">
        <v>962</v>
      </c>
      <c r="K670" s="4" t="s">
        <v>692</v>
      </c>
      <c r="L670" s="4"/>
      <c r="M670" s="4"/>
      <c r="N670" s="4" t="s">
        <v>638</v>
      </c>
      <c r="O670" s="4" t="s">
        <v>49</v>
      </c>
      <c r="P670" s="35">
        <v>1200000</v>
      </c>
      <c r="Q670" s="4" t="s">
        <v>291</v>
      </c>
      <c r="R670" s="35">
        <v>6080000</v>
      </c>
      <c r="S670" s="4" t="s">
        <v>277</v>
      </c>
      <c r="T670" s="4" t="s">
        <v>74</v>
      </c>
      <c r="U670" s="4" t="s">
        <v>279</v>
      </c>
      <c r="V670" s="4" t="s">
        <v>292</v>
      </c>
      <c r="W670" s="4" t="s">
        <v>281</v>
      </c>
      <c r="X670" s="4" t="s">
        <v>282</v>
      </c>
      <c r="Y670" s="4" t="s">
        <v>279</v>
      </c>
      <c r="Z670" s="4" t="s">
        <v>282</v>
      </c>
      <c r="AA670" s="4" t="s">
        <v>279</v>
      </c>
      <c r="AB670" s="4"/>
      <c r="AC670" s="4"/>
      <c r="AD670" s="4"/>
      <c r="AE670"/>
      <c r="AF670"/>
      <c r="AG670"/>
      <c r="AH670"/>
    </row>
    <row r="671" spans="1:34" s="11" customFormat="1" ht="63.75">
      <c r="A671" s="4" t="s">
        <v>154</v>
      </c>
      <c r="B671" s="30" t="s">
        <v>155</v>
      </c>
      <c r="C671" s="4" t="s">
        <v>156</v>
      </c>
      <c r="D671" s="4" t="s">
        <v>157</v>
      </c>
      <c r="E671" s="4" t="s">
        <v>1897</v>
      </c>
      <c r="F671" s="4" t="s">
        <v>1898</v>
      </c>
      <c r="G671" s="4" t="s">
        <v>13</v>
      </c>
      <c r="H671" s="4" t="s">
        <v>11</v>
      </c>
      <c r="I671" s="4"/>
      <c r="J671" s="4" t="s">
        <v>473</v>
      </c>
      <c r="K671" s="4" t="s">
        <v>274</v>
      </c>
      <c r="L671" s="4" t="s">
        <v>490</v>
      </c>
      <c r="M671" s="4"/>
      <c r="N671" s="4" t="s">
        <v>156</v>
      </c>
      <c r="O671" s="4" t="s">
        <v>49</v>
      </c>
      <c r="P671" s="35">
        <v>1640000</v>
      </c>
      <c r="Q671" s="4" t="s">
        <v>291</v>
      </c>
      <c r="R671" s="35">
        <v>10800000</v>
      </c>
      <c r="S671" s="4" t="s">
        <v>277</v>
      </c>
      <c r="T671" s="4" t="s">
        <v>74</v>
      </c>
      <c r="U671" s="4" t="s">
        <v>279</v>
      </c>
      <c r="V671" s="4" t="s">
        <v>292</v>
      </c>
      <c r="W671" s="4" t="s">
        <v>281</v>
      </c>
      <c r="X671" s="4" t="s">
        <v>282</v>
      </c>
      <c r="Y671" s="4" t="s">
        <v>279</v>
      </c>
      <c r="Z671" s="4" t="s">
        <v>282</v>
      </c>
      <c r="AA671" s="4" t="s">
        <v>279</v>
      </c>
      <c r="AB671" s="4"/>
      <c r="AC671" s="4"/>
      <c r="AD671" s="4"/>
      <c r="AE671"/>
      <c r="AF671"/>
      <c r="AG671"/>
      <c r="AH671"/>
    </row>
    <row r="672" spans="1:34" s="11" customFormat="1" ht="63.75">
      <c r="A672" s="4" t="s">
        <v>154</v>
      </c>
      <c r="B672" s="30" t="s">
        <v>155</v>
      </c>
      <c r="C672" s="4" t="s">
        <v>156</v>
      </c>
      <c r="D672" s="4" t="s">
        <v>157</v>
      </c>
      <c r="E672" s="4" t="s">
        <v>1899</v>
      </c>
      <c r="F672" s="4" t="s">
        <v>1900</v>
      </c>
      <c r="G672" s="4" t="s">
        <v>431</v>
      </c>
      <c r="H672" s="4"/>
      <c r="I672" s="4"/>
      <c r="J672" s="4" t="s">
        <v>501</v>
      </c>
      <c r="K672" s="4" t="s">
        <v>504</v>
      </c>
      <c r="L672" s="4"/>
      <c r="M672" s="4"/>
      <c r="N672" s="4" t="s">
        <v>1901</v>
      </c>
      <c r="O672" s="4" t="s">
        <v>49</v>
      </c>
      <c r="P672" s="35">
        <v>440000</v>
      </c>
      <c r="Q672" s="4" t="s">
        <v>291</v>
      </c>
      <c r="R672" s="35">
        <v>1960000</v>
      </c>
      <c r="S672" s="4" t="s">
        <v>277</v>
      </c>
      <c r="T672" s="4" t="s">
        <v>74</v>
      </c>
      <c r="U672" s="4" t="s">
        <v>279</v>
      </c>
      <c r="V672" s="4" t="s">
        <v>292</v>
      </c>
      <c r="W672" s="4" t="s">
        <v>281</v>
      </c>
      <c r="X672" s="4" t="s">
        <v>282</v>
      </c>
      <c r="Y672" s="4" t="s">
        <v>279</v>
      </c>
      <c r="Z672" s="4" t="s">
        <v>282</v>
      </c>
      <c r="AA672" s="4" t="s">
        <v>279</v>
      </c>
      <c r="AB672" s="4"/>
      <c r="AC672" s="4"/>
      <c r="AD672" s="4"/>
      <c r="AE672"/>
      <c r="AF672"/>
      <c r="AG672"/>
      <c r="AH672"/>
    </row>
    <row r="673" spans="1:34" s="11" customFormat="1" ht="102">
      <c r="A673" s="4" t="s">
        <v>194</v>
      </c>
      <c r="B673" s="30" t="s">
        <v>195</v>
      </c>
      <c r="C673" s="4" t="s">
        <v>196</v>
      </c>
      <c r="D673" s="4" t="s">
        <v>197</v>
      </c>
      <c r="E673" s="4" t="s">
        <v>1902</v>
      </c>
      <c r="F673" s="4" t="s">
        <v>1903</v>
      </c>
      <c r="G673" s="4" t="s">
        <v>323</v>
      </c>
      <c r="H673" s="4"/>
      <c r="I673" s="4"/>
      <c r="J673" s="4" t="s">
        <v>324</v>
      </c>
      <c r="K673" s="4" t="s">
        <v>692</v>
      </c>
      <c r="L673" s="4" t="s">
        <v>355</v>
      </c>
      <c r="M673" s="4" t="s">
        <v>675</v>
      </c>
      <c r="N673" s="4" t="s">
        <v>1904</v>
      </c>
      <c r="O673" s="4" t="s">
        <v>30</v>
      </c>
      <c r="P673" s="35">
        <v>350000</v>
      </c>
      <c r="Q673" s="4" t="s">
        <v>291</v>
      </c>
      <c r="R673" s="35">
        <v>17300000</v>
      </c>
      <c r="S673" s="4" t="s">
        <v>662</v>
      </c>
      <c r="T673" s="4" t="s">
        <v>663</v>
      </c>
      <c r="U673" s="4" t="s">
        <v>279</v>
      </c>
      <c r="V673" s="4" t="s">
        <v>292</v>
      </c>
      <c r="W673" s="4" t="s">
        <v>281</v>
      </c>
      <c r="X673" s="4" t="s">
        <v>282</v>
      </c>
      <c r="Y673" s="4" t="s">
        <v>279</v>
      </c>
      <c r="Z673" s="4" t="s">
        <v>282</v>
      </c>
      <c r="AA673" s="4" t="s">
        <v>279</v>
      </c>
      <c r="AB673" s="4"/>
      <c r="AC673" s="4"/>
      <c r="AD673" s="4"/>
      <c r="AE673"/>
      <c r="AF673"/>
      <c r="AG673"/>
      <c r="AH673"/>
    </row>
    <row r="674" spans="1:34" s="11" customFormat="1" ht="76.5">
      <c r="A674" s="4" t="s">
        <v>215</v>
      </c>
      <c r="B674" s="30" t="s">
        <v>216</v>
      </c>
      <c r="C674" s="4" t="s">
        <v>217</v>
      </c>
      <c r="D674" s="4" t="s">
        <v>218</v>
      </c>
      <c r="E674" s="4" t="s">
        <v>1905</v>
      </c>
      <c r="F674" s="4" t="s">
        <v>1906</v>
      </c>
      <c r="G674" s="4" t="s">
        <v>16</v>
      </c>
      <c r="H674" s="4"/>
      <c r="I674" s="4"/>
      <c r="J674" s="4" t="s">
        <v>498</v>
      </c>
      <c r="K674" s="4" t="s">
        <v>493</v>
      </c>
      <c r="L674" s="4" t="s">
        <v>494</v>
      </c>
      <c r="M674" s="4" t="s">
        <v>448</v>
      </c>
      <c r="N674" s="4" t="s">
        <v>1907</v>
      </c>
      <c r="O674" s="4" t="s">
        <v>30</v>
      </c>
      <c r="P674" s="35">
        <v>1041373</v>
      </c>
      <c r="Q674" s="4" t="s">
        <v>291</v>
      </c>
      <c r="R674" s="35">
        <v>6684560</v>
      </c>
      <c r="S674" s="4" t="s">
        <v>277</v>
      </c>
      <c r="T674" s="4" t="s">
        <v>74</v>
      </c>
      <c r="U674" s="4" t="s">
        <v>279</v>
      </c>
      <c r="V674" s="4" t="s">
        <v>292</v>
      </c>
      <c r="W674" s="4" t="s">
        <v>281</v>
      </c>
      <c r="X674" s="4" t="s">
        <v>282</v>
      </c>
      <c r="Y674" s="4" t="s">
        <v>279</v>
      </c>
      <c r="Z674" s="4" t="s">
        <v>282</v>
      </c>
      <c r="AA674" s="4" t="s">
        <v>279</v>
      </c>
      <c r="AB674" s="4"/>
      <c r="AC674" s="4"/>
      <c r="AD674" s="4"/>
      <c r="AE674"/>
      <c r="AF674"/>
      <c r="AG674"/>
      <c r="AH674"/>
    </row>
    <row r="675" spans="1:34" s="11" customFormat="1" ht="89.25">
      <c r="A675" s="4" t="s">
        <v>215</v>
      </c>
      <c r="B675" s="30" t="s">
        <v>216</v>
      </c>
      <c r="C675" s="4" t="s">
        <v>217</v>
      </c>
      <c r="D675" s="4" t="s">
        <v>218</v>
      </c>
      <c r="E675" s="4" t="s">
        <v>1908</v>
      </c>
      <c r="F675" s="4" t="s">
        <v>1091</v>
      </c>
      <c r="G675" s="4" t="s">
        <v>431</v>
      </c>
      <c r="H675" s="4"/>
      <c r="I675" s="4"/>
      <c r="J675" s="4" t="s">
        <v>501</v>
      </c>
      <c r="K675" s="4" t="s">
        <v>432</v>
      </c>
      <c r="L675" s="4"/>
      <c r="M675" s="4"/>
      <c r="N675" s="4" t="s">
        <v>1909</v>
      </c>
      <c r="O675" s="4" t="s">
        <v>30</v>
      </c>
      <c r="P675" s="35" t="s">
        <v>1910</v>
      </c>
      <c r="Q675" s="4" t="s">
        <v>291</v>
      </c>
      <c r="R675" s="35" t="s">
        <v>1911</v>
      </c>
      <c r="S675" s="4" t="s">
        <v>277</v>
      </c>
      <c r="T675" s="4" t="s">
        <v>29</v>
      </c>
      <c r="U675" s="4" t="s">
        <v>279</v>
      </c>
      <c r="V675" s="4" t="s">
        <v>292</v>
      </c>
      <c r="W675" s="4" t="s">
        <v>281</v>
      </c>
      <c r="X675" s="4" t="s">
        <v>282</v>
      </c>
      <c r="Y675" s="4" t="s">
        <v>279</v>
      </c>
      <c r="Z675" s="4" t="s">
        <v>282</v>
      </c>
      <c r="AA675" s="4" t="s">
        <v>279</v>
      </c>
      <c r="AB675" s="4"/>
      <c r="AC675" s="4"/>
      <c r="AD675" s="4"/>
      <c r="AE675"/>
      <c r="AF675"/>
      <c r="AG675"/>
      <c r="AH675"/>
    </row>
    <row r="676" spans="1:34" s="11" customFormat="1" ht="76.5">
      <c r="A676" s="4" t="s">
        <v>215</v>
      </c>
      <c r="B676" s="30" t="s">
        <v>216</v>
      </c>
      <c r="C676" s="4" t="s">
        <v>217</v>
      </c>
      <c r="D676" s="4" t="s">
        <v>218</v>
      </c>
      <c r="E676" s="4" t="s">
        <v>1912</v>
      </c>
      <c r="F676" s="4" t="s">
        <v>1098</v>
      </c>
      <c r="G676" s="4" t="s">
        <v>11</v>
      </c>
      <c r="H676" s="4"/>
      <c r="I676" s="4"/>
      <c r="J676" s="4" t="s">
        <v>384</v>
      </c>
      <c r="K676" s="4"/>
      <c r="L676" s="4"/>
      <c r="M676" s="4"/>
      <c r="N676" s="4" t="s">
        <v>1913</v>
      </c>
      <c r="O676" s="4" t="s">
        <v>36</v>
      </c>
      <c r="P676" s="35">
        <v>8447</v>
      </c>
      <c r="Q676" s="4" t="s">
        <v>291</v>
      </c>
      <c r="R676" s="35">
        <v>64757</v>
      </c>
      <c r="S676" s="4" t="s">
        <v>277</v>
      </c>
      <c r="T676" s="4" t="s">
        <v>601</v>
      </c>
      <c r="U676" s="4" t="s">
        <v>279</v>
      </c>
      <c r="V676" s="4" t="s">
        <v>292</v>
      </c>
      <c r="W676" s="4" t="s">
        <v>281</v>
      </c>
      <c r="X676" s="4" t="s">
        <v>280</v>
      </c>
      <c r="Y676" s="4" t="s">
        <v>601</v>
      </c>
      <c r="Z676" s="4" t="s">
        <v>280</v>
      </c>
      <c r="AA676" s="4" t="s">
        <v>30</v>
      </c>
      <c r="AB676" s="4"/>
      <c r="AC676" s="4"/>
      <c r="AD676" s="4"/>
      <c r="AE676"/>
      <c r="AF676"/>
      <c r="AG676"/>
      <c r="AH676"/>
    </row>
    <row r="677" spans="1:34" s="11" customFormat="1" ht="76.5">
      <c r="A677" s="4" t="s">
        <v>215</v>
      </c>
      <c r="B677" s="30" t="s">
        <v>216</v>
      </c>
      <c r="C677" s="4" t="s">
        <v>217</v>
      </c>
      <c r="D677" s="4" t="s">
        <v>218</v>
      </c>
      <c r="E677" s="4" t="s">
        <v>1914</v>
      </c>
      <c r="F677" s="4" t="s">
        <v>1100</v>
      </c>
      <c r="G677" s="4" t="s">
        <v>14</v>
      </c>
      <c r="H677" s="4"/>
      <c r="I677" s="4"/>
      <c r="J677" s="4" t="s">
        <v>459</v>
      </c>
      <c r="K677" s="4" t="s">
        <v>427</v>
      </c>
      <c r="L677" s="4"/>
      <c r="M677" s="4"/>
      <c r="N677" s="4" t="s">
        <v>781</v>
      </c>
      <c r="O677" s="4" t="s">
        <v>36</v>
      </c>
      <c r="P677" s="35">
        <v>2190</v>
      </c>
      <c r="Q677" s="4" t="s">
        <v>291</v>
      </c>
      <c r="R677" s="35">
        <v>9174</v>
      </c>
      <c r="S677" s="4" t="s">
        <v>277</v>
      </c>
      <c r="T677" s="4" t="s">
        <v>601</v>
      </c>
      <c r="U677" s="4" t="s">
        <v>279</v>
      </c>
      <c r="V677" s="4" t="s">
        <v>292</v>
      </c>
      <c r="W677" s="4" t="s">
        <v>281</v>
      </c>
      <c r="X677" s="4" t="s">
        <v>280</v>
      </c>
      <c r="Y677" s="4" t="s">
        <v>601</v>
      </c>
      <c r="Z677" s="4" t="s">
        <v>280</v>
      </c>
      <c r="AA677" s="4" t="s">
        <v>30</v>
      </c>
      <c r="AB677" s="4"/>
      <c r="AC677" s="4"/>
      <c r="AD677" s="4"/>
      <c r="AE677"/>
      <c r="AF677"/>
      <c r="AG677"/>
      <c r="AH677"/>
    </row>
    <row r="678" spans="1:34" s="11" customFormat="1" ht="76.5">
      <c r="A678" s="4" t="s">
        <v>135</v>
      </c>
      <c r="B678" s="30" t="s">
        <v>136</v>
      </c>
      <c r="C678" s="4" t="s">
        <v>139</v>
      </c>
      <c r="D678" s="4" t="s">
        <v>140</v>
      </c>
      <c r="E678" s="4" t="s">
        <v>1915</v>
      </c>
      <c r="F678" s="4" t="s">
        <v>814</v>
      </c>
      <c r="G678" s="4" t="s">
        <v>16</v>
      </c>
      <c r="H678" s="4"/>
      <c r="I678" s="4"/>
      <c r="J678" s="4" t="s">
        <v>494</v>
      </c>
      <c r="K678" s="4"/>
      <c r="L678" s="4"/>
      <c r="M678" s="4"/>
      <c r="N678" s="4" t="s">
        <v>815</v>
      </c>
      <c r="O678" s="4" t="s">
        <v>36</v>
      </c>
      <c r="P678" s="35">
        <v>950000</v>
      </c>
      <c r="Q678" s="4">
        <v>2030</v>
      </c>
      <c r="R678" s="35">
        <v>4750000</v>
      </c>
      <c r="S678" s="4">
        <v>2050</v>
      </c>
      <c r="T678" s="4" t="s">
        <v>278</v>
      </c>
      <c r="U678" s="4" t="s">
        <v>279</v>
      </c>
      <c r="V678" s="4" t="s">
        <v>282</v>
      </c>
      <c r="W678" s="4" t="s">
        <v>281</v>
      </c>
      <c r="X678" s="4" t="s">
        <v>282</v>
      </c>
      <c r="Y678" s="4" t="s">
        <v>279</v>
      </c>
      <c r="Z678" s="4" t="s">
        <v>282</v>
      </c>
      <c r="AA678" s="4" t="s">
        <v>279</v>
      </c>
      <c r="AB678" s="4"/>
      <c r="AC678" s="4"/>
      <c r="AD678" s="4"/>
      <c r="AE678"/>
      <c r="AF678"/>
      <c r="AG678"/>
      <c r="AH678"/>
    </row>
    <row r="679" spans="1:34" s="11" customFormat="1" ht="63.75">
      <c r="A679" s="4" t="s">
        <v>25</v>
      </c>
      <c r="B679" s="30" t="s">
        <v>26</v>
      </c>
      <c r="C679" s="4" t="s">
        <v>27</v>
      </c>
      <c r="D679" s="4" t="s">
        <v>28</v>
      </c>
      <c r="E679" s="4" t="s">
        <v>1916</v>
      </c>
      <c r="F679" s="4" t="s">
        <v>900</v>
      </c>
      <c r="G679" s="4" t="s">
        <v>14</v>
      </c>
      <c r="H679" s="4"/>
      <c r="I679" s="4"/>
      <c r="J679" s="4" t="s">
        <v>414</v>
      </c>
      <c r="K679" s="4" t="s">
        <v>427</v>
      </c>
      <c r="L679" s="4"/>
      <c r="M679" s="4"/>
      <c r="N679" s="4" t="s">
        <v>901</v>
      </c>
      <c r="O679" s="4" t="s">
        <v>30</v>
      </c>
      <c r="P679" s="35">
        <v>3750000</v>
      </c>
      <c r="Q679" s="4" t="s">
        <v>30</v>
      </c>
      <c r="R679" s="35" t="s">
        <v>30</v>
      </c>
      <c r="S679" s="4" t="s">
        <v>279</v>
      </c>
      <c r="T679" s="4" t="s">
        <v>74</v>
      </c>
      <c r="U679" s="4" t="s">
        <v>279</v>
      </c>
      <c r="V679" s="4" t="s">
        <v>292</v>
      </c>
      <c r="W679" s="4" t="s">
        <v>281</v>
      </c>
      <c r="X679" s="4" t="s">
        <v>280</v>
      </c>
      <c r="Y679" s="4" t="s">
        <v>74</v>
      </c>
      <c r="Z679" s="4" t="s">
        <v>280</v>
      </c>
      <c r="AA679" s="4" t="s">
        <v>30</v>
      </c>
      <c r="AB679" s="4"/>
      <c r="AC679" s="4"/>
      <c r="AD679" s="4"/>
      <c r="AE679"/>
      <c r="AF679"/>
      <c r="AG679"/>
      <c r="AH679"/>
    </row>
    <row r="680" spans="1:34" s="11" customFormat="1" ht="76.5">
      <c r="A680" s="4" t="s">
        <v>171</v>
      </c>
      <c r="B680" s="30" t="s">
        <v>172</v>
      </c>
      <c r="C680" s="4" t="s">
        <v>173</v>
      </c>
      <c r="D680" s="4" t="s">
        <v>174</v>
      </c>
      <c r="E680" s="4" t="s">
        <v>1917</v>
      </c>
      <c r="F680" s="4" t="s">
        <v>1918</v>
      </c>
      <c r="G680" s="4" t="s">
        <v>323</v>
      </c>
      <c r="H680" s="4"/>
      <c r="I680" s="4"/>
      <c r="J680" s="4" t="s">
        <v>692</v>
      </c>
      <c r="K680" s="4" t="s">
        <v>476</v>
      </c>
      <c r="L680" s="4"/>
      <c r="M680" s="4"/>
      <c r="N680" s="4" t="s">
        <v>1919</v>
      </c>
      <c r="O680" s="4" t="s">
        <v>30</v>
      </c>
      <c r="P680" s="35">
        <v>841000</v>
      </c>
      <c r="Q680" s="4">
        <v>2031</v>
      </c>
      <c r="R680" s="35">
        <v>816000</v>
      </c>
      <c r="S680" s="4">
        <v>2045</v>
      </c>
      <c r="T680" s="4" t="s">
        <v>456</v>
      </c>
      <c r="U680" s="4" t="s">
        <v>279</v>
      </c>
      <c r="V680" s="4" t="s">
        <v>282</v>
      </c>
      <c r="W680" s="4" t="s">
        <v>281</v>
      </c>
      <c r="X680" s="4" t="s">
        <v>280</v>
      </c>
      <c r="Y680" s="4" t="s">
        <v>937</v>
      </c>
      <c r="Z680" s="4" t="s">
        <v>282</v>
      </c>
      <c r="AA680" s="4" t="s">
        <v>279</v>
      </c>
      <c r="AB680" s="4"/>
      <c r="AC680" s="4"/>
      <c r="AD680" s="4"/>
      <c r="AE680"/>
      <c r="AF680"/>
      <c r="AG680"/>
      <c r="AH680"/>
    </row>
    <row r="681" spans="1:34" s="11" customFormat="1" ht="76.5">
      <c r="A681" s="4" t="s">
        <v>171</v>
      </c>
      <c r="B681" s="30" t="s">
        <v>172</v>
      </c>
      <c r="C681" s="4" t="s">
        <v>173</v>
      </c>
      <c r="D681" s="4" t="s">
        <v>174</v>
      </c>
      <c r="E681" s="4" t="s">
        <v>1920</v>
      </c>
      <c r="F681" s="4" t="s">
        <v>1921</v>
      </c>
      <c r="G681" s="4" t="s">
        <v>13</v>
      </c>
      <c r="H681" s="4"/>
      <c r="I681" s="4"/>
      <c r="J681" s="4" t="s">
        <v>675</v>
      </c>
      <c r="K681" s="4"/>
      <c r="L681" s="4"/>
      <c r="M681" s="4"/>
      <c r="N681" s="4" t="s">
        <v>1922</v>
      </c>
      <c r="O681" s="4" t="s">
        <v>30</v>
      </c>
      <c r="P681" s="35">
        <v>299000</v>
      </c>
      <c r="Q681" s="4">
        <v>2031</v>
      </c>
      <c r="R681" s="35">
        <v>464000</v>
      </c>
      <c r="S681" s="4">
        <v>2045</v>
      </c>
      <c r="T681" s="4" t="s">
        <v>456</v>
      </c>
      <c r="U681" s="4" t="s">
        <v>279</v>
      </c>
      <c r="V681" s="4" t="s">
        <v>282</v>
      </c>
      <c r="W681" s="4" t="s">
        <v>281</v>
      </c>
      <c r="X681" s="4" t="s">
        <v>280</v>
      </c>
      <c r="Y681" s="4" t="s">
        <v>937</v>
      </c>
      <c r="Z681" s="4" t="s">
        <v>282</v>
      </c>
      <c r="AA681" s="4" t="s">
        <v>279</v>
      </c>
      <c r="AB681" s="4"/>
      <c r="AC681" s="4"/>
      <c r="AD681" s="4"/>
      <c r="AE681"/>
      <c r="AF681"/>
      <c r="AG681"/>
      <c r="AH681"/>
    </row>
    <row r="682" spans="1:34" s="11" customFormat="1" ht="76.5">
      <c r="A682" s="4" t="s">
        <v>171</v>
      </c>
      <c r="B682" s="30" t="s">
        <v>172</v>
      </c>
      <c r="C682" s="4" t="s">
        <v>173</v>
      </c>
      <c r="D682" s="4" t="s">
        <v>174</v>
      </c>
      <c r="E682" s="4" t="s">
        <v>1923</v>
      </c>
      <c r="F682" s="4" t="s">
        <v>1924</v>
      </c>
      <c r="G682" s="4" t="s">
        <v>431</v>
      </c>
      <c r="H682" s="4"/>
      <c r="I682" s="4"/>
      <c r="J682" s="4" t="s">
        <v>508</v>
      </c>
      <c r="K682" s="4"/>
      <c r="L682" s="4"/>
      <c r="M682" s="4"/>
      <c r="N682" s="4" t="s">
        <v>1925</v>
      </c>
      <c r="O682" s="4" t="s">
        <v>30</v>
      </c>
      <c r="P682" s="35">
        <v>5000</v>
      </c>
      <c r="Q682" s="4">
        <v>2031</v>
      </c>
      <c r="R682" s="35">
        <v>9000</v>
      </c>
      <c r="S682" s="4">
        <v>2045</v>
      </c>
      <c r="T682" s="4" t="s">
        <v>456</v>
      </c>
      <c r="U682" s="4" t="s">
        <v>279</v>
      </c>
      <c r="V682" s="4" t="s">
        <v>282</v>
      </c>
      <c r="W682" s="4" t="s">
        <v>281</v>
      </c>
      <c r="X682" s="4" t="s">
        <v>280</v>
      </c>
      <c r="Y682" s="4" t="s">
        <v>937</v>
      </c>
      <c r="Z682" s="4" t="s">
        <v>282</v>
      </c>
      <c r="AA682" s="4" t="s">
        <v>279</v>
      </c>
      <c r="AB682" s="4"/>
      <c r="AC682" s="4"/>
      <c r="AD682" s="4"/>
      <c r="AE682"/>
      <c r="AF682"/>
      <c r="AG682"/>
      <c r="AH682"/>
    </row>
    <row r="683" spans="1:34" s="11" customFormat="1" ht="63.75">
      <c r="A683" s="4" t="s">
        <v>80</v>
      </c>
      <c r="B683" s="30" t="s">
        <v>81</v>
      </c>
      <c r="C683" s="4" t="s">
        <v>80</v>
      </c>
      <c r="D683" s="4" t="s">
        <v>82</v>
      </c>
      <c r="E683" s="4" t="s">
        <v>1926</v>
      </c>
      <c r="F683" s="4" t="s">
        <v>1927</v>
      </c>
      <c r="G683" s="4" t="s">
        <v>323</v>
      </c>
      <c r="H683" s="4"/>
      <c r="I683" s="4"/>
      <c r="J683" s="4" t="s">
        <v>324</v>
      </c>
      <c r="K683" s="4" t="s">
        <v>692</v>
      </c>
      <c r="L683" s="4" t="s">
        <v>427</v>
      </c>
      <c r="M683" s="4" t="s">
        <v>327</v>
      </c>
      <c r="N683" s="4" t="s">
        <v>1020</v>
      </c>
      <c r="O683" s="4" t="s">
        <v>30</v>
      </c>
      <c r="P683" s="35">
        <v>6280000</v>
      </c>
      <c r="Q683" s="4" t="s">
        <v>357</v>
      </c>
      <c r="R683" s="35">
        <v>25808000</v>
      </c>
      <c r="S683" s="4" t="s">
        <v>358</v>
      </c>
      <c r="T683" s="4" t="s">
        <v>519</v>
      </c>
      <c r="U683" s="4" t="s">
        <v>279</v>
      </c>
      <c r="V683" s="4" t="s">
        <v>602</v>
      </c>
      <c r="W683" s="4" t="s">
        <v>352</v>
      </c>
      <c r="X683" s="4" t="s">
        <v>280</v>
      </c>
      <c r="Y683" s="4" t="s">
        <v>30</v>
      </c>
      <c r="Z683" s="4" t="s">
        <v>282</v>
      </c>
      <c r="AA683" s="4" t="s">
        <v>279</v>
      </c>
      <c r="AB683" s="4"/>
      <c r="AC683" s="4"/>
      <c r="AD683" s="4"/>
      <c r="AE683"/>
      <c r="AF683"/>
      <c r="AG683"/>
      <c r="AH683"/>
    </row>
    <row r="684" spans="1:34" s="11" customFormat="1" ht="63.75">
      <c r="A684" s="4" t="s">
        <v>80</v>
      </c>
      <c r="B684" s="30" t="s">
        <v>81</v>
      </c>
      <c r="C684" s="4" t="s">
        <v>80</v>
      </c>
      <c r="D684" s="4" t="s">
        <v>82</v>
      </c>
      <c r="E684" s="4" t="s">
        <v>1928</v>
      </c>
      <c r="F684" s="4" t="s">
        <v>1929</v>
      </c>
      <c r="G684" s="4" t="s">
        <v>323</v>
      </c>
      <c r="H684" s="4"/>
      <c r="I684" s="4"/>
      <c r="J684" s="4" t="s">
        <v>341</v>
      </c>
      <c r="K684" s="4" t="s">
        <v>692</v>
      </c>
      <c r="L684" s="4"/>
      <c r="M684" s="4"/>
      <c r="N684" s="4" t="s">
        <v>1020</v>
      </c>
      <c r="O684" s="4" t="s">
        <v>30</v>
      </c>
      <c r="P684" s="35">
        <v>7562000</v>
      </c>
      <c r="Q684" s="4" t="s">
        <v>357</v>
      </c>
      <c r="R684" s="35">
        <v>24463000</v>
      </c>
      <c r="S684" s="4" t="s">
        <v>358</v>
      </c>
      <c r="T684" s="4" t="s">
        <v>519</v>
      </c>
      <c r="U684" s="4" t="s">
        <v>279</v>
      </c>
      <c r="V684" s="4" t="s">
        <v>602</v>
      </c>
      <c r="W684" s="4" t="s">
        <v>352</v>
      </c>
      <c r="X684" s="4" t="s">
        <v>280</v>
      </c>
      <c r="Y684" s="4" t="s">
        <v>30</v>
      </c>
      <c r="Z684" s="4" t="s">
        <v>282</v>
      </c>
      <c r="AA684" s="4" t="s">
        <v>279</v>
      </c>
      <c r="AB684" s="4"/>
      <c r="AC684" s="4"/>
      <c r="AD684" s="4"/>
      <c r="AE684"/>
      <c r="AF684"/>
      <c r="AG684"/>
      <c r="AH684"/>
    </row>
    <row r="685" spans="1:34" s="11" customFormat="1" ht="63.75">
      <c r="A685" s="4" t="s">
        <v>80</v>
      </c>
      <c r="B685" s="30" t="s">
        <v>81</v>
      </c>
      <c r="C685" s="4" t="s">
        <v>80</v>
      </c>
      <c r="D685" s="4" t="s">
        <v>82</v>
      </c>
      <c r="E685" s="4" t="s">
        <v>1930</v>
      </c>
      <c r="F685" s="4" t="s">
        <v>1931</v>
      </c>
      <c r="G685" s="4" t="s">
        <v>323</v>
      </c>
      <c r="H685" s="4" t="s">
        <v>11</v>
      </c>
      <c r="I685" s="4"/>
      <c r="J685" s="4" t="s">
        <v>326</v>
      </c>
      <c r="K685" s="4" t="s">
        <v>274</v>
      </c>
      <c r="L685" s="4" t="s">
        <v>692</v>
      </c>
      <c r="M685" s="4"/>
      <c r="N685" s="4" t="s">
        <v>1020</v>
      </c>
      <c r="O685" s="4" t="s">
        <v>30</v>
      </c>
      <c r="P685" s="35">
        <v>251000</v>
      </c>
      <c r="Q685" s="4" t="s">
        <v>357</v>
      </c>
      <c r="R685" s="35">
        <v>502000</v>
      </c>
      <c r="S685" s="4" t="s">
        <v>358</v>
      </c>
      <c r="T685" s="4" t="s">
        <v>1494</v>
      </c>
      <c r="U685" s="4" t="s">
        <v>279</v>
      </c>
      <c r="V685" s="4" t="s">
        <v>292</v>
      </c>
      <c r="W685" s="4" t="s">
        <v>352</v>
      </c>
      <c r="X685" s="4" t="s">
        <v>282</v>
      </c>
      <c r="Y685" s="4" t="s">
        <v>279</v>
      </c>
      <c r="Z685" s="4" t="s">
        <v>282</v>
      </c>
      <c r="AA685" s="4" t="s">
        <v>279</v>
      </c>
      <c r="AB685" s="4"/>
      <c r="AC685" s="4"/>
      <c r="AD685" s="4"/>
      <c r="AE685"/>
      <c r="AF685"/>
      <c r="AG685"/>
      <c r="AH685"/>
    </row>
    <row r="686" spans="1:34" s="11" customFormat="1" ht="204">
      <c r="A686" s="4" t="s">
        <v>131</v>
      </c>
      <c r="B686" s="30" t="s">
        <v>132</v>
      </c>
      <c r="C686" s="4" t="s">
        <v>133</v>
      </c>
      <c r="D686" s="4" t="s">
        <v>134</v>
      </c>
      <c r="E686" s="4" t="s">
        <v>1932</v>
      </c>
      <c r="F686" s="4" t="s">
        <v>1148</v>
      </c>
      <c r="G686" s="4" t="s">
        <v>323</v>
      </c>
      <c r="H686" s="4" t="s">
        <v>11</v>
      </c>
      <c r="I686" s="4"/>
      <c r="J686" s="4" t="s">
        <v>692</v>
      </c>
      <c r="K686" s="4" t="s">
        <v>324</v>
      </c>
      <c r="L686" s="4" t="s">
        <v>384</v>
      </c>
      <c r="M686" s="4" t="s">
        <v>991</v>
      </c>
      <c r="N686" s="4" t="s">
        <v>1933</v>
      </c>
      <c r="O686" s="4" t="s">
        <v>30</v>
      </c>
      <c r="P686" s="27">
        <v>1400000</v>
      </c>
      <c r="Q686" s="4" t="s">
        <v>291</v>
      </c>
      <c r="R686" s="27">
        <v>48000000</v>
      </c>
      <c r="S686" s="4" t="s">
        <v>277</v>
      </c>
      <c r="T686" s="4" t="s">
        <v>519</v>
      </c>
      <c r="U686" s="4" t="s">
        <v>279</v>
      </c>
      <c r="V686" s="4" t="s">
        <v>292</v>
      </c>
      <c r="W686" s="4" t="s">
        <v>352</v>
      </c>
      <c r="X686" s="4" t="s">
        <v>282</v>
      </c>
      <c r="Y686" s="4" t="s">
        <v>279</v>
      </c>
      <c r="Z686" s="4" t="s">
        <v>282</v>
      </c>
      <c r="AA686" s="4" t="s">
        <v>279</v>
      </c>
      <c r="AB686" s="4"/>
      <c r="AC686" s="4"/>
      <c r="AD686" s="4"/>
      <c r="AE686"/>
      <c r="AF686"/>
      <c r="AG686"/>
      <c r="AH686"/>
    </row>
    <row r="687" spans="1:34" ht="127.5">
      <c r="A687" s="4" t="s">
        <v>131</v>
      </c>
      <c r="B687" s="30" t="s">
        <v>132</v>
      </c>
      <c r="C687" s="4" t="s">
        <v>133</v>
      </c>
      <c r="D687" s="4" t="s">
        <v>134</v>
      </c>
      <c r="E687" s="4" t="s">
        <v>1934</v>
      </c>
      <c r="F687" s="4" t="s">
        <v>1935</v>
      </c>
      <c r="G687" s="4" t="s">
        <v>16</v>
      </c>
      <c r="H687" s="4"/>
      <c r="I687" s="4"/>
      <c r="J687" s="4" t="s">
        <v>493</v>
      </c>
      <c r="K687" s="4" t="s">
        <v>498</v>
      </c>
      <c r="L687" s="4" t="s">
        <v>494</v>
      </c>
      <c r="M687" s="4"/>
      <c r="N687" s="4" t="s">
        <v>1936</v>
      </c>
      <c r="O687" s="4" t="s">
        <v>30</v>
      </c>
      <c r="P687" s="27">
        <v>11010000</v>
      </c>
      <c r="Q687" s="4" t="s">
        <v>291</v>
      </c>
      <c r="R687" s="27">
        <v>71800000</v>
      </c>
      <c r="S687" s="4" t="s">
        <v>277</v>
      </c>
      <c r="T687" s="4" t="s">
        <v>519</v>
      </c>
      <c r="U687" s="4" t="s">
        <v>279</v>
      </c>
      <c r="V687" s="4" t="s">
        <v>292</v>
      </c>
      <c r="W687" s="4" t="s">
        <v>281</v>
      </c>
      <c r="X687" s="4" t="s">
        <v>282</v>
      </c>
      <c r="Y687" s="4" t="s">
        <v>279</v>
      </c>
      <c r="Z687" s="4" t="s">
        <v>282</v>
      </c>
      <c r="AA687" s="4" t="s">
        <v>279</v>
      </c>
    </row>
    <row r="688" spans="1:34" ht="89.25">
      <c r="A688" s="4" t="s">
        <v>37</v>
      </c>
      <c r="B688" s="30" t="s">
        <v>38</v>
      </c>
      <c r="C688" s="4" t="s">
        <v>39</v>
      </c>
      <c r="D688" s="4" t="s">
        <v>40</v>
      </c>
      <c r="E688" s="4" t="s">
        <v>1937</v>
      </c>
      <c r="F688" s="4" t="s">
        <v>780</v>
      </c>
      <c r="G688" s="4" t="s">
        <v>16</v>
      </c>
      <c r="H688" s="4" t="s">
        <v>15</v>
      </c>
      <c r="I688" s="4"/>
      <c r="J688" s="4" t="s">
        <v>498</v>
      </c>
      <c r="K688" s="4" t="s">
        <v>448</v>
      </c>
      <c r="L688" s="4" t="s">
        <v>494</v>
      </c>
      <c r="M688" s="4" t="s">
        <v>346</v>
      </c>
      <c r="N688" s="4" t="s">
        <v>1938</v>
      </c>
      <c r="O688" s="4" t="s">
        <v>279</v>
      </c>
      <c r="P688" s="35" t="s">
        <v>30</v>
      </c>
      <c r="Q688" s="4" t="s">
        <v>279</v>
      </c>
      <c r="R688" s="35" t="s">
        <v>279</v>
      </c>
      <c r="S688" s="4" t="s">
        <v>279</v>
      </c>
      <c r="T688" s="4" t="s">
        <v>279</v>
      </c>
      <c r="U688" s="4" t="s">
        <v>279</v>
      </c>
      <c r="V688" s="4" t="s">
        <v>282</v>
      </c>
      <c r="W688" s="4" t="s">
        <v>281</v>
      </c>
      <c r="X688" s="4" t="s">
        <v>282</v>
      </c>
      <c r="Y688" s="4" t="s">
        <v>279</v>
      </c>
      <c r="Z688" s="4" t="s">
        <v>282</v>
      </c>
      <c r="AA688" s="4" t="s">
        <v>279</v>
      </c>
      <c r="AB688" s="4"/>
      <c r="AC688" s="4"/>
      <c r="AD688" s="4"/>
    </row>
    <row r="689" spans="1:30" ht="76.5">
      <c r="A689" s="4" t="s">
        <v>199</v>
      </c>
      <c r="B689" s="30" t="s">
        <v>200</v>
      </c>
      <c r="C689" s="4" t="s">
        <v>201</v>
      </c>
      <c r="D689" s="4" t="s">
        <v>202</v>
      </c>
      <c r="E689" s="4" t="s">
        <v>1939</v>
      </c>
      <c r="F689" s="4" t="s">
        <v>312</v>
      </c>
      <c r="G689" s="4" t="s">
        <v>431</v>
      </c>
      <c r="H689" s="4"/>
      <c r="I689" s="4"/>
      <c r="J689" s="4" t="s">
        <v>501</v>
      </c>
      <c r="K689" s="4"/>
      <c r="L689" s="4"/>
      <c r="M689" s="4"/>
      <c r="N689" s="4" t="s">
        <v>1940</v>
      </c>
      <c r="O689" s="4" t="s">
        <v>30</v>
      </c>
      <c r="P689" s="35">
        <v>220000</v>
      </c>
      <c r="Q689" s="4">
        <v>2030</v>
      </c>
      <c r="R689" s="35">
        <v>1090000</v>
      </c>
      <c r="S689" s="4">
        <v>2050</v>
      </c>
      <c r="T689" s="4" t="s">
        <v>278</v>
      </c>
      <c r="U689" s="4" t="s">
        <v>279</v>
      </c>
      <c r="V689" s="4" t="s">
        <v>292</v>
      </c>
      <c r="W689" s="4" t="s">
        <v>281</v>
      </c>
      <c r="X689" s="4" t="s">
        <v>282</v>
      </c>
      <c r="Y689" s="4" t="s">
        <v>279</v>
      </c>
      <c r="Z689" s="4" t="s">
        <v>282</v>
      </c>
      <c r="AA689" s="4" t="s">
        <v>279</v>
      </c>
    </row>
    <row r="690" spans="1:30" ht="76.5">
      <c r="A690" s="4" t="s">
        <v>199</v>
      </c>
      <c r="B690" s="30" t="s">
        <v>200</v>
      </c>
      <c r="C690" s="4" t="s">
        <v>201</v>
      </c>
      <c r="D690" s="4" t="s">
        <v>202</v>
      </c>
      <c r="E690" s="4" t="s">
        <v>1941</v>
      </c>
      <c r="F690" s="4" t="s">
        <v>544</v>
      </c>
      <c r="G690" s="4" t="s">
        <v>323</v>
      </c>
      <c r="H690" s="4" t="s">
        <v>11</v>
      </c>
      <c r="I690" s="4"/>
      <c r="J690" s="4" t="s">
        <v>341</v>
      </c>
      <c r="K690" s="4" t="s">
        <v>692</v>
      </c>
      <c r="L690" s="4" t="s">
        <v>274</v>
      </c>
      <c r="M690" s="4" t="s">
        <v>324</v>
      </c>
      <c r="N690" s="4" t="s">
        <v>30</v>
      </c>
      <c r="O690" s="4" t="s">
        <v>30</v>
      </c>
      <c r="P690" s="35" t="s">
        <v>30</v>
      </c>
      <c r="Q690" s="4" t="s">
        <v>279</v>
      </c>
      <c r="R690" s="35" t="s">
        <v>279</v>
      </c>
      <c r="S690" s="4" t="s">
        <v>279</v>
      </c>
      <c r="T690" s="4" t="s">
        <v>601</v>
      </c>
      <c r="U690" s="4" t="s">
        <v>785</v>
      </c>
      <c r="V690" s="4" t="s">
        <v>292</v>
      </c>
      <c r="W690" s="4" t="s">
        <v>281</v>
      </c>
      <c r="X690" s="4" t="s">
        <v>282</v>
      </c>
      <c r="Y690" s="4" t="s">
        <v>279</v>
      </c>
      <c r="Z690" s="4" t="s">
        <v>282</v>
      </c>
      <c r="AA690" s="4" t="s">
        <v>279</v>
      </c>
    </row>
    <row r="691" spans="1:30" ht="76.5">
      <c r="A691" s="4" t="s">
        <v>199</v>
      </c>
      <c r="B691" s="30" t="s">
        <v>200</v>
      </c>
      <c r="C691" s="4" t="s">
        <v>201</v>
      </c>
      <c r="D691" s="4" t="s">
        <v>202</v>
      </c>
      <c r="E691" s="4" t="s">
        <v>1942</v>
      </c>
      <c r="F691" s="4" t="s">
        <v>585</v>
      </c>
      <c r="G691" s="4" t="s">
        <v>323</v>
      </c>
      <c r="H691" s="4" t="s">
        <v>14</v>
      </c>
      <c r="I691" s="4" t="s">
        <v>11</v>
      </c>
      <c r="J691" s="4" t="s">
        <v>692</v>
      </c>
      <c r="K691" s="4" t="s">
        <v>324</v>
      </c>
      <c r="L691" s="4" t="s">
        <v>274</v>
      </c>
      <c r="M691" s="4" t="s">
        <v>414</v>
      </c>
      <c r="N691" s="4" t="s">
        <v>1121</v>
      </c>
      <c r="O691" s="4" t="s">
        <v>30</v>
      </c>
      <c r="P691" s="35">
        <v>7740</v>
      </c>
      <c r="Q691" s="4">
        <v>2030</v>
      </c>
      <c r="R691" s="35">
        <v>38000</v>
      </c>
      <c r="S691" s="4">
        <v>2050</v>
      </c>
      <c r="T691" s="4" t="s">
        <v>601</v>
      </c>
      <c r="U691" s="4" t="s">
        <v>279</v>
      </c>
      <c r="V691" s="4" t="s">
        <v>292</v>
      </c>
      <c r="W691" s="4" t="s">
        <v>281</v>
      </c>
      <c r="X691" s="4" t="s">
        <v>282</v>
      </c>
      <c r="Y691" s="4" t="s">
        <v>279</v>
      </c>
      <c r="Z691" s="4" t="s">
        <v>282</v>
      </c>
      <c r="AA691" s="4" t="s">
        <v>279</v>
      </c>
    </row>
    <row r="692" spans="1:30" ht="76.5">
      <c r="A692" s="4" t="s">
        <v>199</v>
      </c>
      <c r="B692" s="30" t="s">
        <v>200</v>
      </c>
      <c r="C692" s="4" t="s">
        <v>201</v>
      </c>
      <c r="D692" s="4" t="s">
        <v>202</v>
      </c>
      <c r="E692" s="4" t="s">
        <v>1943</v>
      </c>
      <c r="F692" s="4" t="s">
        <v>1333</v>
      </c>
      <c r="G692" s="4" t="s">
        <v>13</v>
      </c>
      <c r="H692" s="4"/>
      <c r="I692" s="4"/>
      <c r="J692" s="4" t="s">
        <v>473</v>
      </c>
      <c r="K692" s="4" t="s">
        <v>427</v>
      </c>
      <c r="L692" s="4" t="s">
        <v>361</v>
      </c>
      <c r="M692" s="4"/>
      <c r="N692" s="4" t="s">
        <v>30</v>
      </c>
      <c r="O692" s="4" t="s">
        <v>279</v>
      </c>
      <c r="P692" s="35" t="s">
        <v>30</v>
      </c>
      <c r="Q692" s="4" t="s">
        <v>279</v>
      </c>
      <c r="R692" s="35" t="s">
        <v>279</v>
      </c>
      <c r="S692" s="4" t="s">
        <v>279</v>
      </c>
      <c r="T692" s="4" t="s">
        <v>279</v>
      </c>
      <c r="U692" s="4" t="s">
        <v>279</v>
      </c>
      <c r="V692" s="4" t="s">
        <v>292</v>
      </c>
      <c r="W692" s="4" t="s">
        <v>281</v>
      </c>
      <c r="X692" s="4" t="s">
        <v>282</v>
      </c>
      <c r="Y692" s="4" t="s">
        <v>279</v>
      </c>
      <c r="Z692" s="4" t="s">
        <v>282</v>
      </c>
      <c r="AA692" s="4" t="s">
        <v>279</v>
      </c>
    </row>
    <row r="693" spans="1:30" ht="76.5">
      <c r="A693" s="4" t="s">
        <v>199</v>
      </c>
      <c r="B693" s="30" t="s">
        <v>200</v>
      </c>
      <c r="C693" s="4" t="s">
        <v>201</v>
      </c>
      <c r="D693" s="4" t="s">
        <v>202</v>
      </c>
      <c r="E693" s="4" t="s">
        <v>1944</v>
      </c>
      <c r="F693" s="4" t="s">
        <v>372</v>
      </c>
      <c r="G693" s="4" t="s">
        <v>323</v>
      </c>
      <c r="H693" s="4"/>
      <c r="I693" s="4"/>
      <c r="J693" s="4" t="s">
        <v>355</v>
      </c>
      <c r="K693" s="4" t="s">
        <v>427</v>
      </c>
      <c r="L693" s="4"/>
      <c r="M693" s="4"/>
      <c r="N693" s="4" t="s">
        <v>1945</v>
      </c>
      <c r="O693" s="4" t="s">
        <v>30</v>
      </c>
      <c r="P693" s="35">
        <v>42000</v>
      </c>
      <c r="Q693" s="4">
        <v>2030</v>
      </c>
      <c r="R693" s="35">
        <v>220000</v>
      </c>
      <c r="S693" s="4">
        <v>2050</v>
      </c>
      <c r="T693" s="4" t="s">
        <v>601</v>
      </c>
      <c r="U693" s="4" t="s">
        <v>74</v>
      </c>
      <c r="V693" s="4" t="s">
        <v>292</v>
      </c>
      <c r="W693" s="4" t="s">
        <v>352</v>
      </c>
      <c r="X693" s="4" t="s">
        <v>282</v>
      </c>
      <c r="Y693" s="4" t="s">
        <v>279</v>
      </c>
      <c r="Z693" s="4" t="s">
        <v>282</v>
      </c>
      <c r="AA693" s="4" t="s">
        <v>279</v>
      </c>
    </row>
    <row r="694" spans="1:30" ht="63.75">
      <c r="A694" s="4" t="s">
        <v>238</v>
      </c>
      <c r="B694" s="30" t="s">
        <v>239</v>
      </c>
      <c r="C694" s="4" t="s">
        <v>240</v>
      </c>
      <c r="D694" s="4" t="s">
        <v>241</v>
      </c>
      <c r="E694" s="4" t="s">
        <v>1946</v>
      </c>
      <c r="F694" s="4" t="s">
        <v>1106</v>
      </c>
      <c r="G694" s="4" t="s">
        <v>323</v>
      </c>
      <c r="H694" s="4"/>
      <c r="I694" s="4"/>
      <c r="J694" s="4" t="s">
        <v>324</v>
      </c>
      <c r="K694" s="4"/>
      <c r="L694" s="4"/>
      <c r="M694" s="4"/>
      <c r="N694" s="4" t="s">
        <v>1144</v>
      </c>
      <c r="O694" s="4" t="s">
        <v>30</v>
      </c>
      <c r="P694" s="35">
        <v>74000</v>
      </c>
      <c r="Q694" s="4" t="s">
        <v>291</v>
      </c>
      <c r="R694" s="35" t="s">
        <v>30</v>
      </c>
      <c r="S694" s="4" t="s">
        <v>279</v>
      </c>
      <c r="T694" s="4" t="s">
        <v>74</v>
      </c>
      <c r="U694" s="4" t="s">
        <v>279</v>
      </c>
      <c r="V694" s="4" t="s">
        <v>292</v>
      </c>
      <c r="W694" s="4" t="s">
        <v>352</v>
      </c>
      <c r="X694" s="4" t="s">
        <v>282</v>
      </c>
      <c r="Y694" s="4" t="s">
        <v>279</v>
      </c>
      <c r="Z694" s="4" t="s">
        <v>282</v>
      </c>
      <c r="AA694" s="4" t="s">
        <v>279</v>
      </c>
    </row>
    <row r="695" spans="1:30" ht="114.75">
      <c r="A695" s="4" t="s">
        <v>238</v>
      </c>
      <c r="B695" s="30" t="s">
        <v>239</v>
      </c>
      <c r="C695" s="4" t="s">
        <v>240</v>
      </c>
      <c r="D695" s="4" t="s">
        <v>241</v>
      </c>
      <c r="E695" s="4" t="s">
        <v>1947</v>
      </c>
      <c r="F695" s="4" t="s">
        <v>1948</v>
      </c>
      <c r="G695" s="4" t="s">
        <v>323</v>
      </c>
      <c r="H695" s="4" t="s">
        <v>13</v>
      </c>
      <c r="I695" s="4"/>
      <c r="J695" s="4" t="s">
        <v>476</v>
      </c>
      <c r="K695" s="4" t="s">
        <v>692</v>
      </c>
      <c r="L695" s="4" t="s">
        <v>473</v>
      </c>
      <c r="M695" s="4"/>
      <c r="N695" s="4" t="s">
        <v>1949</v>
      </c>
      <c r="O695" s="4" t="s">
        <v>30</v>
      </c>
      <c r="P695" s="35">
        <v>989000</v>
      </c>
      <c r="Q695" s="4" t="s">
        <v>291</v>
      </c>
      <c r="R695" s="35" t="s">
        <v>30</v>
      </c>
      <c r="S695" s="4" t="s">
        <v>279</v>
      </c>
      <c r="T695" s="4" t="s">
        <v>601</v>
      </c>
      <c r="U695" s="4" t="s">
        <v>1950</v>
      </c>
      <c r="V695" s="4" t="s">
        <v>292</v>
      </c>
      <c r="W695" s="4" t="s">
        <v>281</v>
      </c>
      <c r="X695" s="4" t="s">
        <v>280</v>
      </c>
      <c r="Y695" s="4" t="s">
        <v>601</v>
      </c>
      <c r="Z695" s="4" t="s">
        <v>282</v>
      </c>
      <c r="AA695" s="4" t="s">
        <v>279</v>
      </c>
    </row>
    <row r="696" spans="1:30" ht="63.75">
      <c r="A696" s="4" t="s">
        <v>238</v>
      </c>
      <c r="B696" s="30" t="s">
        <v>239</v>
      </c>
      <c r="C696" s="4" t="s">
        <v>240</v>
      </c>
      <c r="D696" s="4" t="s">
        <v>241</v>
      </c>
      <c r="E696" s="4" t="s">
        <v>1951</v>
      </c>
      <c r="F696" s="4" t="s">
        <v>284</v>
      </c>
      <c r="G696" s="4" t="s">
        <v>14</v>
      </c>
      <c r="H696" s="4"/>
      <c r="I696" s="4"/>
      <c r="J696" s="4" t="s">
        <v>414</v>
      </c>
      <c r="K696" s="4" t="s">
        <v>427</v>
      </c>
      <c r="L696" s="4"/>
      <c r="M696" s="4"/>
      <c r="N696" s="4" t="s">
        <v>1144</v>
      </c>
      <c r="O696" s="4" t="s">
        <v>30</v>
      </c>
      <c r="P696" s="35">
        <v>96000</v>
      </c>
      <c r="Q696" s="4" t="s">
        <v>291</v>
      </c>
      <c r="R696" s="35" t="s">
        <v>30</v>
      </c>
      <c r="S696" s="4" t="s">
        <v>279</v>
      </c>
      <c r="T696" s="4" t="s">
        <v>1122</v>
      </c>
      <c r="U696" s="4" t="s">
        <v>279</v>
      </c>
      <c r="V696" s="4" t="s">
        <v>292</v>
      </c>
      <c r="W696" s="4" t="s">
        <v>281</v>
      </c>
      <c r="X696" s="4" t="s">
        <v>280</v>
      </c>
      <c r="Y696" s="4" t="s">
        <v>1122</v>
      </c>
      <c r="Z696" s="4" t="s">
        <v>282</v>
      </c>
      <c r="AA696" s="4" t="s">
        <v>279</v>
      </c>
    </row>
    <row r="697" spans="1:30" ht="76.5">
      <c r="A697" s="4" t="s">
        <v>223</v>
      </c>
      <c r="B697" s="30" t="s">
        <v>224</v>
      </c>
      <c r="C697" s="4" t="s">
        <v>227</v>
      </c>
      <c r="D697" s="4" t="s">
        <v>228</v>
      </c>
      <c r="E697" s="4" t="s">
        <v>1952</v>
      </c>
      <c r="F697" s="4" t="s">
        <v>1170</v>
      </c>
      <c r="G697" s="4" t="s">
        <v>323</v>
      </c>
      <c r="H697" s="4"/>
      <c r="I697" s="4"/>
      <c r="J697" s="4" t="s">
        <v>341</v>
      </c>
      <c r="K697" s="4" t="s">
        <v>692</v>
      </c>
      <c r="L697" s="4"/>
      <c r="M697" s="4"/>
      <c r="N697" s="4" t="s">
        <v>227</v>
      </c>
      <c r="O697" s="4" t="s">
        <v>279</v>
      </c>
      <c r="P697" s="35" t="s">
        <v>30</v>
      </c>
      <c r="Q697" s="4" t="s">
        <v>279</v>
      </c>
      <c r="R697" s="35" t="s">
        <v>279</v>
      </c>
      <c r="S697" s="4" t="s">
        <v>279</v>
      </c>
      <c r="T697" s="4" t="s">
        <v>279</v>
      </c>
      <c r="U697" s="4" t="s">
        <v>279</v>
      </c>
      <c r="V697" s="4" t="s">
        <v>292</v>
      </c>
      <c r="W697" s="4" t="s">
        <v>281</v>
      </c>
      <c r="X697" s="4" t="s">
        <v>282</v>
      </c>
      <c r="Y697" s="4" t="s">
        <v>279</v>
      </c>
      <c r="Z697" s="4" t="s">
        <v>282</v>
      </c>
      <c r="AA697" s="4" t="s">
        <v>279</v>
      </c>
    </row>
    <row r="698" spans="1:30" ht="76.5">
      <c r="A698" s="4" t="s">
        <v>223</v>
      </c>
      <c r="B698" s="30" t="s">
        <v>224</v>
      </c>
      <c r="C698" s="4" t="s">
        <v>227</v>
      </c>
      <c r="D698" s="4" t="s">
        <v>228</v>
      </c>
      <c r="E698" s="4" t="s">
        <v>1953</v>
      </c>
      <c r="F698" s="4" t="s">
        <v>1170</v>
      </c>
      <c r="G698" s="4" t="s">
        <v>323</v>
      </c>
      <c r="H698" s="4" t="s">
        <v>11</v>
      </c>
      <c r="I698" s="4"/>
      <c r="J698" s="4" t="s">
        <v>692</v>
      </c>
      <c r="K698" s="4" t="s">
        <v>274</v>
      </c>
      <c r="L698" s="4" t="s">
        <v>327</v>
      </c>
      <c r="M698" s="4"/>
      <c r="N698" s="4" t="s">
        <v>227</v>
      </c>
      <c r="O698" s="4" t="s">
        <v>30</v>
      </c>
      <c r="P698" s="35">
        <v>1778636</v>
      </c>
      <c r="Q698" s="4" t="s">
        <v>291</v>
      </c>
      <c r="R698" s="35">
        <v>16443883</v>
      </c>
      <c r="S698" s="4" t="s">
        <v>277</v>
      </c>
      <c r="T698" s="4" t="s">
        <v>74</v>
      </c>
      <c r="U698" s="4" t="s">
        <v>279</v>
      </c>
      <c r="V698" s="4" t="s">
        <v>292</v>
      </c>
      <c r="W698" s="4" t="s">
        <v>281</v>
      </c>
      <c r="X698" s="4" t="s">
        <v>280</v>
      </c>
      <c r="Y698" s="4" t="s">
        <v>74</v>
      </c>
      <c r="Z698" s="4" t="s">
        <v>282</v>
      </c>
      <c r="AA698" s="4" t="s">
        <v>279</v>
      </c>
    </row>
    <row r="699" spans="1:30" ht="76.5">
      <c r="A699" s="4" t="s">
        <v>223</v>
      </c>
      <c r="B699" s="30" t="s">
        <v>224</v>
      </c>
      <c r="C699" s="4" t="s">
        <v>227</v>
      </c>
      <c r="D699" s="4" t="s">
        <v>228</v>
      </c>
      <c r="E699" s="4" t="s">
        <v>1954</v>
      </c>
      <c r="F699" s="4" t="s">
        <v>1170</v>
      </c>
      <c r="G699" s="4" t="s">
        <v>323</v>
      </c>
      <c r="H699" s="4" t="s">
        <v>11</v>
      </c>
      <c r="I699" s="4"/>
      <c r="J699" s="4" t="s">
        <v>274</v>
      </c>
      <c r="K699" s="4" t="s">
        <v>692</v>
      </c>
      <c r="L699" s="4" t="s">
        <v>341</v>
      </c>
      <c r="M699" s="4"/>
      <c r="N699" s="4" t="s">
        <v>227</v>
      </c>
      <c r="O699" s="4" t="s">
        <v>279</v>
      </c>
      <c r="P699" s="35" t="s">
        <v>30</v>
      </c>
      <c r="Q699" s="4" t="s">
        <v>279</v>
      </c>
      <c r="R699" s="35" t="s">
        <v>279</v>
      </c>
      <c r="S699" s="4" t="s">
        <v>279</v>
      </c>
      <c r="T699" s="4" t="s">
        <v>279</v>
      </c>
      <c r="U699" s="4" t="s">
        <v>279</v>
      </c>
      <c r="V699" s="4" t="s">
        <v>292</v>
      </c>
      <c r="W699" s="4" t="s">
        <v>352</v>
      </c>
      <c r="X699" s="4" t="s">
        <v>282</v>
      </c>
      <c r="Y699" s="4" t="s">
        <v>279</v>
      </c>
      <c r="Z699" s="4" t="s">
        <v>282</v>
      </c>
      <c r="AA699" s="4" t="s">
        <v>279</v>
      </c>
    </row>
    <row r="700" spans="1:30" ht="76.5">
      <c r="A700" s="4" t="s">
        <v>223</v>
      </c>
      <c r="B700" s="30" t="s">
        <v>224</v>
      </c>
      <c r="C700" s="4" t="s">
        <v>227</v>
      </c>
      <c r="D700" s="4" t="s">
        <v>228</v>
      </c>
      <c r="E700" s="4" t="s">
        <v>1955</v>
      </c>
      <c r="F700" s="4" t="s">
        <v>1172</v>
      </c>
      <c r="G700" s="4" t="s">
        <v>11</v>
      </c>
      <c r="H700" s="4"/>
      <c r="I700" s="4"/>
      <c r="J700" s="4" t="s">
        <v>344</v>
      </c>
      <c r="K700" s="4"/>
      <c r="L700" s="4"/>
      <c r="M700" s="4"/>
      <c r="N700" s="4" t="s">
        <v>227</v>
      </c>
      <c r="O700" s="4" t="s">
        <v>30</v>
      </c>
      <c r="P700" s="35">
        <v>19847591</v>
      </c>
      <c r="Q700" s="4" t="s">
        <v>291</v>
      </c>
      <c r="R700" s="35">
        <v>139850699</v>
      </c>
      <c r="S700" s="4" t="s">
        <v>277</v>
      </c>
      <c r="T700" s="4" t="s">
        <v>74</v>
      </c>
      <c r="U700" s="4" t="s">
        <v>279</v>
      </c>
      <c r="V700" s="4" t="s">
        <v>292</v>
      </c>
      <c r="W700" s="4" t="s">
        <v>281</v>
      </c>
      <c r="X700" s="4" t="s">
        <v>280</v>
      </c>
      <c r="Y700" s="4" t="s">
        <v>74</v>
      </c>
      <c r="Z700" s="4" t="s">
        <v>282</v>
      </c>
      <c r="AA700" s="4" t="s">
        <v>279</v>
      </c>
    </row>
    <row r="701" spans="1:30" ht="76.5">
      <c r="A701" s="4" t="s">
        <v>223</v>
      </c>
      <c r="B701" s="30" t="s">
        <v>224</v>
      </c>
      <c r="C701" s="4" t="s">
        <v>227</v>
      </c>
      <c r="D701" s="4" t="s">
        <v>228</v>
      </c>
      <c r="E701" s="4" t="s">
        <v>1956</v>
      </c>
      <c r="F701" s="4" t="s">
        <v>1181</v>
      </c>
      <c r="G701" s="4" t="s">
        <v>15</v>
      </c>
      <c r="H701" s="4"/>
      <c r="I701" s="4"/>
      <c r="J701" s="4" t="s">
        <v>377</v>
      </c>
      <c r="K701" s="4"/>
      <c r="L701" s="4"/>
      <c r="M701" s="4"/>
      <c r="N701" s="4" t="s">
        <v>227</v>
      </c>
      <c r="O701" s="4" t="s">
        <v>279</v>
      </c>
      <c r="P701" s="35" t="s">
        <v>30</v>
      </c>
      <c r="Q701" s="4" t="s">
        <v>279</v>
      </c>
      <c r="R701" s="35" t="s">
        <v>279</v>
      </c>
      <c r="S701" s="4" t="s">
        <v>279</v>
      </c>
      <c r="T701" s="4" t="s">
        <v>279</v>
      </c>
      <c r="U701" s="4" t="s">
        <v>279</v>
      </c>
      <c r="V701" s="4" t="s">
        <v>282</v>
      </c>
      <c r="W701" s="4" t="s">
        <v>281</v>
      </c>
      <c r="X701" s="4" t="s">
        <v>282</v>
      </c>
      <c r="Y701" s="4" t="s">
        <v>279</v>
      </c>
      <c r="Z701" s="4" t="s">
        <v>282</v>
      </c>
      <c r="AA701" s="4" t="s">
        <v>279</v>
      </c>
      <c r="AB701" s="4"/>
      <c r="AC701" s="4"/>
      <c r="AD701" s="4"/>
    </row>
    <row r="702" spans="1:30" ht="76.5">
      <c r="A702" s="4" t="s">
        <v>223</v>
      </c>
      <c r="B702" s="30" t="s">
        <v>224</v>
      </c>
      <c r="C702" s="4" t="s">
        <v>227</v>
      </c>
      <c r="D702" s="4" t="s">
        <v>228</v>
      </c>
      <c r="E702" s="4" t="s">
        <v>1957</v>
      </c>
      <c r="F702" s="4" t="s">
        <v>1958</v>
      </c>
      <c r="G702" s="4" t="s">
        <v>431</v>
      </c>
      <c r="H702" s="4"/>
      <c r="I702" s="4"/>
      <c r="J702" s="4" t="s">
        <v>501</v>
      </c>
      <c r="K702" s="4"/>
      <c r="L702" s="4"/>
      <c r="M702" s="4"/>
      <c r="N702" s="4" t="s">
        <v>227</v>
      </c>
      <c r="O702" s="4" t="s">
        <v>279</v>
      </c>
      <c r="P702" s="35" t="s">
        <v>30</v>
      </c>
      <c r="Q702" s="4" t="s">
        <v>279</v>
      </c>
      <c r="R702" s="35" t="s">
        <v>279</v>
      </c>
      <c r="S702" s="4" t="s">
        <v>279</v>
      </c>
      <c r="T702" s="4" t="s">
        <v>279</v>
      </c>
      <c r="U702" s="4" t="s">
        <v>279</v>
      </c>
      <c r="V702" s="4" t="s">
        <v>292</v>
      </c>
      <c r="W702" s="4" t="s">
        <v>352</v>
      </c>
      <c r="X702" s="4" t="s">
        <v>282</v>
      </c>
      <c r="Y702" s="4" t="s">
        <v>279</v>
      </c>
      <c r="Z702" s="4" t="s">
        <v>282</v>
      </c>
      <c r="AA702" s="4" t="s">
        <v>279</v>
      </c>
      <c r="AB702" s="4"/>
      <c r="AC702" s="4"/>
      <c r="AD702" s="4"/>
    </row>
    <row r="703" spans="1:30" ht="76.5">
      <c r="A703" s="4" t="s">
        <v>223</v>
      </c>
      <c r="B703" s="30" t="s">
        <v>224</v>
      </c>
      <c r="C703" s="4" t="s">
        <v>227</v>
      </c>
      <c r="D703" s="4" t="s">
        <v>228</v>
      </c>
      <c r="E703" s="4" t="s">
        <v>1959</v>
      </c>
      <c r="F703" s="4" t="s">
        <v>1958</v>
      </c>
      <c r="G703" s="4" t="s">
        <v>431</v>
      </c>
      <c r="H703" s="4" t="s">
        <v>16</v>
      </c>
      <c r="I703" s="4"/>
      <c r="J703" s="4" t="s">
        <v>504</v>
      </c>
      <c r="K703" s="4" t="s">
        <v>501</v>
      </c>
      <c r="L703" s="4" t="s">
        <v>494</v>
      </c>
      <c r="M703" s="4"/>
      <c r="N703" s="4" t="s">
        <v>227</v>
      </c>
      <c r="O703" s="4" t="s">
        <v>30</v>
      </c>
      <c r="P703" s="35">
        <v>29</v>
      </c>
      <c r="Q703" s="4" t="s">
        <v>291</v>
      </c>
      <c r="R703" s="35">
        <v>10074</v>
      </c>
      <c r="S703" s="4" t="s">
        <v>277</v>
      </c>
      <c r="T703" s="4" t="s">
        <v>74</v>
      </c>
      <c r="U703" s="4" t="s">
        <v>279</v>
      </c>
      <c r="V703" s="4" t="s">
        <v>292</v>
      </c>
      <c r="W703" s="4" t="s">
        <v>281</v>
      </c>
      <c r="X703" s="4" t="s">
        <v>282</v>
      </c>
      <c r="Y703" s="4" t="s">
        <v>279</v>
      </c>
      <c r="Z703" s="4" t="s">
        <v>282</v>
      </c>
      <c r="AA703" s="4" t="s">
        <v>279</v>
      </c>
      <c r="AB703" s="4"/>
      <c r="AC703" s="4"/>
      <c r="AD703" s="4"/>
    </row>
    <row r="704" spans="1:30" ht="76.5">
      <c r="A704" s="4" t="s">
        <v>101</v>
      </c>
      <c r="B704" s="30" t="s">
        <v>102</v>
      </c>
      <c r="C704" s="4" t="s">
        <v>103</v>
      </c>
      <c r="D704" s="4" t="s">
        <v>104</v>
      </c>
      <c r="E704" s="4" t="s">
        <v>1960</v>
      </c>
      <c r="F704" s="4" t="s">
        <v>1726</v>
      </c>
      <c r="G704" s="4" t="s">
        <v>323</v>
      </c>
      <c r="H704" s="4"/>
      <c r="I704" s="4"/>
      <c r="J704" s="4" t="s">
        <v>341</v>
      </c>
      <c r="K704" s="4" t="s">
        <v>324</v>
      </c>
      <c r="L704" s="4" t="s">
        <v>692</v>
      </c>
      <c r="M704" s="4"/>
      <c r="N704" s="4" t="s">
        <v>1183</v>
      </c>
      <c r="O704" s="4" t="s">
        <v>30</v>
      </c>
      <c r="P704" s="35">
        <v>60151</v>
      </c>
      <c r="Q704" s="4" t="s">
        <v>291</v>
      </c>
      <c r="R704" s="35">
        <v>1005380</v>
      </c>
      <c r="S704" s="4" t="s">
        <v>277</v>
      </c>
      <c r="T704" s="4" t="s">
        <v>74</v>
      </c>
      <c r="U704" s="4" t="s">
        <v>279</v>
      </c>
      <c r="V704" s="4" t="s">
        <v>292</v>
      </c>
      <c r="W704" s="4" t="s">
        <v>281</v>
      </c>
      <c r="X704" s="4" t="s">
        <v>280</v>
      </c>
      <c r="Y704" s="4" t="s">
        <v>74</v>
      </c>
      <c r="Z704" s="4" t="s">
        <v>282</v>
      </c>
      <c r="AA704" s="4" t="s">
        <v>279</v>
      </c>
      <c r="AB704" s="4"/>
      <c r="AC704" s="4"/>
      <c r="AD704" s="4"/>
    </row>
    <row r="705" spans="1:30" ht="76.5">
      <c r="A705" s="4" t="s">
        <v>101</v>
      </c>
      <c r="B705" s="30" t="s">
        <v>102</v>
      </c>
      <c r="C705" s="4" t="s">
        <v>103</v>
      </c>
      <c r="D705" s="4" t="s">
        <v>104</v>
      </c>
      <c r="E705" s="4" t="s">
        <v>1961</v>
      </c>
      <c r="F705" s="4" t="s">
        <v>1962</v>
      </c>
      <c r="G705" s="4" t="s">
        <v>409</v>
      </c>
      <c r="H705" s="4"/>
      <c r="I705" s="4"/>
      <c r="J705" s="4" t="s">
        <v>991</v>
      </c>
      <c r="K705" s="4"/>
      <c r="L705" s="4"/>
      <c r="M705" s="4"/>
      <c r="N705" s="4" t="s">
        <v>1183</v>
      </c>
      <c r="O705" s="4" t="s">
        <v>279</v>
      </c>
      <c r="P705" s="35" t="s">
        <v>30</v>
      </c>
      <c r="Q705" s="4" t="s">
        <v>279</v>
      </c>
      <c r="R705" s="35" t="s">
        <v>279</v>
      </c>
      <c r="S705" s="4" t="s">
        <v>279</v>
      </c>
      <c r="T705" s="4" t="s">
        <v>279</v>
      </c>
      <c r="U705" s="4" t="s">
        <v>279</v>
      </c>
      <c r="V705" s="4" t="s">
        <v>282</v>
      </c>
      <c r="W705" s="4" t="s">
        <v>281</v>
      </c>
      <c r="X705" s="4" t="s">
        <v>282</v>
      </c>
      <c r="Y705" s="4" t="s">
        <v>279</v>
      </c>
      <c r="Z705" s="4" t="s">
        <v>282</v>
      </c>
      <c r="AA705" s="4" t="s">
        <v>279</v>
      </c>
      <c r="AB705" s="4"/>
      <c r="AC705" s="4"/>
      <c r="AD705" s="4"/>
    </row>
    <row r="706" spans="1:30" ht="76.5">
      <c r="A706" s="4" t="s">
        <v>101</v>
      </c>
      <c r="B706" s="30" t="s">
        <v>102</v>
      </c>
      <c r="C706" s="4" t="s">
        <v>103</v>
      </c>
      <c r="D706" s="4" t="s">
        <v>104</v>
      </c>
      <c r="E706" s="4" t="s">
        <v>1963</v>
      </c>
      <c r="F706" s="4" t="s">
        <v>1964</v>
      </c>
      <c r="G706" s="4" t="s">
        <v>15</v>
      </c>
      <c r="H706" s="4" t="s">
        <v>11</v>
      </c>
      <c r="I706" s="4"/>
      <c r="J706" s="4" t="s">
        <v>643</v>
      </c>
      <c r="K706" s="4" t="s">
        <v>274</v>
      </c>
      <c r="L706" s="4" t="s">
        <v>437</v>
      </c>
      <c r="M706" s="4"/>
      <c r="N706" s="4" t="s">
        <v>1183</v>
      </c>
      <c r="O706" s="4" t="s">
        <v>30</v>
      </c>
      <c r="P706" s="35">
        <v>10676</v>
      </c>
      <c r="Q706" s="4" t="s">
        <v>291</v>
      </c>
      <c r="R706" s="35">
        <v>178450</v>
      </c>
      <c r="S706" s="4" t="s">
        <v>277</v>
      </c>
      <c r="T706" s="4" t="s">
        <v>601</v>
      </c>
      <c r="U706" s="4" t="s">
        <v>279</v>
      </c>
      <c r="V706" s="4" t="s">
        <v>292</v>
      </c>
      <c r="W706" s="4" t="s">
        <v>281</v>
      </c>
      <c r="X706" s="4" t="s">
        <v>280</v>
      </c>
      <c r="Y706" s="4" t="s">
        <v>601</v>
      </c>
      <c r="Z706" s="4" t="s">
        <v>282</v>
      </c>
      <c r="AA706" s="4" t="s">
        <v>279</v>
      </c>
      <c r="AB706" s="4"/>
      <c r="AC706" s="4"/>
      <c r="AD706" s="4"/>
    </row>
    <row r="707" spans="1:30" ht="51">
      <c r="A707" s="4" t="s">
        <v>96</v>
      </c>
      <c r="B707" s="30" t="s">
        <v>97</v>
      </c>
      <c r="C707" s="4" t="s">
        <v>98</v>
      </c>
      <c r="D707" s="4" t="s">
        <v>99</v>
      </c>
      <c r="E707" s="4" t="s">
        <v>1965</v>
      </c>
      <c r="F707" s="4" t="s">
        <v>1966</v>
      </c>
      <c r="G707" s="4" t="s">
        <v>11</v>
      </c>
      <c r="H707" s="4" t="s">
        <v>323</v>
      </c>
      <c r="I707" s="4"/>
      <c r="J707" s="4" t="s">
        <v>567</v>
      </c>
      <c r="K707" s="4" t="s">
        <v>274</v>
      </c>
      <c r="L707" s="4"/>
      <c r="M707" s="4"/>
      <c r="N707" s="4" t="s">
        <v>1967</v>
      </c>
      <c r="O707" s="4" t="s">
        <v>36</v>
      </c>
      <c r="P707" s="35">
        <v>15200000</v>
      </c>
      <c r="Q707" s="4">
        <v>2030</v>
      </c>
      <c r="R707" s="35">
        <v>107300000</v>
      </c>
      <c r="S707" s="4">
        <v>2050</v>
      </c>
      <c r="T707" s="4" t="s">
        <v>74</v>
      </c>
      <c r="U707" s="4" t="s">
        <v>279</v>
      </c>
      <c r="V707" s="4" t="s">
        <v>292</v>
      </c>
      <c r="W707" s="4" t="s">
        <v>281</v>
      </c>
      <c r="X707" s="4" t="s">
        <v>282</v>
      </c>
      <c r="Y707" s="4" t="s">
        <v>279</v>
      </c>
      <c r="Z707" s="4" t="s">
        <v>282</v>
      </c>
      <c r="AA707" s="4" t="s">
        <v>279</v>
      </c>
    </row>
    <row r="708" spans="1:30" ht="63.75">
      <c r="A708" s="4" t="s">
        <v>96</v>
      </c>
      <c r="B708" s="30" t="s">
        <v>97</v>
      </c>
      <c r="C708" s="4" t="s">
        <v>98</v>
      </c>
      <c r="D708" s="4" t="s">
        <v>99</v>
      </c>
      <c r="E708" s="36" t="s">
        <v>1968</v>
      </c>
      <c r="F708" s="4" t="s">
        <v>1969</v>
      </c>
      <c r="G708" s="4" t="s">
        <v>15</v>
      </c>
      <c r="H708" s="4"/>
      <c r="I708" s="4"/>
      <c r="J708" s="4" t="s">
        <v>512</v>
      </c>
      <c r="K708" s="4" t="s">
        <v>437</v>
      </c>
      <c r="L708" s="4" t="s">
        <v>346</v>
      </c>
      <c r="M708" s="4"/>
      <c r="N708" s="4" t="s">
        <v>1970</v>
      </c>
      <c r="O708" s="4" t="s">
        <v>36</v>
      </c>
      <c r="P708" s="35">
        <v>2100000</v>
      </c>
      <c r="Q708" s="4">
        <v>2030</v>
      </c>
      <c r="R708" s="35">
        <v>16000000</v>
      </c>
      <c r="S708" s="4">
        <v>2050</v>
      </c>
      <c r="T708" s="4" t="s">
        <v>278</v>
      </c>
      <c r="U708" s="4" t="s">
        <v>279</v>
      </c>
      <c r="V708" s="4" t="s">
        <v>292</v>
      </c>
      <c r="W708" s="4" t="s">
        <v>281</v>
      </c>
      <c r="X708" s="4" t="s">
        <v>282</v>
      </c>
      <c r="Y708" s="4" t="s">
        <v>279</v>
      </c>
      <c r="Z708" s="4" t="s">
        <v>282</v>
      </c>
      <c r="AA708" s="4" t="s">
        <v>279</v>
      </c>
      <c r="AB708" s="4"/>
      <c r="AC708" s="4"/>
    </row>
    <row r="709" spans="1:30" ht="90">
      <c r="A709" s="4" t="s">
        <v>83</v>
      </c>
      <c r="B709" s="38" t="s">
        <v>84</v>
      </c>
      <c r="C709" s="4" t="s">
        <v>87</v>
      </c>
      <c r="D709" s="4" t="s">
        <v>88</v>
      </c>
      <c r="E709" s="4" t="s">
        <v>1971</v>
      </c>
      <c r="F709" s="4" t="s">
        <v>1972</v>
      </c>
      <c r="G709" s="4" t="s">
        <v>14</v>
      </c>
      <c r="H709" s="4" t="s">
        <v>323</v>
      </c>
      <c r="I709" s="4"/>
      <c r="J709" s="4" t="s">
        <v>285</v>
      </c>
      <c r="K709" s="4" t="s">
        <v>274</v>
      </c>
      <c r="L709" s="4" t="s">
        <v>476</v>
      </c>
      <c r="M709" s="4" t="s">
        <v>272</v>
      </c>
      <c r="N709" s="4" t="s">
        <v>428</v>
      </c>
      <c r="O709" s="4" t="s">
        <v>30</v>
      </c>
      <c r="P709" s="35">
        <v>25227</v>
      </c>
      <c r="Q709" s="4" t="s">
        <v>291</v>
      </c>
      <c r="R709" s="35">
        <v>103300</v>
      </c>
      <c r="S709" s="4" t="s">
        <v>277</v>
      </c>
      <c r="T709" s="4" t="s">
        <v>1122</v>
      </c>
      <c r="U709" s="4" t="s">
        <v>279</v>
      </c>
      <c r="V709" s="4" t="s">
        <v>602</v>
      </c>
      <c r="W709" s="4" t="s">
        <v>281</v>
      </c>
      <c r="X709" s="4" t="s">
        <v>280</v>
      </c>
      <c r="Y709" s="4" t="s">
        <v>30</v>
      </c>
      <c r="Z709" s="4" t="s">
        <v>282</v>
      </c>
      <c r="AA709" s="4" t="s">
        <v>279</v>
      </c>
    </row>
    <row r="710" spans="1:30" ht="63.75">
      <c r="A710" s="4" t="s">
        <v>141</v>
      </c>
      <c r="B710" s="30" t="s">
        <v>142</v>
      </c>
      <c r="C710" s="4" t="s">
        <v>143</v>
      </c>
      <c r="D710" s="4" t="s">
        <v>144</v>
      </c>
      <c r="E710" s="4" t="s">
        <v>1973</v>
      </c>
      <c r="F710" s="4" t="s">
        <v>1974</v>
      </c>
      <c r="G710" s="4" t="s">
        <v>323</v>
      </c>
      <c r="H710" s="4" t="s">
        <v>13</v>
      </c>
      <c r="I710" s="4"/>
      <c r="J710" s="4" t="s">
        <v>327</v>
      </c>
      <c r="K710" s="4" t="s">
        <v>692</v>
      </c>
      <c r="L710" s="4" t="s">
        <v>341</v>
      </c>
      <c r="M710" s="4"/>
      <c r="N710" s="4" t="s">
        <v>1272</v>
      </c>
      <c r="O710" s="4" t="s">
        <v>30</v>
      </c>
      <c r="P710" s="35">
        <v>95300000</v>
      </c>
      <c r="Q710" s="4" t="s">
        <v>291</v>
      </c>
      <c r="R710" s="35">
        <v>476700000</v>
      </c>
      <c r="S710" s="4" t="s">
        <v>277</v>
      </c>
      <c r="T710" s="4" t="s">
        <v>296</v>
      </c>
      <c r="U710" s="4" t="s">
        <v>279</v>
      </c>
      <c r="V710" s="4" t="s">
        <v>292</v>
      </c>
      <c r="W710" s="4" t="s">
        <v>281</v>
      </c>
      <c r="X710" s="4" t="s">
        <v>282</v>
      </c>
      <c r="Y710" s="4" t="s">
        <v>279</v>
      </c>
      <c r="Z710" s="4" t="s">
        <v>282</v>
      </c>
      <c r="AA710" s="4" t="s">
        <v>279</v>
      </c>
    </row>
    <row r="711" spans="1:30" ht="63.75">
      <c r="A711" s="4" t="s">
        <v>141</v>
      </c>
      <c r="B711" s="30" t="s">
        <v>142</v>
      </c>
      <c r="C711" s="4" t="s">
        <v>143</v>
      </c>
      <c r="D711" s="4" t="s">
        <v>144</v>
      </c>
      <c r="E711" s="4" t="s">
        <v>1975</v>
      </c>
      <c r="F711" s="4" t="s">
        <v>1976</v>
      </c>
      <c r="G711" s="4" t="s">
        <v>323</v>
      </c>
      <c r="H711" s="4"/>
      <c r="I711" s="4"/>
      <c r="J711" s="4" t="s">
        <v>692</v>
      </c>
      <c r="K711" s="4" t="s">
        <v>490</v>
      </c>
      <c r="L711" s="4"/>
      <c r="M711" s="4"/>
      <c r="N711" s="4" t="s">
        <v>1272</v>
      </c>
      <c r="O711" s="4" t="s">
        <v>30</v>
      </c>
      <c r="P711" s="35">
        <v>35900000</v>
      </c>
      <c r="Q711" s="4" t="s">
        <v>291</v>
      </c>
      <c r="R711" s="35">
        <v>179500000</v>
      </c>
      <c r="S711" s="4" t="s">
        <v>277</v>
      </c>
      <c r="T711" s="4" t="s">
        <v>582</v>
      </c>
      <c r="U711" s="4" t="s">
        <v>279</v>
      </c>
      <c r="V711" s="4" t="s">
        <v>292</v>
      </c>
      <c r="W711" s="4" t="s">
        <v>281</v>
      </c>
      <c r="X711" s="4" t="s">
        <v>282</v>
      </c>
      <c r="Y711" s="4" t="s">
        <v>279</v>
      </c>
      <c r="Z711" s="4" t="s">
        <v>282</v>
      </c>
      <c r="AA711" s="4" t="s">
        <v>279</v>
      </c>
    </row>
    <row r="712" spans="1:30" ht="76.5">
      <c r="A712" s="4" t="s">
        <v>211</v>
      </c>
      <c r="B712" s="30" t="s">
        <v>212</v>
      </c>
      <c r="C712" s="4" t="s">
        <v>213</v>
      </c>
      <c r="D712" s="4" t="s">
        <v>214</v>
      </c>
      <c r="E712" s="4" t="s">
        <v>1977</v>
      </c>
      <c r="F712" s="4" t="s">
        <v>1978</v>
      </c>
      <c r="G712" s="4" t="s">
        <v>323</v>
      </c>
      <c r="H712" s="4"/>
      <c r="I712" s="4"/>
      <c r="J712" s="4" t="s">
        <v>325</v>
      </c>
      <c r="K712" s="4" t="s">
        <v>692</v>
      </c>
      <c r="L712" s="4"/>
      <c r="M712" s="4"/>
      <c r="N712" s="4" t="s">
        <v>1979</v>
      </c>
      <c r="O712" s="4" t="s">
        <v>30</v>
      </c>
      <c r="P712" s="35">
        <v>12700000</v>
      </c>
      <c r="Q712" s="4" t="s">
        <v>291</v>
      </c>
      <c r="R712" s="35">
        <v>147200000</v>
      </c>
      <c r="S712" s="4" t="s">
        <v>277</v>
      </c>
      <c r="T712" s="4" t="s">
        <v>1439</v>
      </c>
      <c r="U712" s="4" t="s">
        <v>279</v>
      </c>
      <c r="V712" s="4" t="s">
        <v>292</v>
      </c>
      <c r="W712" s="4" t="s">
        <v>281</v>
      </c>
      <c r="X712" s="4" t="s">
        <v>282</v>
      </c>
      <c r="Y712" s="4" t="s">
        <v>279</v>
      </c>
      <c r="Z712" s="4" t="s">
        <v>282</v>
      </c>
      <c r="AA712" s="4" t="s">
        <v>279</v>
      </c>
    </row>
    <row r="713" spans="1:30" ht="63.75">
      <c r="A713" s="4" t="s">
        <v>175</v>
      </c>
      <c r="B713" s="30" t="s">
        <v>176</v>
      </c>
      <c r="C713" s="4" t="s">
        <v>177</v>
      </c>
      <c r="D713" s="4" t="s">
        <v>178</v>
      </c>
      <c r="E713" s="4" t="s">
        <v>1980</v>
      </c>
      <c r="F713" s="4" t="s">
        <v>725</v>
      </c>
      <c r="G713" s="4" t="s">
        <v>11</v>
      </c>
      <c r="H713" s="4"/>
      <c r="I713" s="4"/>
      <c r="J713" s="4" t="s">
        <v>1174</v>
      </c>
      <c r="K713" s="4"/>
      <c r="L713" s="4"/>
      <c r="M713" s="4"/>
      <c r="N713" s="4" t="s">
        <v>1454</v>
      </c>
      <c r="O713" s="4" t="s">
        <v>279</v>
      </c>
      <c r="P713" s="35" t="s">
        <v>30</v>
      </c>
      <c r="Q713" s="4" t="s">
        <v>279</v>
      </c>
      <c r="R713" s="35" t="s">
        <v>279</v>
      </c>
      <c r="S713" s="4" t="s">
        <v>279</v>
      </c>
      <c r="T713" s="4" t="s">
        <v>279</v>
      </c>
      <c r="U713" s="4" t="s">
        <v>279</v>
      </c>
      <c r="V713" s="4" t="s">
        <v>282</v>
      </c>
      <c r="W713" s="4" t="s">
        <v>281</v>
      </c>
      <c r="X713" s="4" t="s">
        <v>282</v>
      </c>
      <c r="Y713" s="4" t="s">
        <v>279</v>
      </c>
      <c r="Z713" s="4" t="s">
        <v>282</v>
      </c>
      <c r="AA713" s="4" t="s">
        <v>279</v>
      </c>
    </row>
    <row r="714" spans="1:30" ht="51">
      <c r="A714" s="4" t="s">
        <v>83</v>
      </c>
      <c r="B714" s="30" t="s">
        <v>90</v>
      </c>
      <c r="C714" s="4" t="s">
        <v>93</v>
      </c>
      <c r="D714" s="4" t="s">
        <v>94</v>
      </c>
      <c r="E714" s="4" t="s">
        <v>1981</v>
      </c>
      <c r="F714" s="4" t="s">
        <v>1982</v>
      </c>
      <c r="G714" s="4" t="s">
        <v>323</v>
      </c>
      <c r="H714" s="4"/>
      <c r="I714" s="4"/>
      <c r="J714" s="4" t="s">
        <v>355</v>
      </c>
      <c r="K714" s="4" t="s">
        <v>692</v>
      </c>
      <c r="L714" s="4"/>
      <c r="M714" s="4"/>
      <c r="N714" s="4" t="s">
        <v>1470</v>
      </c>
      <c r="O714" s="4" t="s">
        <v>36</v>
      </c>
      <c r="P714" s="35">
        <v>2049</v>
      </c>
      <c r="Q714" s="4" t="s">
        <v>291</v>
      </c>
      <c r="R714" s="35">
        <v>18069</v>
      </c>
      <c r="S714" s="4" t="s">
        <v>277</v>
      </c>
      <c r="T714" s="4" t="s">
        <v>74</v>
      </c>
      <c r="U714" s="4" t="s">
        <v>279</v>
      </c>
      <c r="V714" s="4" t="s">
        <v>292</v>
      </c>
      <c r="W714" s="4" t="s">
        <v>281</v>
      </c>
      <c r="X714" s="4" t="s">
        <v>280</v>
      </c>
      <c r="Y714" s="4" t="s">
        <v>74</v>
      </c>
      <c r="Z714" s="4" t="s">
        <v>282</v>
      </c>
      <c r="AA714" s="4" t="s">
        <v>279</v>
      </c>
    </row>
    <row r="715" spans="1:30" ht="102">
      <c r="A715" s="4" t="s">
        <v>207</v>
      </c>
      <c r="B715" s="30" t="s">
        <v>208</v>
      </c>
      <c r="C715" s="4" t="s">
        <v>209</v>
      </c>
      <c r="D715" s="4" t="s">
        <v>210</v>
      </c>
      <c r="E715" s="4" t="s">
        <v>1983</v>
      </c>
      <c r="F715" s="4" t="s">
        <v>1984</v>
      </c>
      <c r="G715" s="4" t="s">
        <v>431</v>
      </c>
      <c r="H715" s="4"/>
      <c r="I715" s="4"/>
      <c r="J715" s="4" t="s">
        <v>508</v>
      </c>
      <c r="K715" s="4" t="s">
        <v>501</v>
      </c>
      <c r="L715" s="4"/>
      <c r="M715" s="4"/>
      <c r="N715" s="4" t="s">
        <v>1985</v>
      </c>
      <c r="O715" s="4" t="s">
        <v>30</v>
      </c>
      <c r="P715" s="35">
        <v>28835.9</v>
      </c>
      <c r="Q715" s="4">
        <v>2030</v>
      </c>
      <c r="R715" s="35">
        <v>144179.4</v>
      </c>
      <c r="S715" s="4">
        <v>2050</v>
      </c>
      <c r="T715" s="4" t="s">
        <v>1986</v>
      </c>
      <c r="U715" s="4" t="s">
        <v>279</v>
      </c>
      <c r="V715" s="4" t="s">
        <v>282</v>
      </c>
      <c r="W715" s="4" t="s">
        <v>281</v>
      </c>
      <c r="X715" s="4" t="s">
        <v>282</v>
      </c>
      <c r="Y715" s="4" t="s">
        <v>279</v>
      </c>
      <c r="Z715" s="4" t="s">
        <v>282</v>
      </c>
      <c r="AA715" s="4" t="s">
        <v>279</v>
      </c>
    </row>
    <row r="716" spans="1:30" ht="51">
      <c r="A716" s="4" t="s">
        <v>234</v>
      </c>
      <c r="B716" s="30" t="s">
        <v>235</v>
      </c>
      <c r="C716" s="4" t="s">
        <v>236</v>
      </c>
      <c r="D716" s="4" t="s">
        <v>237</v>
      </c>
      <c r="E716" s="4" t="s">
        <v>1987</v>
      </c>
      <c r="F716" s="4" t="s">
        <v>1556</v>
      </c>
      <c r="G716" s="4" t="s">
        <v>13</v>
      </c>
      <c r="H716" s="4"/>
      <c r="I716" s="4"/>
      <c r="J716" s="4" t="s">
        <v>361</v>
      </c>
      <c r="K716" s="4" t="s">
        <v>427</v>
      </c>
      <c r="L716" s="4" t="s">
        <v>714</v>
      </c>
      <c r="M716" s="4"/>
      <c r="N716" s="4" t="s">
        <v>236</v>
      </c>
      <c r="O716" s="4" t="s">
        <v>30</v>
      </c>
      <c r="P716" s="35">
        <v>63460000</v>
      </c>
      <c r="Q716" s="4" t="s">
        <v>291</v>
      </c>
      <c r="R716" s="35">
        <v>252260000</v>
      </c>
      <c r="S716" s="4" t="s">
        <v>277</v>
      </c>
      <c r="T716" s="4" t="s">
        <v>519</v>
      </c>
      <c r="U716" s="4" t="s">
        <v>279</v>
      </c>
      <c r="V716" s="4" t="s">
        <v>292</v>
      </c>
      <c r="W716" s="4" t="s">
        <v>281</v>
      </c>
      <c r="X716" s="4" t="s">
        <v>280</v>
      </c>
      <c r="Y716" s="4" t="s">
        <v>519</v>
      </c>
      <c r="Z716" s="4" t="s">
        <v>280</v>
      </c>
      <c r="AA716" s="4" t="s">
        <v>519</v>
      </c>
    </row>
    <row r="717" spans="1:30" ht="51">
      <c r="A717" s="4" t="s">
        <v>234</v>
      </c>
      <c r="B717" s="30" t="s">
        <v>235</v>
      </c>
      <c r="C717" s="4" t="s">
        <v>236</v>
      </c>
      <c r="D717" s="4" t="s">
        <v>237</v>
      </c>
      <c r="E717" s="4" t="s">
        <v>1988</v>
      </c>
      <c r="F717" s="4" t="s">
        <v>1576</v>
      </c>
      <c r="G717" s="4" t="s">
        <v>14</v>
      </c>
      <c r="H717" s="4"/>
      <c r="I717" s="4"/>
      <c r="J717" s="4" t="s">
        <v>272</v>
      </c>
      <c r="K717" s="4" t="s">
        <v>427</v>
      </c>
      <c r="L717" s="4"/>
      <c r="M717" s="4"/>
      <c r="N717" s="4" t="s">
        <v>1566</v>
      </c>
      <c r="O717" s="4" t="s">
        <v>30</v>
      </c>
      <c r="P717" s="35">
        <v>7110000</v>
      </c>
      <c r="Q717" s="4" t="s">
        <v>291</v>
      </c>
      <c r="R717" s="35">
        <v>41300000</v>
      </c>
      <c r="S717" s="4" t="s">
        <v>277</v>
      </c>
      <c r="T717" s="4" t="s">
        <v>519</v>
      </c>
      <c r="U717" s="4" t="s">
        <v>279</v>
      </c>
      <c r="V717" s="4" t="s">
        <v>292</v>
      </c>
      <c r="W717" s="4" t="s">
        <v>281</v>
      </c>
      <c r="X717" s="4" t="s">
        <v>280</v>
      </c>
      <c r="Y717" s="4" t="s">
        <v>519</v>
      </c>
      <c r="Z717" s="4" t="s">
        <v>280</v>
      </c>
      <c r="AA717" s="4" t="s">
        <v>519</v>
      </c>
    </row>
    <row r="718" spans="1:30" ht="51">
      <c r="A718" s="4" t="s">
        <v>234</v>
      </c>
      <c r="B718" s="30" t="s">
        <v>235</v>
      </c>
      <c r="C718" s="4" t="s">
        <v>236</v>
      </c>
      <c r="D718" s="4" t="s">
        <v>237</v>
      </c>
      <c r="E718" s="4" t="s">
        <v>1989</v>
      </c>
      <c r="F718" s="4" t="s">
        <v>1589</v>
      </c>
      <c r="G718" s="4" t="s">
        <v>431</v>
      </c>
      <c r="H718" s="4" t="s">
        <v>16</v>
      </c>
      <c r="I718" s="4"/>
      <c r="J718" s="4" t="s">
        <v>504</v>
      </c>
      <c r="K718" s="4" t="s">
        <v>448</v>
      </c>
      <c r="L718" s="4"/>
      <c r="M718" s="4"/>
      <c r="N718" s="4" t="s">
        <v>1584</v>
      </c>
      <c r="O718" s="4" t="s">
        <v>30</v>
      </c>
      <c r="P718" s="35">
        <v>1570000</v>
      </c>
      <c r="Q718" s="4" t="s">
        <v>291</v>
      </c>
      <c r="R718" s="35">
        <v>12570000</v>
      </c>
      <c r="S718" s="4" t="s">
        <v>277</v>
      </c>
      <c r="T718" s="4" t="s">
        <v>519</v>
      </c>
      <c r="U718" s="4" t="s">
        <v>279</v>
      </c>
      <c r="V718" s="4" t="s">
        <v>292</v>
      </c>
      <c r="W718" s="4" t="s">
        <v>281</v>
      </c>
      <c r="X718" s="4" t="s">
        <v>280</v>
      </c>
      <c r="Y718" s="4" t="s">
        <v>519</v>
      </c>
      <c r="Z718" s="4" t="s">
        <v>280</v>
      </c>
      <c r="AA718" s="4" t="s">
        <v>519</v>
      </c>
    </row>
    <row r="719" spans="1:30" ht="76.5">
      <c r="A719" s="4" t="s">
        <v>42</v>
      </c>
      <c r="B719" s="30" t="s">
        <v>43</v>
      </c>
      <c r="C719" s="4" t="s">
        <v>46</v>
      </c>
      <c r="D719" s="4" t="s">
        <v>47</v>
      </c>
      <c r="E719" s="4" t="s">
        <v>1990</v>
      </c>
      <c r="F719" s="4" t="s">
        <v>1991</v>
      </c>
      <c r="G719" s="4" t="s">
        <v>323</v>
      </c>
      <c r="H719" s="4"/>
      <c r="I719" s="4"/>
      <c r="J719" s="4" t="s">
        <v>692</v>
      </c>
      <c r="K719" s="4"/>
      <c r="L719" s="4"/>
      <c r="M719" s="4"/>
      <c r="N719" s="4" t="s">
        <v>1992</v>
      </c>
      <c r="O719" s="4" t="s">
        <v>49</v>
      </c>
      <c r="P719" s="35">
        <v>22087</v>
      </c>
      <c r="Q719" s="4" t="s">
        <v>291</v>
      </c>
      <c r="R719" s="35">
        <v>148300</v>
      </c>
      <c r="S719" s="4" t="s">
        <v>277</v>
      </c>
      <c r="T719" s="4" t="s">
        <v>74</v>
      </c>
      <c r="U719" s="4" t="s">
        <v>279</v>
      </c>
      <c r="V719" s="4" t="s">
        <v>292</v>
      </c>
      <c r="W719" s="4" t="s">
        <v>352</v>
      </c>
      <c r="X719" s="4" t="s">
        <v>292</v>
      </c>
      <c r="Y719" s="4" t="s">
        <v>30</v>
      </c>
      <c r="Z719" s="4" t="s">
        <v>292</v>
      </c>
      <c r="AA719" s="4" t="s">
        <v>30</v>
      </c>
    </row>
    <row r="720" spans="1:30" ht="76.5">
      <c r="A720" s="4" t="s">
        <v>42</v>
      </c>
      <c r="B720" s="30" t="s">
        <v>43</v>
      </c>
      <c r="C720" s="4" t="s">
        <v>46</v>
      </c>
      <c r="D720" s="4" t="s">
        <v>47</v>
      </c>
      <c r="E720" s="4" t="s">
        <v>1993</v>
      </c>
      <c r="F720" s="4" t="s">
        <v>1674</v>
      </c>
      <c r="G720" s="4" t="s">
        <v>14</v>
      </c>
      <c r="H720" s="4"/>
      <c r="I720" s="4"/>
      <c r="J720" s="4" t="s">
        <v>469</v>
      </c>
      <c r="K720" s="4" t="s">
        <v>410</v>
      </c>
      <c r="L720" s="4"/>
      <c r="M720" s="4"/>
      <c r="N720" s="4" t="s">
        <v>1675</v>
      </c>
      <c r="O720" s="4" t="s">
        <v>49</v>
      </c>
      <c r="P720" s="35">
        <v>10920</v>
      </c>
      <c r="Q720" s="4" t="s">
        <v>291</v>
      </c>
      <c r="R720" s="35">
        <v>55802</v>
      </c>
      <c r="S720" s="4" t="s">
        <v>277</v>
      </c>
      <c r="T720" s="4" t="s">
        <v>74</v>
      </c>
      <c r="U720" s="4" t="s">
        <v>29</v>
      </c>
      <c r="V720" s="4" t="s">
        <v>292</v>
      </c>
      <c r="W720" s="4" t="s">
        <v>281</v>
      </c>
      <c r="X720" s="4" t="s">
        <v>292</v>
      </c>
      <c r="Y720" s="4" t="s">
        <v>30</v>
      </c>
      <c r="Z720" s="4" t="s">
        <v>292</v>
      </c>
      <c r="AA720" s="4" t="s">
        <v>30</v>
      </c>
    </row>
    <row r="721" spans="1:27" ht="76.5">
      <c r="A721" s="4" t="s">
        <v>42</v>
      </c>
      <c r="B721" s="30" t="s">
        <v>43</v>
      </c>
      <c r="C721" s="4" t="s">
        <v>46</v>
      </c>
      <c r="D721" s="4" t="s">
        <v>47</v>
      </c>
      <c r="E721" s="4" t="s">
        <v>1994</v>
      </c>
      <c r="F721" s="4" t="s">
        <v>1995</v>
      </c>
      <c r="G721" s="4" t="s">
        <v>323</v>
      </c>
      <c r="H721" s="4"/>
      <c r="I721" s="4"/>
      <c r="J721" s="4" t="s">
        <v>355</v>
      </c>
      <c r="K721" s="4" t="s">
        <v>692</v>
      </c>
      <c r="L721" s="4" t="s">
        <v>324</v>
      </c>
      <c r="M721" s="4"/>
      <c r="N721" s="4" t="s">
        <v>1992</v>
      </c>
      <c r="O721" s="4" t="s">
        <v>49</v>
      </c>
      <c r="P721" s="35">
        <v>440000</v>
      </c>
      <c r="Q721" s="4" t="s">
        <v>291</v>
      </c>
      <c r="R721" s="35">
        <v>1720000</v>
      </c>
      <c r="S721" s="4" t="s">
        <v>277</v>
      </c>
      <c r="T721" s="4" t="s">
        <v>1996</v>
      </c>
      <c r="U721" s="4" t="s">
        <v>279</v>
      </c>
      <c r="V721" s="4" t="s">
        <v>292</v>
      </c>
      <c r="W721" s="4" t="s">
        <v>352</v>
      </c>
      <c r="X721" s="4" t="s">
        <v>292</v>
      </c>
      <c r="Y721" s="4" t="s">
        <v>30</v>
      </c>
      <c r="Z721" s="4" t="s">
        <v>292</v>
      </c>
      <c r="AA721" s="4" t="s">
        <v>30</v>
      </c>
    </row>
    <row r="722" spans="1:27" ht="76.5">
      <c r="A722" s="4" t="s">
        <v>42</v>
      </c>
      <c r="B722" s="30" t="s">
        <v>43</v>
      </c>
      <c r="C722" s="4" t="s">
        <v>46</v>
      </c>
      <c r="D722" s="4" t="s">
        <v>47</v>
      </c>
      <c r="E722" s="4" t="s">
        <v>1997</v>
      </c>
      <c r="F722" s="4" t="s">
        <v>1148</v>
      </c>
      <c r="G722" s="4" t="s">
        <v>14</v>
      </c>
      <c r="H722" s="4"/>
      <c r="I722" s="4"/>
      <c r="J722" s="4" t="s">
        <v>272</v>
      </c>
      <c r="K722" s="4"/>
      <c r="L722" s="4"/>
      <c r="M722" s="4"/>
      <c r="N722" s="4" t="s">
        <v>1998</v>
      </c>
      <c r="O722" s="4" t="s">
        <v>49</v>
      </c>
      <c r="P722" s="35">
        <v>4108</v>
      </c>
      <c r="Q722" s="4" t="s">
        <v>291</v>
      </c>
      <c r="R722" s="35">
        <v>24109</v>
      </c>
      <c r="S722" s="4" t="s">
        <v>277</v>
      </c>
      <c r="T722" s="4" t="s">
        <v>1999</v>
      </c>
      <c r="U722" s="4" t="s">
        <v>279</v>
      </c>
      <c r="V722" s="4" t="s">
        <v>292</v>
      </c>
      <c r="W722" s="4" t="s">
        <v>281</v>
      </c>
      <c r="X722" s="4" t="s">
        <v>292</v>
      </c>
      <c r="Y722" s="4" t="s">
        <v>30</v>
      </c>
      <c r="Z722" s="4" t="s">
        <v>292</v>
      </c>
      <c r="AA722" s="4" t="s">
        <v>30</v>
      </c>
    </row>
    <row r="723" spans="1:27" ht="76.5">
      <c r="A723" s="4" t="s">
        <v>42</v>
      </c>
      <c r="B723" s="30" t="s">
        <v>43</v>
      </c>
      <c r="C723" s="4" t="s">
        <v>46</v>
      </c>
      <c r="D723" s="4" t="s">
        <v>47</v>
      </c>
      <c r="E723" s="4" t="s">
        <v>2000</v>
      </c>
      <c r="F723" s="4" t="s">
        <v>2001</v>
      </c>
      <c r="G723" s="4" t="s">
        <v>323</v>
      </c>
      <c r="H723" s="4"/>
      <c r="I723" s="4"/>
      <c r="J723" s="4" t="s">
        <v>326</v>
      </c>
      <c r="K723" s="4" t="s">
        <v>692</v>
      </c>
      <c r="L723" s="4"/>
      <c r="M723" s="4"/>
      <c r="N723" s="4" t="s">
        <v>2002</v>
      </c>
      <c r="O723" s="4" t="s">
        <v>49</v>
      </c>
      <c r="P723" s="35">
        <v>6429</v>
      </c>
      <c r="Q723" s="4" t="s">
        <v>291</v>
      </c>
      <c r="R723" s="35">
        <v>38579</v>
      </c>
      <c r="S723" s="4" t="s">
        <v>277</v>
      </c>
      <c r="T723" s="4" t="s">
        <v>1996</v>
      </c>
      <c r="U723" s="4" t="s">
        <v>279</v>
      </c>
      <c r="V723" s="4" t="s">
        <v>292</v>
      </c>
      <c r="W723" s="4" t="s">
        <v>281</v>
      </c>
      <c r="X723" s="4" t="s">
        <v>282</v>
      </c>
      <c r="Y723" s="4" t="s">
        <v>279</v>
      </c>
      <c r="Z723" s="4" t="s">
        <v>282</v>
      </c>
      <c r="AA723" s="4" t="s">
        <v>279</v>
      </c>
    </row>
    <row r="724" spans="1:27" ht="44.1" customHeight="1">
      <c r="A724" s="4" t="s">
        <v>229</v>
      </c>
      <c r="B724" s="30" t="s">
        <v>230</v>
      </c>
      <c r="C724" s="4" t="s">
        <v>231</v>
      </c>
      <c r="D724" s="4" t="s">
        <v>232</v>
      </c>
      <c r="E724" s="4" t="s">
        <v>2003</v>
      </c>
      <c r="F724" s="4" t="s">
        <v>1745</v>
      </c>
      <c r="G724" s="4" t="s">
        <v>323</v>
      </c>
      <c r="H724" s="4"/>
      <c r="I724" s="4"/>
      <c r="J724" s="4" t="s">
        <v>341</v>
      </c>
      <c r="K724" s="4" t="s">
        <v>692</v>
      </c>
      <c r="L724" s="4"/>
      <c r="M724" s="4"/>
      <c r="N724" s="4" t="s">
        <v>1781</v>
      </c>
      <c r="O724" s="4" t="s">
        <v>30</v>
      </c>
      <c r="P724" s="35">
        <v>2425000</v>
      </c>
      <c r="Q724" s="4" t="s">
        <v>291</v>
      </c>
      <c r="R724" s="35">
        <v>13625000</v>
      </c>
      <c r="S724" s="4" t="s">
        <v>277</v>
      </c>
      <c r="T724" s="4" t="s">
        <v>519</v>
      </c>
      <c r="U724" s="4" t="s">
        <v>279</v>
      </c>
      <c r="V724" s="4" t="s">
        <v>292</v>
      </c>
      <c r="W724" s="4" t="s">
        <v>281</v>
      </c>
      <c r="X724" s="4" t="s">
        <v>282</v>
      </c>
      <c r="Y724" s="4" t="s">
        <v>279</v>
      </c>
      <c r="Z724" s="4" t="s">
        <v>282</v>
      </c>
      <c r="AA724" s="4" t="s">
        <v>279</v>
      </c>
    </row>
    <row r="725" spans="1:27" ht="51">
      <c r="A725" s="4" t="s">
        <v>55</v>
      </c>
      <c r="B725" s="30" t="s">
        <v>56</v>
      </c>
      <c r="C725" s="4" t="s">
        <v>57</v>
      </c>
      <c r="D725" s="4" t="s">
        <v>58</v>
      </c>
      <c r="E725" s="4" t="s">
        <v>2004</v>
      </c>
      <c r="F725" s="4" t="s">
        <v>468</v>
      </c>
      <c r="G725" s="4" t="s">
        <v>323</v>
      </c>
      <c r="H725" s="4"/>
      <c r="I725" s="4"/>
      <c r="J725" s="4" t="s">
        <v>660</v>
      </c>
      <c r="K725" s="4" t="s">
        <v>692</v>
      </c>
      <c r="L725" s="4" t="s">
        <v>327</v>
      </c>
      <c r="M725" s="4"/>
      <c r="N725" s="4" t="s">
        <v>30</v>
      </c>
      <c r="O725" s="4" t="s">
        <v>279</v>
      </c>
      <c r="P725" s="35" t="s">
        <v>30</v>
      </c>
      <c r="Q725" s="4" t="s">
        <v>279</v>
      </c>
      <c r="R725" s="35" t="s">
        <v>279</v>
      </c>
      <c r="S725" s="4" t="s">
        <v>279</v>
      </c>
      <c r="T725" s="4" t="s">
        <v>279</v>
      </c>
      <c r="U725" s="4" t="s">
        <v>279</v>
      </c>
      <c r="V725" s="4" t="s">
        <v>292</v>
      </c>
      <c r="W725" s="4" t="s">
        <v>281</v>
      </c>
      <c r="X725" s="4" t="s">
        <v>282</v>
      </c>
      <c r="Y725" s="4" t="s">
        <v>279</v>
      </c>
      <c r="Z725" s="4" t="s">
        <v>282</v>
      </c>
      <c r="AA725" s="4" t="s">
        <v>279</v>
      </c>
    </row>
    <row r="726" spans="1:27" ht="51">
      <c r="A726" s="4" t="s">
        <v>55</v>
      </c>
      <c r="B726" s="30" t="s">
        <v>56</v>
      </c>
      <c r="C726" s="4" t="s">
        <v>57</v>
      </c>
      <c r="D726" s="4" t="s">
        <v>58</v>
      </c>
      <c r="E726" s="4" t="s">
        <v>2005</v>
      </c>
      <c r="F726" s="4" t="s">
        <v>2006</v>
      </c>
      <c r="G726" s="4" t="s">
        <v>323</v>
      </c>
      <c r="H726" s="4"/>
      <c r="I726" s="4"/>
      <c r="J726" s="4" t="s">
        <v>327</v>
      </c>
      <c r="K726" s="4"/>
      <c r="L726" s="4"/>
      <c r="M726" s="4"/>
      <c r="N726" s="4" t="s">
        <v>30</v>
      </c>
      <c r="O726" s="4" t="s">
        <v>279</v>
      </c>
      <c r="P726" s="35" t="s">
        <v>30</v>
      </c>
      <c r="Q726" s="4" t="s">
        <v>279</v>
      </c>
      <c r="R726" s="35" t="s">
        <v>279</v>
      </c>
      <c r="S726" s="4" t="s">
        <v>279</v>
      </c>
      <c r="T726" s="4" t="s">
        <v>279</v>
      </c>
      <c r="U726" s="4" t="s">
        <v>279</v>
      </c>
      <c r="V726" s="4" t="s">
        <v>282</v>
      </c>
      <c r="W726" s="4" t="s">
        <v>281</v>
      </c>
      <c r="X726" s="4" t="s">
        <v>282</v>
      </c>
      <c r="Y726" s="4" t="s">
        <v>279</v>
      </c>
      <c r="Z726" s="4" t="s">
        <v>282</v>
      </c>
      <c r="AA726" s="4" t="s">
        <v>279</v>
      </c>
    </row>
    <row r="727" spans="1:27" ht="37.35" customHeight="1">
      <c r="A727" s="4" t="s">
        <v>150</v>
      </c>
      <c r="B727" s="30" t="s">
        <v>151</v>
      </c>
      <c r="C727" s="4" t="s">
        <v>152</v>
      </c>
      <c r="D727" s="4" t="s">
        <v>153</v>
      </c>
      <c r="E727" s="4" t="s">
        <v>2007</v>
      </c>
      <c r="F727" s="4" t="s">
        <v>2008</v>
      </c>
      <c r="G727" s="4" t="s">
        <v>323</v>
      </c>
      <c r="H727" s="4" t="s">
        <v>14</v>
      </c>
      <c r="I727" s="4"/>
      <c r="J727" s="4" t="s">
        <v>326</v>
      </c>
      <c r="K727" s="4" t="s">
        <v>271</v>
      </c>
      <c r="L727" s="4" t="s">
        <v>272</v>
      </c>
      <c r="M727" s="4" t="s">
        <v>274</v>
      </c>
      <c r="N727" s="4" t="s">
        <v>2009</v>
      </c>
      <c r="O727" s="4" t="s">
        <v>30</v>
      </c>
      <c r="P727" s="35">
        <v>1050.68</v>
      </c>
      <c r="Q727" s="4" t="s">
        <v>291</v>
      </c>
      <c r="R727" s="35">
        <v>4979.8999999999996</v>
      </c>
      <c r="S727" s="4" t="s">
        <v>2010</v>
      </c>
      <c r="T727" s="4" t="s">
        <v>30</v>
      </c>
      <c r="U727" s="4" t="s">
        <v>279</v>
      </c>
      <c r="V727" s="4" t="s">
        <v>292</v>
      </c>
      <c r="W727" s="4" t="s">
        <v>281</v>
      </c>
      <c r="X727" s="4" t="s">
        <v>282</v>
      </c>
      <c r="Y727" s="4" t="s">
        <v>279</v>
      </c>
      <c r="Z727" s="4" t="s">
        <v>282</v>
      </c>
      <c r="AA727" s="4" t="s">
        <v>279</v>
      </c>
    </row>
  </sheetData>
  <autoFilter ref="A1:AA727" xr:uid="{F360E055-6FFA-4DB7-9314-5604D7A8238B}"/>
  <phoneticPr fontId="12" type="noConversion"/>
  <dataValidations count="1">
    <dataValidation allowBlank="1" showInputMessage="1" showErrorMessage="1" sqref="V1:W1" xr:uid="{F4E0C717-46FC-4500-8962-6C75D043A0C1}"/>
  </dataValidations>
  <hyperlinks>
    <hyperlink ref="B220" r:id="rId1" xr:uid="{E55EB3B7-AA04-4E2D-9A98-A3B7CD1BB75C}"/>
    <hyperlink ref="B221" r:id="rId2" xr:uid="{08920ED8-53AD-4E59-BB8B-421BDAA9B36F}"/>
    <hyperlink ref="B222" r:id="rId3" xr:uid="{1486C8E1-88F4-4882-BA33-1CD370ADF076}"/>
    <hyperlink ref="B223" r:id="rId4" xr:uid="{A7FD2C48-5D01-49E9-9A46-DC01CAAA04B3}"/>
    <hyperlink ref="B224" r:id="rId5" xr:uid="{52E657BE-0955-4217-AFA9-52C1121D0313}"/>
    <hyperlink ref="B209" r:id="rId6" xr:uid="{76F591A3-CF56-4F0A-B532-0A4B25E560CE}"/>
    <hyperlink ref="B225" r:id="rId7" xr:uid="{AFFE4233-EA13-415D-9F94-2CAFCBD11E6C}"/>
    <hyperlink ref="B226" r:id="rId8" xr:uid="{74331CC6-3126-4DC4-A463-8216951C9EFA}"/>
    <hyperlink ref="B227" r:id="rId9" xr:uid="{54A96012-5D35-4812-B3F7-AACDDDD96033}"/>
    <hyperlink ref="B228" r:id="rId10" xr:uid="{0CE0F91A-EA73-4EDE-A1F8-3F61646AFCE8}"/>
    <hyperlink ref="B229" r:id="rId11" xr:uid="{BDE4A567-E559-4302-BE4B-47D5C56C8B83}"/>
    <hyperlink ref="B230" r:id="rId12" xr:uid="{E4BFE5C0-1554-4C7F-8385-A5DB91E5F61F}"/>
    <hyperlink ref="B210" r:id="rId13" xr:uid="{AC2A7650-B886-40CD-B6A2-3636388A12CE}"/>
    <hyperlink ref="B231" r:id="rId14" xr:uid="{356CCF95-9C6E-4877-AA65-98852C901E60}"/>
    <hyperlink ref="B232" r:id="rId15" xr:uid="{8D773A4B-802F-4DBD-980C-097E34C58103}"/>
    <hyperlink ref="B679" r:id="rId16" xr:uid="{3024B130-F3DD-4626-A6E9-6009CDCE53CF}"/>
    <hyperlink ref="B233" r:id="rId17" xr:uid="{E76B5E49-4E79-4949-8642-9B6252A0BE36}"/>
    <hyperlink ref="B211" r:id="rId18" xr:uid="{73EAEB4F-0BDF-434E-AEE9-B214776A3EF8}"/>
    <hyperlink ref="B212" r:id="rId19" xr:uid="{EB1648D3-BE3A-4F41-AFED-C71683A52787}"/>
    <hyperlink ref="B213" r:id="rId20" xr:uid="{F26116F2-2048-4567-94C7-09E1541175E0}"/>
    <hyperlink ref="B214" r:id="rId21" xr:uid="{20039735-A8E5-4F00-B440-77A5FF728BC5}"/>
    <hyperlink ref="B234" r:id="rId22" xr:uid="{DBE814AF-44C5-4BC5-A596-2F786CDCCE74}"/>
    <hyperlink ref="B215" r:id="rId23" xr:uid="{2F6D05E7-2660-4955-88DE-DDBCE6F844C2}"/>
    <hyperlink ref="B216" r:id="rId24" xr:uid="{F07CD1CF-546C-47B9-922E-DEBF0081610D}"/>
    <hyperlink ref="B235" r:id="rId25" xr:uid="{492AFF1F-631C-4E8C-9004-7BDA2F7B37EE}"/>
    <hyperlink ref="B217" r:id="rId26" xr:uid="{BC33F1FA-F6A5-466E-9938-427DC3AC5BE0}"/>
    <hyperlink ref="B218" r:id="rId27" xr:uid="{DE7E0EB0-C35D-4055-B498-18E38CD9990A}"/>
    <hyperlink ref="B219" r:id="rId28" xr:uid="{65EEE8BC-8144-419A-9117-27F8CBAE11E8}"/>
    <hyperlink ref="B430" r:id="rId29" xr:uid="{8609F9E4-678D-404B-906B-243749BE3328}"/>
    <hyperlink ref="B431" r:id="rId30" xr:uid="{6225D4C7-7C5B-4745-8800-7D063FAA00A2}"/>
    <hyperlink ref="B433" r:id="rId31" xr:uid="{EDF7BB8E-27AC-4219-B842-B9352D034D6F}"/>
    <hyperlink ref="B487" r:id="rId32" xr:uid="{E240D2C5-13FD-48E0-AB1C-91CB8E9EC842}"/>
    <hyperlink ref="B488" r:id="rId33" xr:uid="{A844EEC1-9A58-47D6-80FB-B3A9F1D67186}"/>
    <hyperlink ref="B490" r:id="rId34" xr:uid="{7E60276E-BD1D-4807-8BDC-3718FE1DE618}"/>
    <hyperlink ref="B483" r:id="rId35" xr:uid="{DCC0631F-C367-4CA8-AF04-5F87EC871D01}"/>
    <hyperlink ref="B484" r:id="rId36" xr:uid="{0575764F-F110-42BF-B5A0-7AC046B1F434}"/>
    <hyperlink ref="B485" r:id="rId37" xr:uid="{55F6A187-C102-47BA-B429-55AB062D619A}"/>
    <hyperlink ref="B491" r:id="rId38" xr:uid="{7CD4B004-2B60-4700-A6BC-FD2E7AC24310}"/>
    <hyperlink ref="B492" r:id="rId39" xr:uid="{AEE153E7-ECF1-421F-9937-73ACE6F84FBE}"/>
    <hyperlink ref="B493" r:id="rId40" xr:uid="{91A47599-015E-44C2-BF2D-EBAFE407E3E4}"/>
    <hyperlink ref="B494" r:id="rId41" xr:uid="{F0F1F44C-67EE-4AF3-9FFF-71F41BB84C5D}"/>
    <hyperlink ref="B486" r:id="rId42" xr:uid="{B52B2278-5660-4317-8146-3F69F630D922}"/>
    <hyperlink ref="B489" r:id="rId43" xr:uid="{E82D97A0-9B5C-4983-9CBB-7A13EC4BED0D}"/>
    <hyperlink ref="B303" r:id="rId44" xr:uid="{E634606F-765E-4F3D-B085-CAD10992421C}"/>
    <hyperlink ref="B304" r:id="rId45" xr:uid="{DC9A1821-FB54-49EE-AD28-036FF62B3AA3}"/>
    <hyperlink ref="B44:B45" r:id="rId46" display="https://www.epa.gov/system/files/documents/2024-02/oregon-cprg-pcap.pdf" xr:uid="{AFBD2A3C-0064-4D69-907C-3EFAB7E70508}"/>
    <hyperlink ref="B428" r:id="rId47" xr:uid="{6098D27D-F9F2-46BE-B4F1-31E224B21337}"/>
    <hyperlink ref="B429" r:id="rId48" xr:uid="{28ADBBE7-8020-4449-82AF-816E25C4949D}"/>
    <hyperlink ref="B435" r:id="rId49" xr:uid="{1A84C760-98B1-4358-BCA1-78DF7C7F27DC}"/>
    <hyperlink ref="B426" r:id="rId50" xr:uid="{2137D03F-244F-4F28-9B5C-FFC3856F187F}"/>
    <hyperlink ref="B436" r:id="rId51" xr:uid="{8A7E6356-E0E5-416D-8F57-F17F92B5641C}"/>
    <hyperlink ref="B305" r:id="rId52" xr:uid="{7268DBDA-55C2-4175-AFF4-283F2680DFB7}"/>
    <hyperlink ref="B306" r:id="rId53" xr:uid="{01CC18C0-E73A-47A5-B172-E8604058A2F0}"/>
    <hyperlink ref="B307" r:id="rId54" xr:uid="{5082AC18-2930-4CF8-9F44-4CF12F3179BC}"/>
    <hyperlink ref="B308" r:id="rId55" xr:uid="{201468E4-4EC1-47BE-8C91-E62A435F58CA}"/>
    <hyperlink ref="B309" r:id="rId56" xr:uid="{DFBEC08F-5CC6-41D9-BFE0-74A22F4717BE}"/>
    <hyperlink ref="B310" r:id="rId57" xr:uid="{85D9348F-2E47-46A9-8AEA-D14A87D81856}"/>
    <hyperlink ref="B311" r:id="rId58" xr:uid="{634608A8-F575-400B-B6F0-3721FBF9FFCD}"/>
    <hyperlink ref="B312" r:id="rId59" xr:uid="{C9507660-E6A0-4DC2-BE0D-F3002DF413CE}"/>
    <hyperlink ref="B313" r:id="rId60" xr:uid="{C78A0BD5-7CA9-4E41-B81A-E9273DE8BA46}"/>
    <hyperlink ref="B314" r:id="rId61" xr:uid="{2CC8C56F-03E2-4B96-9608-41D4C9F3075F}"/>
    <hyperlink ref="B315" r:id="rId62" xr:uid="{44C7321D-A9B0-44FF-B88E-2E98C9073420}"/>
    <hyperlink ref="B688" r:id="rId63" xr:uid="{E1AAED46-3829-4E9F-B336-7595803EA21A}"/>
    <hyperlink ref="B316" r:id="rId64" xr:uid="{F83B0EBB-9427-4384-A3C5-91E8913660DF}"/>
    <hyperlink ref="B427" r:id="rId65" xr:uid="{76F7BE04-907A-49FC-9BCD-3C8DE7EC1B97}"/>
    <hyperlink ref="B432" r:id="rId66" xr:uid="{82D8058C-33C8-4881-ADD8-440EDD0B1AD7}"/>
    <hyperlink ref="B556" r:id="rId67" xr:uid="{62F691F0-77A4-4224-AA7B-62CF05C7BAE1}"/>
    <hyperlink ref="B552" r:id="rId68" xr:uid="{B7F0FE7B-2826-4AE6-A8BB-C5E809C127B7}"/>
    <hyperlink ref="B720" r:id="rId69" xr:uid="{A33C7C33-12B8-4E70-93A5-37B1F8883D2B}"/>
    <hyperlink ref="B553" r:id="rId70" xr:uid="{BD458CDA-8AF7-4D47-BA21-6BAD4B894428}"/>
    <hyperlink ref="B722" r:id="rId71" xr:uid="{A6D4FDD3-067C-4D6A-BC21-37912E6779FC}"/>
    <hyperlink ref="B719" r:id="rId72" xr:uid="{9C32328F-C098-433C-828D-1B46133170FC}"/>
    <hyperlink ref="B721" r:id="rId73" xr:uid="{C0F789F0-F2E2-4AD7-90D6-2786C681C037}"/>
    <hyperlink ref="B554" r:id="rId74" xr:uid="{9890ECDD-C38C-4E66-997F-21DD7C6BAB18}"/>
    <hyperlink ref="B557" r:id="rId75" xr:uid="{24D4A472-5B11-4F0B-B9FC-6B9EFE88B2B6}"/>
    <hyperlink ref="B558" r:id="rId76" xr:uid="{81885F18-43DE-4191-BB76-DF758DB7EEF3}"/>
    <hyperlink ref="B581" r:id="rId77" xr:uid="{BEFD8A87-30D0-448C-BAEB-E68EF177DC14}"/>
    <hyperlink ref="B575" r:id="rId78" xr:uid="{066A87A6-0908-45BF-9DD1-33598A3B7E98}"/>
    <hyperlink ref="B591" r:id="rId79" xr:uid="{EF51F22A-BE38-4993-9694-D0F5CA171B67}"/>
    <hyperlink ref="B584" r:id="rId80" xr:uid="{BC4B2F0B-E47E-4E66-910A-619007C3138D}"/>
    <hyperlink ref="B585" r:id="rId81" xr:uid="{B828B762-4EDC-4C1E-A9E9-8CF1721C045F}"/>
    <hyperlink ref="B583" r:id="rId82" xr:uid="{C3D84D46-61A0-46D5-97BD-0E36F21C54CF}"/>
    <hyperlink ref="B587" r:id="rId83" xr:uid="{EA571955-A7A2-4066-B16B-D4766E46D2EA}"/>
    <hyperlink ref="B577" r:id="rId84" xr:uid="{283640CA-4827-480A-AB3E-3A8EF6150CB3}"/>
    <hyperlink ref="B578" r:id="rId85" xr:uid="{AD7474DD-76FF-4140-935F-EACAC18AD3F9}"/>
    <hyperlink ref="B576" r:id="rId86" xr:uid="{5BED7D07-4482-41FC-8E32-0890ED16D6EF}"/>
    <hyperlink ref="B588" r:id="rId87" xr:uid="{CEAA6A53-F947-4FEF-B074-C4AD21439901}"/>
    <hyperlink ref="B559" r:id="rId88" xr:uid="{7F006544-5512-4287-9AAB-721EFC99DE35}"/>
    <hyperlink ref="B560" r:id="rId89" xr:uid="{2259A48B-F1E9-4257-BC8B-88A9A64A20C9}"/>
    <hyperlink ref="B561" r:id="rId90" xr:uid="{0C05E4F2-218A-4973-AC29-F60B818C72E2}"/>
    <hyperlink ref="B555" r:id="rId91" xr:uid="{C3139FC2-5FC9-4EC0-B49B-6DCE2AAE5877}"/>
    <hyperlink ref="B562" r:id="rId92" xr:uid="{108C988B-842E-443E-8E86-45FBB570FC5B}"/>
    <hyperlink ref="B723" r:id="rId93" xr:uid="{8D0A5C8C-A08C-4DC4-8681-B3436899A482}"/>
    <hyperlink ref="B573" r:id="rId94" xr:uid="{213DF178-8406-4CD7-BC7B-BB66BFAFE942}"/>
    <hyperlink ref="B574" r:id="rId95" xr:uid="{434B7EE3-CC3E-4920-8F0F-EE6D13DF1741}"/>
    <hyperlink ref="B589" r:id="rId96" xr:uid="{91405FC7-2DEF-4B70-8EE2-B103C4B409EB}"/>
    <hyperlink ref="B590" r:id="rId97" xr:uid="{FDE700B9-A94D-4DD3-B3A1-BD731B2B800E}"/>
    <hyperlink ref="B579" r:id="rId98" xr:uid="{CE2EED5F-5940-4694-9BF8-431A4FFA0F83}"/>
    <hyperlink ref="B580" r:id="rId99" xr:uid="{385A608D-0269-491D-8DE3-F2CFFA3A2015}"/>
    <hyperlink ref="B586" r:id="rId100" xr:uid="{CD9E4A85-186B-495E-9BBF-B49CCA9196B9}"/>
    <hyperlink ref="B582" r:id="rId101" xr:uid="{F760920C-958A-4F21-BE4D-853A87FB4FEF}"/>
    <hyperlink ref="B368" r:id="rId102" xr:uid="{7CBB5E5C-E2FA-482A-9A99-81F021C663A6}"/>
    <hyperlink ref="B63:B71" r:id="rId103" display="https://www.epa.gov/system/files/documents/2024-03/new-mexico-priority-climate-action-plan.pdf" xr:uid="{51D3804A-642A-4F37-9485-830408029BAB}"/>
    <hyperlink ref="B650" r:id="rId104" xr:uid="{4EBDCA82-60A0-4400-8E97-42A025817756}"/>
    <hyperlink ref="B23" r:id="rId105" xr:uid="{24E179BB-6880-46B3-955B-7D3DC1143626}"/>
    <hyperlink ref="B651" r:id="rId106" xr:uid="{089650C7-E992-4ECC-B45E-C35628C8142A}"/>
    <hyperlink ref="B24" r:id="rId107" xr:uid="{DA0DE59A-0B7D-47B4-96ED-2AAB0EBB873A}"/>
    <hyperlink ref="B31" r:id="rId108" xr:uid="{0972AA0E-683B-4E6C-ADC1-43D539CA4BF4}"/>
    <hyperlink ref="B29" r:id="rId109" xr:uid="{C5003F83-49ED-4644-A1A7-53794B3DC673}"/>
    <hyperlink ref="B25" r:id="rId110" xr:uid="{A5DC8090-8E57-4B2A-B923-34D97E1DEAE4}"/>
    <hyperlink ref="B26" r:id="rId111" xr:uid="{746FE12F-7AE6-463E-B5EF-F089E5492EEB}"/>
    <hyperlink ref="B27" r:id="rId112" xr:uid="{588F5FE6-129B-46DD-9D07-0DD123EC998E}"/>
    <hyperlink ref="B28" r:id="rId113" xr:uid="{58FDAAE0-3833-4AD4-9F93-A283094B6D45}"/>
    <hyperlink ref="B32" r:id="rId114" xr:uid="{818E530F-8E66-4F94-A08E-14B4A0BDD1CB}"/>
    <hyperlink ref="B265" r:id="rId115" xr:uid="{865752AD-58FC-4664-BE77-34F810CD0536}"/>
    <hyperlink ref="B266" r:id="rId116" xr:uid="{9E19F97F-ABB8-4EAB-9D4B-3CF08EFCF91E}"/>
    <hyperlink ref="B267" r:id="rId117" xr:uid="{465E200D-AF9B-4A85-8573-BEFCFBB18BCB}"/>
    <hyperlink ref="B268" r:id="rId118" xr:uid="{FE9764EF-3D5F-4605-AAB6-E61C3B705C8F}"/>
    <hyperlink ref="B269" r:id="rId119" xr:uid="{ECBC6F29-91C5-40D1-93C2-C3797F83631F}"/>
    <hyperlink ref="B270" r:id="rId120" xr:uid="{526F2C5A-D615-47DB-B587-9BC4A7596DAE}"/>
    <hyperlink ref="B271" r:id="rId121" xr:uid="{85394659-96D1-4378-A0C6-E34ABDBEDBAA}"/>
    <hyperlink ref="B272" r:id="rId122" xr:uid="{7A764CF8-EEF7-43AA-9543-EE322B9F2378}"/>
    <hyperlink ref="B273" r:id="rId123" xr:uid="{5A88D907-EBAB-4228-9C12-D6E56F6A29A0}"/>
    <hyperlink ref="B115" r:id="rId124" xr:uid="{169A4C0D-0EBF-4753-96C6-8CEA25925A52}"/>
    <hyperlink ref="B116" r:id="rId125" xr:uid="{CB94FBA2-1149-4202-A616-CBA75CD55BD9}"/>
    <hyperlink ref="B113" r:id="rId126" xr:uid="{2CA3D8CF-237E-47D1-A12E-3AEE00DEFBEF}"/>
    <hyperlink ref="B117" r:id="rId127" xr:uid="{E2894389-5B32-467D-ABEA-AD1A4293C4D3}"/>
    <hyperlink ref="B118" r:id="rId128" xr:uid="{FE71C473-921C-47EF-9872-75340C1772C8}"/>
    <hyperlink ref="B119" r:id="rId129" xr:uid="{92CF818C-63FB-4FDA-9E71-AC49E6E5AB17}"/>
    <hyperlink ref="B120" r:id="rId130" xr:uid="{3C3F3F40-DE8F-4091-9A6F-6490FE6DDF4B}"/>
    <hyperlink ref="B121" r:id="rId131" xr:uid="{31DF1F77-8EDE-494C-B8D2-1D35B16BB6BE}"/>
    <hyperlink ref="B122" r:id="rId132" xr:uid="{81DF36F0-B9EE-4142-A8DE-028A0774A7C5}"/>
    <hyperlink ref="B123" r:id="rId133" xr:uid="{02743C00-161D-44E4-B6D7-FAF072F89E74}"/>
    <hyperlink ref="B124" r:id="rId134" xr:uid="{B8B8E70C-3D1F-4239-B889-359EE09F4541}"/>
    <hyperlink ref="B125" r:id="rId135" xr:uid="{2F542745-786B-46AD-B404-820E77CD9726}"/>
    <hyperlink ref="B126" r:id="rId136" xr:uid="{E0CB9D49-C0CD-4E0E-A033-DAB3892DA1EC}"/>
    <hyperlink ref="B114" r:id="rId137" xr:uid="{DDA69B08-CE4C-4CAD-B1E9-F4AB143F6C14}"/>
    <hyperlink ref="B22" r:id="rId138" xr:uid="{D3073E96-313E-4C26-A8AC-F66F2528F35E}"/>
    <hyperlink ref="B30" r:id="rId139" xr:uid="{990C4E75-7978-442F-A672-DCA4B875209E}"/>
    <hyperlink ref="B33" r:id="rId140" xr:uid="{BD030447-3FAB-4556-BF07-E2140D4FAC3E}"/>
    <hyperlink ref="B274" r:id="rId141" xr:uid="{3BC09C4A-AF68-4E54-AF8A-89F78FC4F834}"/>
    <hyperlink ref="B278" r:id="rId142" xr:uid="{B2A72038-7EF4-4F46-B7CC-6E1DCFC1ABCC}"/>
    <hyperlink ref="B683" r:id="rId143" xr:uid="{C0F660D0-10A4-404F-845E-F786A16D2E9B}"/>
    <hyperlink ref="B684" r:id="rId144" xr:uid="{DA732545-B7C0-4623-8B05-C6310EFF6ECF}"/>
    <hyperlink ref="B685" r:id="rId145" xr:uid="{951F1E4A-F5FF-45DA-86E9-971C14E4FAE6}"/>
    <hyperlink ref="B275" r:id="rId146" xr:uid="{1C076305-369C-4616-90BF-A99319322443}"/>
    <hyperlink ref="B279" r:id="rId147" xr:uid="{ACA4B3BB-288C-459F-B9B3-5C3B82A68CE8}"/>
    <hyperlink ref="B276" r:id="rId148" xr:uid="{F057E88A-33CF-4C6A-AC1E-9EFE95E778E2}"/>
    <hyperlink ref="B280" r:id="rId149" xr:uid="{04427C3D-8832-4E5F-97C2-024F034C404C}"/>
    <hyperlink ref="B277" r:id="rId150" xr:uid="{88A037E6-FFD8-4A2F-B406-2A02BF9D5CB6}"/>
    <hyperlink ref="B281" r:id="rId151" xr:uid="{938C304D-F256-4E36-8CAD-AC6E136A6C9A}"/>
    <hyperlink ref="B283" r:id="rId152" xr:uid="{511F8886-6D86-460E-83BA-B1AB9A6F476C}"/>
    <hyperlink ref="B284" r:id="rId153" xr:uid="{627A787C-96F2-403A-8B98-9D5B0D29BD9E}"/>
    <hyperlink ref="B687" r:id="rId154" xr:uid="{97CEDCDE-68EF-4AD8-A58E-7B63090C4722}"/>
    <hyperlink ref="B285" r:id="rId155" xr:uid="{FDABAD4B-B36D-41B2-B83A-BDE5E18483AA}"/>
    <hyperlink ref="B282" r:id="rId156" xr:uid="{78C61384-9674-4688-A212-22E8BA09AD02}"/>
    <hyperlink ref="B686" r:id="rId157" xr:uid="{ED9BC29A-EE9F-441D-9301-5FC7C6D7862D}"/>
    <hyperlink ref="B286" r:id="rId158" xr:uid="{D88B7862-D415-43BD-B10E-5B425ACD9BA6}"/>
    <hyperlink ref="B287" r:id="rId159" xr:uid="{A39EC800-077F-4033-97DE-4ABFD18AB12A}"/>
    <hyperlink ref="B288" r:id="rId160" xr:uid="{7819F9D1-8C75-4F01-9A37-AD4E6886410F}"/>
    <hyperlink ref="B355" r:id="rId161" xr:uid="{EE0737D6-988B-49AE-AFBC-E9D25C880E34}"/>
    <hyperlink ref="B356" r:id="rId162" xr:uid="{9A30B27C-FACE-476B-8AB5-C78E2F2D7D07}"/>
    <hyperlink ref="B357" r:id="rId163" xr:uid="{655FE9ED-B744-415A-AF67-55DE1ED91091}"/>
    <hyperlink ref="B358" r:id="rId164" xr:uid="{FF824192-4922-45FC-9305-819083692CC2}"/>
    <hyperlink ref="B359" r:id="rId165" xr:uid="{9381E5B4-3FE2-4827-B8C5-284408744544}"/>
    <hyperlink ref="B360" r:id="rId166" xr:uid="{B402CE05-049E-4A7D-9C52-91FA1C18BFDC}"/>
    <hyperlink ref="B707" r:id="rId167" xr:uid="{665E4F57-C260-401E-980E-B0E213187211}"/>
    <hyperlink ref="B361" r:id="rId168" xr:uid="{65F97D71-6B3B-452E-9DCE-7BA3EE0E0D10}"/>
    <hyperlink ref="B362" r:id="rId169" xr:uid="{66EF0587-B3A4-43CB-BA2F-4F9E3EE7FBA5}"/>
    <hyperlink ref="B708" r:id="rId170" xr:uid="{27BD4029-04D1-48FA-8607-3837C6D54067}"/>
    <hyperlink ref="B363" r:id="rId171" xr:uid="{82F83EF2-1448-423F-8EB9-A9D57BFD54B9}"/>
    <hyperlink ref="B364" r:id="rId172" xr:uid="{8380BEE2-9DD3-48D7-8506-C06633137642}"/>
    <hyperlink ref="B45" r:id="rId173" xr:uid="{52416E52-6F95-4187-A017-58BD254C814A}"/>
    <hyperlink ref="B46" r:id="rId174" xr:uid="{B108B34F-E35E-4F49-87AC-2FBBDD71BBF3}"/>
    <hyperlink ref="B653" r:id="rId175" xr:uid="{E869B000-0A80-4009-8F0F-BF454F6BA432}"/>
    <hyperlink ref="B47" r:id="rId176" xr:uid="{28FF1DEC-52DC-4451-AFA5-7CB9A389AA7A}"/>
    <hyperlink ref="B48" r:id="rId177" xr:uid="{0AEE8A45-73BC-4597-A80B-D10FCB8F2C42}"/>
    <hyperlink ref="B49" r:id="rId178" xr:uid="{24C90026-8345-4BBB-8CB8-D29E4CF70647}"/>
    <hyperlink ref="B654" r:id="rId179" xr:uid="{9B7BD9DD-C15C-48B0-86B1-914E4A28A424}"/>
    <hyperlink ref="B50" r:id="rId180" xr:uid="{CA4B4958-75E1-4693-9F0E-B5423CCB8792}"/>
    <hyperlink ref="B349" r:id="rId181" xr:uid="{3D3B9BFB-B925-42D7-99D8-103E8032D27A}"/>
    <hyperlink ref="B161:B168" r:id="rId182" display="https://www.epa.gov/system/files/documents/2024-03/state-of-new-hampshire-priority-climate-action-plan.pdf" xr:uid="{3CEE28AF-A0FF-4BAB-9CE6-DC55E658858E}"/>
    <hyperlink ref="B199" r:id="rId183" xr:uid="{0A99E02F-175C-4BE2-92D0-796EEC33AAD5}"/>
    <hyperlink ref="B200" r:id="rId184" xr:uid="{1BA38BCC-68B9-4673-8196-D07B21C20112}"/>
    <hyperlink ref="B201" r:id="rId185" xr:uid="{7339AF38-E116-4848-A926-7BEE02D711FB}"/>
    <hyperlink ref="B202" r:id="rId186" xr:uid="{B6FB787F-66EA-40B4-9D10-4A6BAA92D2F5}"/>
    <hyperlink ref="B203" r:id="rId187" xr:uid="{33AFCEAC-2A4A-4E57-80BA-F740DF38F605}"/>
    <hyperlink ref="B204" r:id="rId188" xr:uid="{AB8697C9-43DF-4C3F-BE38-4F8330B45978}"/>
    <hyperlink ref="B205" r:id="rId189" xr:uid="{4AE55525-240E-414D-9458-8CB930A6F727}"/>
    <hyperlink ref="B206" r:id="rId190" xr:uid="{5427C52A-CB9B-43A1-9B48-A0A9244BAB7E}"/>
    <hyperlink ref="B207" r:id="rId191" xr:uid="{70CAA21F-6BA5-4123-97BC-6D41A00AD5D3}"/>
    <hyperlink ref="B208" r:id="rId192" xr:uid="{6D704952-88B3-4D7A-A36E-3EA40590D069}"/>
    <hyperlink ref="B105" r:id="rId193" xr:uid="{7101B0D5-7868-4D8B-81C8-9DCE649CCF15}"/>
    <hyperlink ref="B108" r:id="rId194" xr:uid="{14CEA503-F252-4A32-811F-C6C3F29F5DA0}"/>
    <hyperlink ref="B667" r:id="rId195" xr:uid="{C933205B-C35F-4401-AF57-F14A45767C96}"/>
    <hyperlink ref="B109" r:id="rId196" xr:uid="{061A30F4-E21C-4E30-9E3C-04FD8E32ED32}"/>
    <hyperlink ref="B668" r:id="rId197" xr:uid="{A6A03254-0D38-45C2-9DAF-4F44D62A0E19}"/>
    <hyperlink ref="B110" r:id="rId198" xr:uid="{A860430F-25B0-4551-B8DF-3FD385A4DA4E}"/>
    <hyperlink ref="B72" r:id="rId199" xr:uid="{0EC76A8E-0320-4B88-B226-01CDF4CE9403}"/>
    <hyperlink ref="B75" r:id="rId200" xr:uid="{A4962989-C669-478C-99F3-7FF35FCB9B01}"/>
    <hyperlink ref="B78" r:id="rId201" xr:uid="{C19CE487-CB77-4865-A447-20D27D9E8202}"/>
    <hyperlink ref="B81" r:id="rId202" xr:uid="{B4DFD54E-D7D0-490A-AD4A-654AE9A22C22}"/>
    <hyperlink ref="B660" r:id="rId203" xr:uid="{837CFCE9-5AB9-4E4D-9E98-23FDDC299EC0}"/>
    <hyperlink ref="B84" r:id="rId204" xr:uid="{6297A319-2601-4A97-863A-87EC7E359105}"/>
    <hyperlink ref="B666" r:id="rId205" xr:uid="{5B5E0B70-04B8-43BC-A51A-36722DC6CAD0}"/>
    <hyperlink ref="B87" r:id="rId206" xr:uid="{C646FAEE-3297-4EDD-A730-23B91AF05F66}"/>
    <hyperlink ref="B90" r:id="rId207" xr:uid="{F0C79853-7442-42DD-9BC5-6A2AA16E1724}"/>
    <hyperlink ref="B111" r:id="rId208" xr:uid="{FA4A1E5B-B8DE-4C85-9D78-E2F1332521D0}"/>
    <hyperlink ref="B93" r:id="rId209" xr:uid="{3631A5A4-E39F-4EE0-B7C5-745570245997}"/>
    <hyperlink ref="B112" r:id="rId210" xr:uid="{410ADCA0-9DE7-49F9-A7E8-703102171FDA}"/>
    <hyperlink ref="B669" r:id="rId211" xr:uid="{86FC79C3-455D-445A-83E0-478C55161068}"/>
    <hyperlink ref="B96" r:id="rId212" xr:uid="{C46C789B-3E17-41FA-9F85-B67A7358C74B}"/>
    <hyperlink ref="B99" r:id="rId213" xr:uid="{104F3207-54A9-4919-9C7A-6B6D086A3105}"/>
    <hyperlink ref="B100" r:id="rId214" xr:uid="{AD0EE96F-601F-4A91-A5ED-26E12803C4D9}"/>
    <hyperlink ref="B102" r:id="rId215" xr:uid="{D983DD86-E725-47CC-B83B-D9433B0D4CAA}"/>
    <hyperlink ref="B103" r:id="rId216" xr:uid="{B4AF680A-7187-420B-B907-78E1D6F15078}"/>
    <hyperlink ref="B104" r:id="rId217" xr:uid="{56D66134-E3FB-4632-A7BE-E17D11F96ADF}"/>
    <hyperlink ref="B244" r:id="rId218" xr:uid="{387E9763-FFAC-4547-A830-236EA71E6C74}"/>
    <hyperlink ref="B245" r:id="rId219" xr:uid="{5A66D2C0-066A-451E-AF7E-CD39AF1F7425}"/>
    <hyperlink ref="B236" r:id="rId220" xr:uid="{B32AC4D5-8BAC-42F2-9C35-77CF7CB15085}"/>
    <hyperlink ref="B237" r:id="rId221" xr:uid="{695E5D40-1ABC-4379-99A2-8BBA9D350198}"/>
    <hyperlink ref="B238" r:id="rId222" xr:uid="{DDF10265-0A24-4400-93EC-130740E54857}"/>
    <hyperlink ref="B239" r:id="rId223" xr:uid="{69EE455E-8066-4AC4-B436-9A9CE684BDE4}"/>
    <hyperlink ref="B240" r:id="rId224" xr:uid="{F7377B19-941E-447E-83DC-4F0ADA03EE2C}"/>
    <hyperlink ref="B241" r:id="rId225" xr:uid="{AAB48E5E-AB9E-456C-B0B1-254CD093C227}"/>
    <hyperlink ref="B242" r:id="rId226" xr:uid="{BAC2E4CF-962C-4FF5-90FF-275C399B37E0}"/>
    <hyperlink ref="B243" r:id="rId227" xr:uid="{02694CC5-D13C-4F2C-B089-A0A000C60CDB}"/>
    <hyperlink ref="B374" r:id="rId228" xr:uid="{CFE23CA8-AE11-4107-9AB0-89E50580EA8E}"/>
    <hyperlink ref="B375" r:id="rId229" xr:uid="{D196B4A4-F94D-4C58-98A9-A4D5BC5B9DDF}"/>
    <hyperlink ref="B376" r:id="rId230" xr:uid="{B29BF67D-BDC1-4EAD-87EF-286A1A4D6FCF}"/>
    <hyperlink ref="B377" r:id="rId231" xr:uid="{6889E5BD-E0A3-4731-97DE-3862E7610D90}"/>
    <hyperlink ref="B378" r:id="rId232" xr:uid="{92AF9E17-3F2E-4725-82D1-F1AA3A233AB0}"/>
    <hyperlink ref="B379" r:id="rId233" xr:uid="{3BC746D6-A2EE-488F-9A6B-2C7D591ECCD8}"/>
    <hyperlink ref="B380" r:id="rId234" xr:uid="{CF4F101F-06ED-4FD5-8983-68DF6CC71FC5}"/>
    <hyperlink ref="B381" r:id="rId235" xr:uid="{339F8005-7961-44C4-AD93-DA52F9DE8CEB}"/>
    <hyperlink ref="B382" r:id="rId236" xr:uid="{6607D9F3-A5A2-41F7-B2D1-6D5CAE3C9318}"/>
    <hyperlink ref="B106" r:id="rId237" xr:uid="{9ADA8221-1143-4DD7-8F9B-F3BD5BC11E0A}"/>
    <hyperlink ref="B107" r:id="rId238" xr:uid="{8CE7B6E1-23D8-4BCB-8021-09354EF7504C}"/>
    <hyperlink ref="B70" r:id="rId239" xr:uid="{29714CE5-41B7-49A2-B551-28726B3AC6CD}"/>
    <hyperlink ref="B71" r:id="rId240" xr:uid="{17B0CD25-EE67-4B76-AAE7-056EA21CB5A0}"/>
    <hyperlink ref="B73" r:id="rId241" xr:uid="{105A095D-669D-4F3E-B588-A7481F9DE9E0}"/>
    <hyperlink ref="B74" r:id="rId242" xr:uid="{77189FDE-ED6D-4D2C-9BE0-BC2307A8C577}"/>
    <hyperlink ref="B76" r:id="rId243" xr:uid="{E295C290-D574-4E7C-9F09-177D83A44DC0}"/>
    <hyperlink ref="B77" r:id="rId244" xr:uid="{79DE8BA1-1DF7-40D1-BF8C-4D0BB2ED80FB}"/>
    <hyperlink ref="B79" r:id="rId245" xr:uid="{C7F687B7-B914-4E41-86D9-6067921D95FA}"/>
    <hyperlink ref="B80" r:id="rId246" xr:uid="{3CCE3C40-BEFB-4893-8038-CCD4E94A47D5}"/>
    <hyperlink ref="B101" r:id="rId247" xr:uid="{31E423AC-AE06-419E-82A8-22D736CDEBAB}"/>
    <hyperlink ref="B352" r:id="rId248" xr:uid="{1DBA0D3E-CB67-4534-9DC7-610BE7DE8FE0}"/>
    <hyperlink ref="B706" r:id="rId249" xr:uid="{64EB4FB6-37BC-44E6-BE2B-B7BF2AFDB9F5}"/>
    <hyperlink ref="B160" r:id="rId250" display="https://www.epa.gov/system/files/documents/2024-03/hawaii-pcap-final-.pdf" xr:uid="{86D7001B-9B41-4DA7-98CF-FA475274FD1E}"/>
    <hyperlink ref="B161" r:id="rId251" display="https://www.epa.gov/system/files/documents/2024-03/hawaii-pcap-final-.pdf" xr:uid="{FDD0ADBD-6A9A-44AF-B83B-120C2DBE41DA}"/>
    <hyperlink ref="B162" r:id="rId252" display="https://www.epa.gov/system/files/documents/2024-03/hawaii-pcap-final-.pdf" xr:uid="{708EE377-D11E-4947-A407-3567D2DA57AA}"/>
    <hyperlink ref="B163" r:id="rId253" display="https://www.epa.gov/system/files/documents/2024-03/hawaii-pcap-final-.pdf" xr:uid="{E59E7E68-A171-42A9-AC0D-897E970D6291}"/>
    <hyperlink ref="B164" r:id="rId254" display="https://www.epa.gov/system/files/documents/2024-03/hawaii-pcap-final-.pdf" xr:uid="{2857EF2F-5B6D-4C72-AC51-3814C5EAACD7}"/>
    <hyperlink ref="B165" r:id="rId255" display="https://www.epa.gov/system/files/documents/2024-03/hawaii-pcap-final-.pdf" xr:uid="{DE2108D6-6107-4C48-ADF7-623C840E1623}"/>
    <hyperlink ref="B166" r:id="rId256" display="https://www.epa.gov/system/files/documents/2024-03/hawaii-pcap-final-.pdf" xr:uid="{3713B1AE-1777-40A5-8E0C-D94D7C28B6C1}"/>
    <hyperlink ref="B167" r:id="rId257" display="https://www.epa.gov/system/files/documents/2024-03/hawaii-pcap-final-.pdf" xr:uid="{C0A8EB08-EA1B-4857-AECC-685C8CD73C52}"/>
    <hyperlink ref="B168" r:id="rId258" display="https://www.epa.gov/system/files/documents/2024-03/hawaii-pcap-final-.pdf" xr:uid="{16DCC4B6-DC1A-47CC-BB9C-49A8484382F1}"/>
    <hyperlink ref="B169" r:id="rId259" display="https://www.epa.gov/system/files/documents/2024-03/hawaii-pcap-final-.pdf" xr:uid="{241E748C-D6FA-4FEF-B260-446B631378A4}"/>
    <hyperlink ref="B170" r:id="rId260" display="https://www.epa.gov/system/files/documents/2024-03/hawaii-pcap-final-.pdf" xr:uid="{E137FA89-A018-48B5-B50A-AE06082FA7F9}"/>
    <hyperlink ref="B171" r:id="rId261" display="https://www.epa.gov/system/files/documents/2024-03/hawaii-pcap-final-.pdf" xr:uid="{97F030CA-B55E-4768-A9F4-6DDCD8BE1BCD}"/>
    <hyperlink ref="B172" r:id="rId262" display="https://www.epa.gov/system/files/documents/2024-03/hawaii-pcap-final-.pdf" xr:uid="{B9D69C50-C224-452B-BA16-3208ABFB854B}"/>
    <hyperlink ref="B173" r:id="rId263" display="https://www.epa.gov/system/files/documents/2024-03/hawaii-pcap-final-.pdf" xr:uid="{7DEC7682-4C04-4EEF-A07C-FA0CA0BDDBA6}"/>
    <hyperlink ref="B174" r:id="rId264" display="https://www.epa.gov/system/files/documents/2024-03/hawaii-pcap-final-.pdf" xr:uid="{7CFC1203-5948-4D49-95F6-9DF7D23A595F}"/>
    <hyperlink ref="B175" r:id="rId265" display="https://www.epa.gov/system/files/documents/2024-03/hawaii-pcap-final-.pdf" xr:uid="{A2B95572-8470-4EA5-A199-65BD087CD8FA}"/>
    <hyperlink ref="B176" r:id="rId266" display="https://www.epa.gov/system/files/documents/2024-03/hawaii-pcap-final-.pdf" xr:uid="{95458C72-A991-4943-B5C2-A974EA3657F0}"/>
    <hyperlink ref="B658" r:id="rId267" xr:uid="{2EE8CF2B-06C7-4113-BCC8-2BC4231F12ED}"/>
    <hyperlink ref="B659" r:id="rId268" xr:uid="{CE06C40A-FB6F-4651-BD77-CDC0AB7F1CF6}"/>
    <hyperlink ref="B663" r:id="rId269" xr:uid="{68BD1A2A-31D3-4DC4-9FFB-EEB8C3DEFA29}"/>
    <hyperlink ref="B661" r:id="rId270" xr:uid="{7F184AB6-DA59-4B3E-8424-C6077DCFB0F5}"/>
    <hyperlink ref="B662" r:id="rId271" xr:uid="{2FDA07F5-EEE7-441E-B0F1-5279E77B6015}"/>
    <hyperlink ref="B82" r:id="rId272" xr:uid="{38F78897-7B32-4C3C-BCDB-4EE60397FC3D}"/>
    <hyperlink ref="B83" r:id="rId273" xr:uid="{01C9F717-566A-4733-958B-A465C23459C9}"/>
    <hyperlink ref="B664" r:id="rId274" xr:uid="{6A97390B-C0E9-4338-AD80-6CA11A3A5F89}"/>
    <hyperlink ref="B665" r:id="rId275" xr:uid="{F9A6ED76-C6FA-4FA4-A69B-7118AD700100}"/>
    <hyperlink ref="B85" r:id="rId276" xr:uid="{AEC0E60D-2708-422F-BF04-0D1405348984}"/>
    <hyperlink ref="B86" r:id="rId277" xr:uid="{92E761DB-F7AE-401C-BDCE-DDD94E222386}"/>
    <hyperlink ref="B88" r:id="rId278" xr:uid="{8D04B081-7F1F-4460-82CE-485273B08239}"/>
    <hyperlink ref="B89" r:id="rId279" xr:uid="{11264C9F-C0E6-43D3-B8C1-562F08246D10}"/>
    <hyperlink ref="B91" r:id="rId280" xr:uid="{E6040C96-8D88-480F-9B06-F4378ABAE11B}"/>
    <hyperlink ref="B92" r:id="rId281" xr:uid="{8259C36E-27D0-429B-829C-C7066A1B5BC1}"/>
    <hyperlink ref="B94" r:id="rId282" xr:uid="{6CB0794D-BB23-4D0A-A3EF-904586D31A5D}"/>
    <hyperlink ref="B95" r:id="rId283" xr:uid="{2943C342-728C-41F4-A4EA-2ADBB61CAD2A}"/>
    <hyperlink ref="B97" r:id="rId284" xr:uid="{33DF01D0-6DBA-44B2-A4D3-216AD4C6922E}"/>
    <hyperlink ref="B98" r:id="rId285" xr:uid="{DD137BE1-CD90-443F-9CC0-390B22F942AD}"/>
    <hyperlink ref="B187" r:id="rId286" xr:uid="{73017259-903F-43DD-8B90-BBA3AA4BFB27}"/>
    <hyperlink ref="B188" r:id="rId287" xr:uid="{D23A1506-A506-45BB-AB7B-31F0B3C3165B}"/>
    <hyperlink ref="B189" r:id="rId288" xr:uid="{3FC60BF3-AB7B-4A95-9643-FF9A5D6A7B91}"/>
    <hyperlink ref="B186" r:id="rId289" xr:uid="{E8C065A9-5EC6-46D8-BCBB-C86FB354A1EC}"/>
    <hyperlink ref="B190" r:id="rId290" xr:uid="{4FDE2077-EFCF-4C3B-B85C-5F5984EF17F6}"/>
    <hyperlink ref="B191" r:id="rId291" xr:uid="{282CA098-B5DE-4BD0-94D4-9CA3601900EA}"/>
    <hyperlink ref="B192" r:id="rId292" xr:uid="{9C827D49-9BAD-4D1A-B8C4-D73A15DEB628}"/>
    <hyperlink ref="B193" r:id="rId293" xr:uid="{80E88046-642F-48D6-B432-82DECB89FE06}"/>
    <hyperlink ref="B194" r:id="rId294" xr:uid="{65E15B59-9781-4262-84A0-8AD031AF41B6}"/>
    <hyperlink ref="B195" r:id="rId295" xr:uid="{BA91E7C9-AC1B-40C7-8EDE-737EFD283D23}"/>
    <hyperlink ref="B678" r:id="rId296" xr:uid="{4D7C432C-B0CA-4470-8B9F-FE9953A5FE5B}"/>
    <hyperlink ref="B196" r:id="rId297" xr:uid="{19ED22C1-05AE-46C5-8BF7-644F3B7E313C}"/>
    <hyperlink ref="B197" r:id="rId298" xr:uid="{6C98185C-0B3D-4655-B7A4-D9E7B79A3481}"/>
    <hyperlink ref="B198" r:id="rId299" xr:uid="{8FAFE835-2C17-4906-BCA2-BDE8BFBF2B75}"/>
    <hyperlink ref="B383" r:id="rId300" xr:uid="{CC283CBA-AB1E-4AFB-B218-A75301F7B028}"/>
    <hyperlink ref="B384" r:id="rId301" xr:uid="{9EA8CF09-C3CD-41E7-80DD-8C07DD1E619C}"/>
    <hyperlink ref="B385" r:id="rId302" xr:uid="{8E25D82D-5AAB-4DE2-9A88-340320A603A3}"/>
    <hyperlink ref="B386" r:id="rId303" xr:uid="{4B571271-25AD-4C51-846A-626A38F77215}"/>
    <hyperlink ref="B387" r:id="rId304" xr:uid="{12ABD60C-75E2-4445-AE74-F5031A19C871}"/>
    <hyperlink ref="B388" r:id="rId305" xr:uid="{98C9636E-7D91-4D42-AE3D-A3851FD00B69}"/>
    <hyperlink ref="B389" r:id="rId306" xr:uid="{42DBB69E-AF76-4690-9CCE-86FDEF78C140}"/>
    <hyperlink ref="B710" r:id="rId307" xr:uid="{46F8C966-56A3-4BBC-9EC0-ADF794BAC1CC}"/>
    <hyperlink ref="B711" r:id="rId308" xr:uid="{CB283FA3-FAF8-46E1-8BAB-0AE62DB071BB}"/>
    <hyperlink ref="B390" r:id="rId309" xr:uid="{C210BDAF-CAE3-491F-905B-D146439660F7}"/>
    <hyperlink ref="B391" r:id="rId310" xr:uid="{F6744315-5230-4369-AA2D-D5A863FE243C}"/>
    <hyperlink ref="B392" r:id="rId311" xr:uid="{046E1421-E288-4539-9461-94677050358C}"/>
    <hyperlink ref="B393" r:id="rId312" xr:uid="{B5884396-3ED0-4180-9EAC-C33320DB0936}"/>
    <hyperlink ref="B394" r:id="rId313" xr:uid="{B1AEBDDD-C1B4-4C7C-BE2D-47691D63EF59}"/>
    <hyperlink ref="B395" r:id="rId314" xr:uid="{1C6C79A5-F46E-411A-939C-E39EB0D95B48}"/>
    <hyperlink ref="B521" r:id="rId315" xr:uid="{7B451EF3-E24B-4D0F-A8E7-EF6B2AC0809D}"/>
    <hyperlink ref="B522" r:id="rId316" xr:uid="{A9323692-22A8-4272-9715-2F847A2F7555}"/>
    <hyperlink ref="B523" r:id="rId317" xr:uid="{35B63D17-140B-437F-A722-9E3A9634A845}"/>
    <hyperlink ref="B524" r:id="rId318" xr:uid="{4A0D3733-2A9B-4A87-A020-5BED55202F19}"/>
    <hyperlink ref="B525" r:id="rId319" xr:uid="{C22BB14E-4B22-492D-BE25-BBD5DBFAB7AF}"/>
    <hyperlink ref="B526" r:id="rId320" xr:uid="{FF246448-87A1-4585-BCD1-866D40FF3879}"/>
    <hyperlink ref="B527" r:id="rId321" xr:uid="{A3A2CC2E-92A6-4729-A474-A792D1CBDD9B}"/>
    <hyperlink ref="B528" r:id="rId322" xr:uid="{C3833065-310B-49D0-A377-3DE34B2FBB23}"/>
    <hyperlink ref="B529" r:id="rId323" xr:uid="{20A7376D-64D0-498F-AD55-E40D71E0C2D8}"/>
    <hyperlink ref="B530" r:id="rId324" xr:uid="{DD83FA15-C1E8-4584-A81C-C8F0C1DCF84C}"/>
    <hyperlink ref="B531" r:id="rId325" xr:uid="{0193B328-A8A6-4340-B020-24B90AEC7826}"/>
    <hyperlink ref="B532" r:id="rId326" xr:uid="{ACA2AEB9-4171-4826-9FA6-DFEA1839C3DC}"/>
    <hyperlink ref="B533" r:id="rId327" xr:uid="{4A5E766E-D63E-4E56-8AF7-D1BBC5A8138E}"/>
    <hyperlink ref="B534" r:id="rId328" xr:uid="{CD3C5FDD-F707-4623-B59D-9094580853EF}"/>
    <hyperlink ref="B535" r:id="rId329" xr:uid="{25C053E5-515E-4016-9BC3-363447C4699D}"/>
    <hyperlink ref="B536" r:id="rId330" xr:uid="{74645BBA-FE2B-45D7-8A3B-E34D26C03600}"/>
    <hyperlink ref="B537" r:id="rId331" xr:uid="{9595CB16-87B6-4667-9195-35BA85F91281}"/>
    <hyperlink ref="B538" r:id="rId332" xr:uid="{69586E75-9D43-4D69-B927-1DD1FF386CE3}"/>
    <hyperlink ref="B539" r:id="rId333" xr:uid="{AE5A5C2A-6FC8-4938-9856-4DA651A2BAAA}"/>
    <hyperlink ref="B540" r:id="rId334" xr:uid="{B5F3A614-266C-4C13-AF05-EA5A5CD5EA33}"/>
    <hyperlink ref="B541" r:id="rId335" xr:uid="{CC1837AE-AD84-4AF3-B567-60D809797F66}"/>
    <hyperlink ref="B542" r:id="rId336" xr:uid="{FAD8491F-CFB3-48C7-A14A-1DD6E686875F}"/>
    <hyperlink ref="B543" r:id="rId337" xr:uid="{6F0E7DB3-F0F6-4CD9-830E-67A5106EDCBD}"/>
    <hyperlink ref="B544" r:id="rId338" xr:uid="{59C7A433-C808-43D6-9CA2-B2DDDAD89326}"/>
    <hyperlink ref="B545" r:id="rId339" xr:uid="{B5F6C223-5C1E-4E8D-A3F5-5E2928B97CCF}"/>
    <hyperlink ref="B546" r:id="rId340" xr:uid="{4BECB97A-FF26-4DA4-91F5-A42915E668D4}"/>
    <hyperlink ref="B547" r:id="rId341" xr:uid="{C57620F1-0A64-43D1-9A26-F6E74F576C58}"/>
    <hyperlink ref="B548" r:id="rId342" xr:uid="{448F0379-8DF1-4087-AB5E-FAC1840AB05D}"/>
    <hyperlink ref="B549" r:id="rId343" xr:uid="{8FE14B56-DFF3-4BE9-BECF-FCC144924F67}"/>
    <hyperlink ref="B550" r:id="rId344" xr:uid="{987770AE-47B4-4E6E-8936-FC6523FC1882}"/>
    <hyperlink ref="B551" r:id="rId345" xr:uid="{842035B2-1F0F-4FA4-B891-4BC9E31D1D7C}"/>
    <hyperlink ref="B246" r:id="rId346" xr:uid="{6CA6B93B-6AB1-4592-B6DE-E95D18BB3315}"/>
    <hyperlink ref="B247" r:id="rId347" xr:uid="{79657B1E-139A-49E5-9E11-E00A56BE0D99}"/>
    <hyperlink ref="B248" r:id="rId348" xr:uid="{52D258C3-C624-43F4-AA28-891AD3262887}"/>
    <hyperlink ref="B250" r:id="rId349" xr:uid="{C835972F-01C5-4EE8-A7E6-B29664DF5742}"/>
    <hyperlink ref="B252" r:id="rId350" xr:uid="{158DE8D7-F46A-4BFF-95FF-22FFE59C6F21}"/>
    <hyperlink ref="B253" r:id="rId351" xr:uid="{3ADCFBD9-B287-4B95-A2FD-B7960DA1F3B1}"/>
    <hyperlink ref="B254" r:id="rId352" xr:uid="{1887EDAF-6BD8-4E2E-82AE-8D8D01A1A63A}"/>
    <hyperlink ref="B680" r:id="rId353" xr:uid="{9AC60AE0-8ABE-4CB0-9FA8-A382AD131B76}"/>
    <hyperlink ref="B255" r:id="rId354" xr:uid="{D13499D5-2976-4CD6-848B-4F6EAC675D88}"/>
    <hyperlink ref="B256" r:id="rId355" xr:uid="{8C4C921F-E88F-46B4-95A3-46A3AB849D0E}"/>
    <hyperlink ref="B257" r:id="rId356" xr:uid="{0AAEE46E-D1EA-4729-B046-1BAF302D9980}"/>
    <hyperlink ref="B258" r:id="rId357" xr:uid="{92824151-1985-4C1A-BAF8-DC3366038470}"/>
    <hyperlink ref="B681" r:id="rId358" xr:uid="{6D276D98-2DA8-4AF7-A661-0F1D8F2F143C}"/>
    <hyperlink ref="B259" r:id="rId359" xr:uid="{55D5D591-4050-4643-AC8C-A8B6D32731FF}"/>
    <hyperlink ref="B260" r:id="rId360" xr:uid="{61775121-AA05-428E-AD8D-A88FCBB78AF1}"/>
    <hyperlink ref="B261" r:id="rId361" xr:uid="{212C724D-0959-47D3-BB6F-1D5277A72175}"/>
    <hyperlink ref="B262" r:id="rId362" xr:uid="{5A2FA7B8-C1EB-4513-ABE3-6524A5E10DA1}"/>
    <hyperlink ref="B263" r:id="rId363" xr:uid="{B82F6121-42BF-4F46-A267-4A1B8E00228E}"/>
    <hyperlink ref="B682" r:id="rId364" xr:uid="{B2F27EDB-92DD-4263-B981-292CE983FA55}"/>
    <hyperlink ref="B127" r:id="rId365" xr:uid="{A421099B-A718-4BAF-9683-FBC5C5DBC7BE}"/>
    <hyperlink ref="B128" r:id="rId366" xr:uid="{73FF5A2D-68F1-4EB7-8F12-5A60C355C62D}"/>
    <hyperlink ref="B670" r:id="rId367" xr:uid="{5D8EE8EB-030B-45FB-8057-DB9F643F4257}"/>
    <hyperlink ref="B671" r:id="rId368" xr:uid="{C5C14539-4B87-41FB-91A6-2C4FC12F896F}"/>
    <hyperlink ref="B129" r:id="rId369" xr:uid="{06274012-4F51-49F2-9081-3588B314FC2C}"/>
    <hyperlink ref="B130" r:id="rId370" xr:uid="{099B6B69-9D61-4763-86F8-7D03DE0403BB}"/>
    <hyperlink ref="B131" r:id="rId371" xr:uid="{7EAADC62-017D-4569-8F91-67548ACC22A7}"/>
    <hyperlink ref="B132" r:id="rId372" xr:uid="{CC86542C-65D7-4A1D-8698-A99CE58564B2}"/>
    <hyperlink ref="B672" r:id="rId373" xr:uid="{A04E4279-E8E3-436D-B8E3-A960F4795888}"/>
    <hyperlink ref="B133" r:id="rId374" xr:uid="{CF814823-9159-4C8B-BD6C-9A634ED8D1FB}"/>
    <hyperlink ref="B249" r:id="rId375" xr:uid="{23B1FF31-38CE-422B-98BE-D5BC054ABC5A}"/>
    <hyperlink ref="B251" r:id="rId376" xr:uid="{298EA785-DBE5-40AB-A76E-605DDE67BF15}"/>
    <hyperlink ref="B652" r:id="rId377" xr:uid="{79BE4ADC-AA3A-4BA8-99F8-374159ACD818}"/>
    <hyperlink ref="B34" r:id="rId378" xr:uid="{174DAF67-DC66-4E95-B6DA-D691D1967434}"/>
    <hyperlink ref="B35" r:id="rId379" xr:uid="{E58FE6D7-3E5F-413B-846A-B444A49A73CE}"/>
    <hyperlink ref="B36" r:id="rId380" xr:uid="{443B5F52-E2EA-4FEA-ACC2-1E5BFC64A90A}"/>
    <hyperlink ref="B37" r:id="rId381" xr:uid="{3A2E5980-4B5E-4068-B252-0E0B863CFD4C}"/>
    <hyperlink ref="B38" r:id="rId382" xr:uid="{39E47EF1-52DF-4409-A46E-ECD3EB77C029}"/>
    <hyperlink ref="B39" r:id="rId383" xr:uid="{A7B97A01-FE59-4127-A527-FE59D38E69A8}"/>
    <hyperlink ref="B40" r:id="rId384" xr:uid="{50818EB0-F13A-449C-B485-BA79965EC468}"/>
    <hyperlink ref="B41" r:id="rId385" xr:uid="{45F02511-C5C7-4993-BED2-23EF285B5F31}"/>
    <hyperlink ref="B42" r:id="rId386" xr:uid="{365FAB3D-1121-4072-AE6B-2072AEB521A8}"/>
    <hyperlink ref="B43" r:id="rId387" xr:uid="{1EC3EA54-AC66-4A5A-8645-7DBF91979452}"/>
    <hyperlink ref="B44" r:id="rId388" xr:uid="{9C0FAD10-3368-4937-A1DA-7D0E2FB85AE0}"/>
    <hyperlink ref="B401" r:id="rId389" xr:uid="{3267757D-5FEA-420E-B453-372461F1B38D}"/>
    <hyperlink ref="B402" r:id="rId390" xr:uid="{439ADA3E-2905-4A48-B825-C168983CA0D8}"/>
    <hyperlink ref="B403" r:id="rId391" xr:uid="{7B6E0A84-1F8A-4EBD-8494-F358084FE4C7}"/>
    <hyperlink ref="B404" r:id="rId392" xr:uid="{29630109-8979-444F-B0FF-46C8493BCEC8}"/>
    <hyperlink ref="B405" r:id="rId393" xr:uid="{65C0C2D1-6094-484D-96D3-F31776A07801}"/>
    <hyperlink ref="B406" r:id="rId394" xr:uid="{3DB12D7D-8777-4F8F-AC7B-16949D7AAFE0}"/>
    <hyperlink ref="B407" r:id="rId395" xr:uid="{70ADC463-B5BB-4DB1-AF64-867AF5BE303D}"/>
    <hyperlink ref="B408" r:id="rId396" xr:uid="{AE4C5C2E-5113-4C69-846D-D02CBEEE49E8}"/>
    <hyperlink ref="B563" r:id="rId397" xr:uid="{408EB2C5-0BCF-47FE-811D-E36CE79E0A00}"/>
    <hyperlink ref="B564" r:id="rId398" xr:uid="{58929631-C273-4870-9388-DA1A27D27DC5}"/>
    <hyperlink ref="B565" r:id="rId399" xr:uid="{11EB3147-CE3C-4A42-BECD-3EFCA8000774}"/>
    <hyperlink ref="B566" r:id="rId400" xr:uid="{09ABBD2B-1F39-4FC4-8B1B-ECCC11B7BDA1}"/>
    <hyperlink ref="B567" r:id="rId401" xr:uid="{8D3DC415-8AF6-498B-B851-890363A3E544}"/>
    <hyperlink ref="B568" r:id="rId402" xr:uid="{A1E5AD95-FEE0-4A98-BB27-75F068BF66E8}"/>
    <hyperlink ref="B569" r:id="rId403" xr:uid="{23935EDE-82DC-4F05-96E1-0191DD8670CC}"/>
    <hyperlink ref="B570" r:id="rId404" xr:uid="{661D21B9-3BA6-44E1-BCC7-4DA5E6266984}"/>
    <hyperlink ref="B571" r:id="rId405" xr:uid="{AC9A4C8D-4EF4-4584-A1F2-A23190C32445}"/>
    <hyperlink ref="B572" r:id="rId406" xr:uid="{2CEBAF6B-DD61-4B8E-9CA1-0B6C69F1CAEA}"/>
    <hyperlink ref="B134" r:id="rId407" xr:uid="{E5140CE7-B47E-4FCB-9CA1-8C8D0DBA4616}"/>
    <hyperlink ref="B2" r:id="rId408" xr:uid="{0D21090B-07EC-4126-B004-1CE23CE212CF}"/>
    <hyperlink ref="B673" r:id="rId409" xr:uid="{7C785E86-418A-4415-83DB-6F29B0773AD7}"/>
    <hyperlink ref="B135" r:id="rId410" xr:uid="{FEE84A18-D714-4BF0-9E21-DA835E0DD1BD}"/>
    <hyperlink ref="B136" r:id="rId411" xr:uid="{85E5054D-02FB-470A-BEC9-544B4BCB6EB3}"/>
    <hyperlink ref="B137" r:id="rId412" xr:uid="{F0907BB2-21EA-4FA7-BFDF-C933A01BEE8C}"/>
    <hyperlink ref="B5" r:id="rId413" xr:uid="{FD56353E-9ED8-4CF0-B7A8-501E5937FA40}"/>
    <hyperlink ref="B291" r:id="rId414" xr:uid="{BD668D65-ABCB-46AA-B38E-4BB50212F54D}"/>
    <hyperlink ref="B3" r:id="rId415" xr:uid="{C18CF38F-020D-4A58-8DA6-FDDED1424AAD}"/>
    <hyperlink ref="B289" r:id="rId416" xr:uid="{84B986BE-74CD-4510-A9DD-2F6F4B6C773E}"/>
    <hyperlink ref="B290" r:id="rId417" xr:uid="{03733346-52E2-4CC7-B57F-7BC7A2C6DFFF}"/>
    <hyperlink ref="B292" r:id="rId418" xr:uid="{4BC53701-8935-45BC-9594-0350D3A5E775}"/>
    <hyperlink ref="B293" r:id="rId419" xr:uid="{1B616D6A-BEBF-4AA7-890F-BCE70EA67EED}"/>
    <hyperlink ref="B294" r:id="rId420" xr:uid="{29AA80AF-3A70-4327-A14E-49F11F3E76D9}"/>
    <hyperlink ref="B295" r:id="rId421" xr:uid="{01A982FB-DE2F-4FDC-8CFD-71D0F1245C87}"/>
    <hyperlink ref="B296" r:id="rId422" xr:uid="{04B74F30-27A1-49CE-B487-CC3C85AF3B35}"/>
    <hyperlink ref="B297" r:id="rId423" xr:uid="{AE5566C6-6B66-4E79-84CC-7E96FC22F85E}"/>
    <hyperlink ref="B298" r:id="rId424" xr:uid="{48A103B8-9D4D-4C40-B68B-BEE22A37794A}"/>
    <hyperlink ref="B299" r:id="rId425" xr:uid="{F32EBB13-E0ED-40AA-8BA4-1A19B5837F91}"/>
    <hyperlink ref="B300" r:id="rId426" xr:uid="{F28B599F-A116-438A-AC0B-DE965693EE10}"/>
    <hyperlink ref="B301" r:id="rId427" xr:uid="{45AE4AD0-787A-4145-AAFA-78847363429D}"/>
    <hyperlink ref="B302" r:id="rId428" xr:uid="{35B77CC7-FA49-4253-ACFC-A9780816EAD6}"/>
    <hyperlink ref="B6" r:id="rId429" xr:uid="{EADFC85F-6283-4C8D-BAFE-6A5A3E74EDFF}"/>
    <hyperlink ref="B649" r:id="rId430" xr:uid="{03C72126-96F9-419B-A233-3F31D7CA27F4}"/>
    <hyperlink ref="B7" r:id="rId431" xr:uid="{CE34CE79-9D7A-4772-93CA-5188D99A70B4}"/>
    <hyperlink ref="B138" r:id="rId432" xr:uid="{EA355FE3-7E44-4D5F-A8C7-6BD7D5609AB7}"/>
    <hyperlink ref="B689" r:id="rId433" xr:uid="{A7D07FE4-4050-4D1F-9902-E01783911052}"/>
    <hyperlink ref="B320" r:id="rId434" xr:uid="{D720A825-EC04-417F-B8DA-448E937F30B1}"/>
    <hyperlink ref="B321" r:id="rId435" xr:uid="{8C8F13CF-C6F1-40E0-80E9-8AFCC118DEAB}"/>
    <hyperlink ref="B691" r:id="rId436" xr:uid="{4E7C7DE7-C50D-41EB-A7C2-7DE63C8653F9}"/>
    <hyperlink ref="B322" r:id="rId437" xr:uid="{AFE24E23-A6B2-4E7A-9B0C-A74A8546C382}"/>
    <hyperlink ref="B323" r:id="rId438" xr:uid="{6AFFFFD0-CD9D-4346-AAF4-B92D3F479FC3}"/>
    <hyperlink ref="B317" r:id="rId439" xr:uid="{BFD944E2-3115-4F69-BD23-6AE1ACA9D448}"/>
    <hyperlink ref="B324" r:id="rId440" xr:uid="{D3AD8683-3884-4C24-A390-0364DE23CA54}"/>
    <hyperlink ref="B318" r:id="rId441" xr:uid="{99F3C67C-B7AC-4CC3-BFA7-91D9EBF76337}"/>
    <hyperlink ref="B319" r:id="rId442" xr:uid="{4F85E1DC-ECFE-4C64-ACAD-86A12E1B63BB}"/>
    <hyperlink ref="B692" r:id="rId443" xr:uid="{5A2CCB2E-9791-4A65-9059-332EB7F8489A}"/>
    <hyperlink ref="B325" r:id="rId444" xr:uid="{C866F970-D08B-4C25-8836-D93982E94470}"/>
    <hyperlink ref="B693" r:id="rId445" xr:uid="{E1C75252-9C66-4197-9931-D19FB43D8682}"/>
    <hyperlink ref="B690" r:id="rId446" xr:uid="{AE3B0CB2-4DB5-4534-A592-372881AAEC12}"/>
    <hyperlink ref="B326" r:id="rId447" xr:uid="{3D05593B-3407-4F05-9AEB-77190D3C98A6}"/>
    <hyperlink ref="B8" r:id="rId448" xr:uid="{0B40AB09-8BD3-4664-904E-20503BFE6D81}"/>
    <hyperlink ref="B9" r:id="rId449" xr:uid="{C712D4CF-DB3F-4161-AC0B-C755AEA65519}"/>
    <hyperlink ref="B51" r:id="rId450" xr:uid="{ABF46AE0-8F70-45BB-B781-88C21A960301}"/>
    <hyperlink ref="B655" r:id="rId451" xr:uid="{5BC61852-3592-46DC-9F9A-66CBFF231A95}"/>
    <hyperlink ref="B52" r:id="rId452" xr:uid="{14A96F09-D4DB-404B-9585-F8417F87F5D9}"/>
    <hyperlink ref="B54" r:id="rId453" xr:uid="{FAB6C948-18DD-46D4-9E5C-FADCD0018A2F}"/>
    <hyperlink ref="B56" r:id="rId454" xr:uid="{793E07A8-34CD-447F-B5A5-54B957482FEC}"/>
    <hyperlink ref="B58" r:id="rId455" xr:uid="{A45EDEBE-7148-419F-8854-36B3250286ED}"/>
    <hyperlink ref="B656" r:id="rId456" xr:uid="{A3C24AE8-0432-4A28-B046-38D098921473}"/>
    <hyperlink ref="B60" r:id="rId457" xr:uid="{5774AD59-09E3-42BD-992F-CF3C72524667}"/>
    <hyperlink ref="B62" r:id="rId458" xr:uid="{A2537A70-6F53-4F6B-87D1-6A73458A1A7A}"/>
    <hyperlink ref="B64" r:id="rId459" xr:uid="{F495F744-D684-4112-8B42-D65FFB692E9D}"/>
    <hyperlink ref="B66" r:id="rId460" xr:uid="{4B300151-D957-41CB-B8E6-1E9375620E17}"/>
    <hyperlink ref="B68" r:id="rId461" xr:uid="{D98A4647-D56C-4A39-8E68-0FD23CF124EE}"/>
    <hyperlink ref="B53" r:id="rId462" xr:uid="{39EDB082-0844-4FB4-ACFC-5B1DC236E0C8}"/>
    <hyperlink ref="B55" r:id="rId463" xr:uid="{5A7C327C-005B-4FDA-8F95-4F9CA7588FB7}"/>
    <hyperlink ref="B57" r:id="rId464" xr:uid="{27C3FF70-B91B-40B1-BC91-0ECFCD0301A8}"/>
    <hyperlink ref="B59" r:id="rId465" xr:uid="{28642ADB-01E8-478E-993D-9925A5D0A93D}"/>
    <hyperlink ref="B657" r:id="rId466" xr:uid="{B41732C1-7B50-48B3-8C1A-98D67266A232}"/>
    <hyperlink ref="B61" r:id="rId467" xr:uid="{9E14D0AB-6CD0-4344-AE60-B9005FCB0759}"/>
    <hyperlink ref="B63" r:id="rId468" xr:uid="{E83B6151-75C9-40D1-8C6A-1A3B96D2A015}"/>
    <hyperlink ref="B65" r:id="rId469" xr:uid="{6F692B4D-5D78-4C5D-A42B-355E1DFF8B50}"/>
    <hyperlink ref="B67" r:id="rId470" xr:uid="{CE3FBF9B-7AC1-4BF3-9BBF-428EA751B1A8}"/>
    <hyperlink ref="B69" r:id="rId471" xr:uid="{DAA1914C-D523-4F1B-8978-DDD5B712995B}"/>
    <hyperlink ref="B715" r:id="rId472" xr:uid="{68D088EF-6789-4BB7-8B31-2C36218399D5}"/>
    <hyperlink ref="B476" r:id="rId473" xr:uid="{8A4631B1-DF60-4175-ABBD-ED7BD8BB7881}"/>
    <hyperlink ref="B477" r:id="rId474" xr:uid="{B55BB788-818D-499F-9AC7-BAA1D3100D49}"/>
    <hyperlink ref="B478" r:id="rId475" xr:uid="{C03F9A3F-68A0-42F2-A650-7AC40F8D2B53}"/>
    <hyperlink ref="B479" r:id="rId476" xr:uid="{FBC9A9FE-4AD8-41C0-8F2A-1ECBE6215984}"/>
    <hyperlink ref="B480" r:id="rId477" xr:uid="{027B5FCF-48B1-4FF0-9211-F2E89C3D2FC4}"/>
    <hyperlink ref="B481" r:id="rId478" xr:uid="{39DEF632-F3C5-4097-9545-BDE261A9F00E}"/>
    <hyperlink ref="B482" r:id="rId479" xr:uid="{91870941-F8DC-4F92-AD0C-4AFA07BFB5EF}"/>
    <hyperlink ref="B439" r:id="rId480" xr:uid="{66C435AE-512B-4F25-A48E-A4E658D89257}"/>
    <hyperlink ref="B440" r:id="rId481" xr:uid="{7D21889B-A9F2-446D-A7AB-1A368DED3481}"/>
    <hyperlink ref="B437" r:id="rId482" xr:uid="{6B8BDAA7-C980-4222-B79B-3044D1074850}"/>
    <hyperlink ref="B438" r:id="rId483" xr:uid="{0DA47839-8DE6-47BC-ABDB-F8F6CE084644}"/>
    <hyperlink ref="B441" r:id="rId484" xr:uid="{588F6E48-31C4-4533-9AF1-9E5E57CB84DF}"/>
    <hyperlink ref="B442" r:id="rId485" xr:uid="{70F2A64C-6A66-45AA-A823-4E9395AAC837}"/>
    <hyperlink ref="B712" r:id="rId486" xr:uid="{36B6DFB2-FE74-4F29-8369-CB8F71DB4956}"/>
    <hyperlink ref="B443" r:id="rId487" xr:uid="{31F871D2-4731-497A-8E23-9CC3F1303E28}"/>
    <hyperlink ref="B444" r:id="rId488" xr:uid="{0DEA744C-44FE-47E0-823F-8191CF343146}"/>
    <hyperlink ref="B674" r:id="rId489" xr:uid="{132CECFF-9153-4A9F-9D61-66863768D925}"/>
    <hyperlink ref="B182" r:id="rId490" xr:uid="{3B5B0E2D-309B-4F4B-AAB3-325945F13ABB}"/>
    <hyperlink ref="B675" r:id="rId491" xr:uid="{3734DBBE-50E4-40E9-B46C-5167EAE16C81}"/>
    <hyperlink ref="B183" r:id="rId492" xr:uid="{FF697459-FABC-4FA8-92E7-83E6C359B6B3}"/>
    <hyperlink ref="B177" r:id="rId493" xr:uid="{DD250E70-9D3F-4746-9F3B-6EC280F85261}"/>
    <hyperlink ref="B184" r:id="rId494" xr:uid="{14FE0C9D-00A1-4650-B534-9BD1DC13808F}"/>
    <hyperlink ref="B676" r:id="rId495" xr:uid="{830CADD4-A6AB-4C23-A234-CA1A7D581D49}"/>
    <hyperlink ref="B677" r:id="rId496" xr:uid="{EB2E402B-20F4-4B28-A47F-F3CC95926147}"/>
    <hyperlink ref="B178" r:id="rId497" xr:uid="{7C06C6BE-4ED8-486D-945F-35E48CE14CAE}"/>
    <hyperlink ref="B180" r:id="rId498" xr:uid="{939E4734-2034-448F-9275-C06E864DBE8F}"/>
    <hyperlink ref="B185" r:id="rId499" xr:uid="{1807D2AD-ADCB-4727-99A5-5D92BD17A1B5}"/>
    <hyperlink ref="B181" r:id="rId500" xr:uid="{BB5FD1D2-0A1E-4354-930D-7586F3258C88}"/>
    <hyperlink ref="B396" r:id="rId501" xr:uid="{71762132-15C2-4348-8A24-E778B156486C}"/>
    <hyperlink ref="B397" r:id="rId502" xr:uid="{6238E3DB-0D2A-4821-8FEB-B19EC9432B7B}"/>
    <hyperlink ref="B398" r:id="rId503" xr:uid="{99D383CF-6866-4818-B094-FE6D9FD5F153}"/>
    <hyperlink ref="B399" r:id="rId504" xr:uid="{65DF443A-87F7-4055-A3A9-7790F20A0716}"/>
    <hyperlink ref="B400" r:id="rId505" xr:uid="{6121523D-BAD7-4F7E-8605-483DB3FE3AA6}"/>
    <hyperlink ref="B336" r:id="rId506" xr:uid="{7438ACE4-D8BB-4FE9-87EC-41DF6D05ABAD}"/>
    <hyperlink ref="B337" r:id="rId507" xr:uid="{253E176F-65E4-406F-A070-C24023DCBBB0}"/>
    <hyperlink ref="B338" r:id="rId508" xr:uid="{F075759C-AB30-461E-8B6E-249D7694B6A1}"/>
    <hyperlink ref="B339" r:id="rId509" xr:uid="{4AB9809F-5F81-41B3-9479-2E9636076506}"/>
    <hyperlink ref="B340" r:id="rId510" xr:uid="{1C187B79-8D1A-4F3B-AED1-BF58434E9964}"/>
    <hyperlink ref="B602" r:id="rId511" xr:uid="{B8D3BD7A-6CB2-4622-8AEA-A683EDD64669}"/>
    <hyperlink ref="B724" r:id="rId512" xr:uid="{D00F72CF-0DB9-4F9B-A92D-06D1AC87046A}"/>
    <hyperlink ref="B603" r:id="rId513" xr:uid="{CC7B19CC-1E27-457B-A835-01912C6C6F8D}"/>
    <hyperlink ref="B606" r:id="rId514" xr:uid="{DD652365-5768-4F49-927A-993DEF0D6646}"/>
    <hyperlink ref="B608" r:id="rId515" xr:uid="{3B993D74-1369-468D-9BE2-702804D719ED}"/>
    <hyperlink ref="B609" r:id="rId516" xr:uid="{ACC9614E-8169-4AE6-AA0D-B9D4D9B02CB0}"/>
    <hyperlink ref="B697" r:id="rId517" xr:uid="{63EB795C-6CE1-4CD9-8237-DF68D5BC34B8}"/>
    <hyperlink ref="B698" r:id="rId518" xr:uid="{A13FD780-6E0A-4C74-BA47-4E9325C14E19}"/>
    <hyperlink ref="B699" r:id="rId519" xr:uid="{AF57972A-8FF6-4117-B321-AD89E666347D}"/>
    <hyperlink ref="B341" r:id="rId520" xr:uid="{5358A43B-13A1-47C2-99DA-1B737AC3AAF0}"/>
    <hyperlink ref="B700" r:id="rId521" xr:uid="{CF227688-7E3E-4E28-BDC8-C294A5916171}"/>
    <hyperlink ref="B342" r:id="rId522" xr:uid="{8A619818-CB1B-423E-8078-2E8612FF19C4}"/>
    <hyperlink ref="B343" r:id="rId523" xr:uid="{BA0A6D65-E889-4E58-A55A-155E9EECDE69}"/>
    <hyperlink ref="B344" r:id="rId524" xr:uid="{3BD9B582-734F-4DEC-9521-8DEBC7691187}"/>
    <hyperlink ref="B345" r:id="rId525" xr:uid="{B744DCF9-E5E2-4751-885B-0886629CFEAD}"/>
    <hyperlink ref="B346" r:id="rId526" xr:uid="{D4CC5833-0261-4636-922B-87E56816F817}"/>
    <hyperlink ref="B701" r:id="rId527" xr:uid="{66AAA8BD-A4B6-44D6-BA76-BAEF10827C30}"/>
    <hyperlink ref="B347" r:id="rId528" xr:uid="{95E2F3FD-37C8-46E2-A945-A1BA0B4F472E}"/>
    <hyperlink ref="B702" r:id="rId529" xr:uid="{08A8FCA5-44BF-419C-92D0-E49B991DEA86}"/>
    <hyperlink ref="B703" r:id="rId530" xr:uid="{A555DFB3-B206-455D-800C-E93F72E9B08F}"/>
    <hyperlink ref="B604" r:id="rId531" xr:uid="{F281AD99-9544-4920-9206-73C13E2914F8}"/>
    <hyperlink ref="B456" r:id="rId532" xr:uid="{3CABF65E-7E06-4A7C-BDEC-D2ADEB8410D2}"/>
    <hyperlink ref="B457" r:id="rId533" xr:uid="{FCD240FD-A1DC-435D-9DE9-0EA491F939BB}"/>
    <hyperlink ref="B458" r:id="rId534" xr:uid="{A9D21617-9402-47A6-9A73-FE60F47E0682}"/>
    <hyperlink ref="B713" r:id="rId535" xr:uid="{C9C668B4-1082-4DBD-B318-749411615B9D}"/>
    <hyperlink ref="B445" r:id="rId536" xr:uid="{6084DA88-6212-46A1-AE5E-357BB6C28670}"/>
    <hyperlink ref="B446" r:id="rId537" xr:uid="{202CD9FA-106C-4394-B514-FC2648210469}"/>
    <hyperlink ref="B447" r:id="rId538" xr:uid="{511C091A-2416-4AC0-9A8B-610893D31D13}"/>
    <hyperlink ref="B448" r:id="rId539" xr:uid="{4F0C354E-3901-4E4B-B484-39A56A49650B}"/>
    <hyperlink ref="B449" r:id="rId540" xr:uid="{941A1E2E-E0AF-4AB6-8A4D-96184CBC753B}"/>
    <hyperlink ref="B450" r:id="rId541" xr:uid="{BE7E2767-9B60-48FC-A2B3-D22F03E705BE}"/>
    <hyperlink ref="B451" r:id="rId542" xr:uid="{9064221B-9401-4B8A-8EA2-B749DE9B999C}"/>
    <hyperlink ref="B452" r:id="rId543" xr:uid="{4B888ED0-9DFF-4B83-A72C-42A5E7C686D8}"/>
    <hyperlink ref="B453" r:id="rId544" xr:uid="{DAD77F18-03F3-4E5F-8598-ADE04D43FAD9}"/>
    <hyperlink ref="B454" r:id="rId545" xr:uid="{1B06A87F-096D-40EB-8A5B-3F1520471325}"/>
    <hyperlink ref="B419" r:id="rId546" xr:uid="{8C1EB0CC-A872-463F-B94A-16953D2D3560}"/>
    <hyperlink ref="B605" r:id="rId547" xr:uid="{245A68F0-7D43-4E2C-855B-CB9247594B91}"/>
    <hyperlink ref="B409" r:id="rId548" xr:uid="{CEC13058-AF4A-4332-88BA-889207F7A7C0}"/>
    <hyperlink ref="B410" r:id="rId549" xr:uid="{6B9A52CD-8EBF-4EA8-ABB6-74F2E5D29B8C}"/>
    <hyperlink ref="B420" r:id="rId550" xr:uid="{4186C3AD-2CEB-4E17-8D8F-A92F7CEA7791}"/>
    <hyperlink ref="B411" r:id="rId551" xr:uid="{DCBD30D2-AE42-424F-91B8-D6D65A4F75F1}"/>
    <hyperlink ref="B412" r:id="rId552" xr:uid="{1C03983B-116D-43C3-98E0-159D42E611DA}"/>
    <hyperlink ref="B413" r:id="rId553" xr:uid="{C3BCE187-C740-4FA6-B170-145D559A3B7B}"/>
    <hyperlink ref="B414" r:id="rId554" xr:uid="{D42F3C21-2D97-49AB-BEAD-F215A341EA8A}"/>
    <hyperlink ref="B415" r:id="rId555" xr:uid="{BAD30E5A-B9E3-4110-88D7-09515C9C796E}"/>
    <hyperlink ref="B416" r:id="rId556" xr:uid="{586E30B4-59A3-4188-B497-D07E94885392}"/>
    <hyperlink ref="B417" r:id="rId557" xr:uid="{250F2DDB-5E00-4996-8D27-B8B4226A1270}"/>
    <hyperlink ref="B421" r:id="rId558" xr:uid="{F8B92F1B-7967-4570-88D3-DEBEC78C37D4}"/>
    <hyperlink ref="B422" r:id="rId559" xr:uid="{6AA832B6-712F-4210-AA3B-4E507065F87A}"/>
    <hyperlink ref="B423" r:id="rId560" xr:uid="{F1E4276D-CDC7-44AD-9E0D-F543347BB00C}"/>
    <hyperlink ref="B418" r:id="rId561" xr:uid="{F099A721-3D17-400D-B55D-CC1188F20E77}"/>
    <hyperlink ref="B424" r:id="rId562" xr:uid="{792FBF32-6A85-447E-A08C-CAA01B0ABBDA}"/>
    <hyperlink ref="B592" r:id="rId563" xr:uid="{8558B888-24CA-4ED5-8A7A-12D54AF14438}"/>
    <hyperlink ref="B593" r:id="rId564" xr:uid="{DAD5022D-8760-4D8C-92D3-3FD4542FBB29}"/>
    <hyperlink ref="B594" r:id="rId565" xr:uid="{DA1BBD5B-F5D5-4A0B-9761-0F51B1D86DC9}"/>
    <hyperlink ref="B595" r:id="rId566" xr:uid="{69206128-6F20-49A3-BF1D-7670AC618241}"/>
    <hyperlink ref="B597" r:id="rId567" xr:uid="{338E53D1-AE86-46B7-9546-48C9286156CB}"/>
    <hyperlink ref="B598" r:id="rId568" xr:uid="{15E751B8-A43E-4D1E-84E5-39180E0C9F94}"/>
    <hyperlink ref="B599" r:id="rId569" xr:uid="{97BAD712-4B64-412A-ABAE-39827121AC1C}"/>
    <hyperlink ref="B601" r:id="rId570" xr:uid="{FF642F3E-389F-41FD-91BC-254EBC3B651B}"/>
    <hyperlink ref="B607" r:id="rId571" xr:uid="{F9281463-CF34-4A5A-A294-DC41C572BDA5}"/>
    <hyperlink ref="B716" r:id="rId572" xr:uid="{98302592-C658-49C3-93F9-022C8672F97A}"/>
    <hyperlink ref="B495" r:id="rId573" xr:uid="{DF61BC54-F41D-4D35-982F-8E13E453AA90}"/>
    <hyperlink ref="B496" r:id="rId574" xr:uid="{C8177979-869B-49D0-A8EC-3B1C82DE6A7B}"/>
    <hyperlink ref="B497" r:id="rId575" xr:uid="{8C90854F-B500-4E19-ACDC-ED03B7BB8A1B}"/>
    <hyperlink ref="B498" r:id="rId576" xr:uid="{6239B35D-3ABD-4FE8-9598-FA3BD28E35F9}"/>
    <hyperlink ref="B499" r:id="rId577" xr:uid="{30DF08AB-3F06-4292-81D8-8A9220FEC6ED}"/>
    <hyperlink ref="B500" r:id="rId578" xr:uid="{03CC3159-2D19-46D4-91F7-4B71B6E8B8AD}"/>
    <hyperlink ref="B501" r:id="rId579" xr:uid="{3ACAE364-B798-4B04-87F3-6913FE437769}"/>
    <hyperlink ref="B502" r:id="rId580" xr:uid="{20599D83-34DE-409F-AC99-C260AFD9FFA5}"/>
    <hyperlink ref="B717" r:id="rId581" xr:uid="{73B4C303-294E-41EA-A2D7-67FF62B1212B}"/>
    <hyperlink ref="B503" r:id="rId582" xr:uid="{C5700AEE-8473-4583-80AA-BE18ED176C43}"/>
    <hyperlink ref="B504" r:id="rId583" xr:uid="{B4321142-B018-4AD5-A0DF-2067C2566F73}"/>
    <hyperlink ref="B505" r:id="rId584" xr:uid="{B0443D22-209A-4473-BAD2-507C7FB35AA7}"/>
    <hyperlink ref="B506" r:id="rId585" xr:uid="{D943AE2A-0DBE-4DCF-87E7-DDC8EE7CB08F}"/>
    <hyperlink ref="B507" r:id="rId586" xr:uid="{03A522D3-8F80-4BF8-B2D7-A75050B7C367}"/>
    <hyperlink ref="B508" r:id="rId587" xr:uid="{114D7A8A-EBCC-42EC-B090-D3E5FEC4434E}"/>
    <hyperlink ref="B509" r:id="rId588" xr:uid="{058EB93E-C267-467A-98DA-F046B6ED5D79}"/>
    <hyperlink ref="B510" r:id="rId589" xr:uid="{E09E934F-EDC2-4077-853B-36A142E20513}"/>
    <hyperlink ref="B511" r:id="rId590" xr:uid="{62D5ED1B-9EAF-4379-BA81-8661B6CE7BFF}"/>
    <hyperlink ref="B512" r:id="rId591" xr:uid="{0A40F263-35C5-436E-A081-8394557CE74C}"/>
    <hyperlink ref="B513" r:id="rId592" xr:uid="{6D196D7F-C998-4561-B01B-D5D7E8DEC6DD}"/>
    <hyperlink ref="B514" r:id="rId593" xr:uid="{7AF817FB-2696-4BB9-BBE8-445865DC9B59}"/>
    <hyperlink ref="B695" r:id="rId594" xr:uid="{214AA71C-717F-43C6-BC12-A44ADCEA41A5}"/>
    <hyperlink ref="B694" r:id="rId595" xr:uid="{60B5162D-361E-4841-BEA5-0A146804A5D5}"/>
    <hyperlink ref="B327" r:id="rId596" xr:uid="{80178E6B-39FD-438B-A2E5-866794E5D752}"/>
    <hyperlink ref="B331" r:id="rId597" xr:uid="{410B8808-C9A2-43E2-9221-1AC5E345618B}"/>
    <hyperlink ref="B332" r:id="rId598" xr:uid="{3E04314F-35F0-444E-A537-F06690B54F3B}"/>
    <hyperlink ref="B333" r:id="rId599" xr:uid="{6F3999BD-718A-4C45-B83E-546AC8758441}"/>
    <hyperlink ref="B328" r:id="rId600" xr:uid="{4DD573B1-5B1C-4E46-867D-729E94BD557B}"/>
    <hyperlink ref="B696" r:id="rId601" xr:uid="{58367E33-DF1C-41AD-B37B-3129FE3E4C71}"/>
    <hyperlink ref="B334" r:id="rId602" xr:uid="{E033545B-DFE8-456D-9654-46498A4A0B64}"/>
    <hyperlink ref="B329" r:id="rId603" xr:uid="{925E335C-72E5-49E0-A2DD-173C1111BCF3}"/>
    <hyperlink ref="B335" r:id="rId604" xr:uid="{E11FBAB3-676F-4587-9FB2-D7E75C4DF977}"/>
    <hyperlink ref="B330" r:id="rId605" xr:uid="{9ED54A19-6E1D-42D6-863F-4EFD6293287E}"/>
    <hyperlink ref="B515" r:id="rId606" xr:uid="{CA74B6D0-4032-4F39-B855-A16A250C2588}"/>
    <hyperlink ref="B516" r:id="rId607" xr:uid="{BB16DEFD-1FB1-4FC9-8CCD-D809298A7470}"/>
    <hyperlink ref="B517" r:id="rId608" xr:uid="{B73580FB-EAA9-4CE4-A149-A1C2EB33792B}"/>
    <hyperlink ref="B518" r:id="rId609" xr:uid="{5A3B5122-113E-4A60-B85B-0FFC5BDDBA3F}"/>
    <hyperlink ref="B519" r:id="rId610" xr:uid="{48EB4A75-02AC-4B5E-81B1-BBED6880BF75}"/>
    <hyperlink ref="B520" r:id="rId611" xr:uid="{E5AD6301-3CD0-4CFC-B2AA-9125D67AAB2B}"/>
    <hyperlink ref="B718" r:id="rId612" xr:uid="{76C9211C-DD8E-483E-90DE-5F3EC830906E}"/>
    <hyperlink ref="B600" r:id="rId613" xr:uid="{A542EE07-107E-4195-AF94-E1D3771D8145}"/>
    <hyperlink ref="B596" r:id="rId614" xr:uid="{5CCB9B01-7858-4172-A8EA-8218AC2205D0}"/>
    <hyperlink ref="B455" r:id="rId615" xr:uid="{46F798C9-1AA6-49F8-990F-8EEC9BC649A7}"/>
    <hyperlink ref="B179" r:id="rId616" xr:uid="{47A616EA-4B6A-48B6-8EAA-4D9CF9AB2641}"/>
    <hyperlink ref="B10" r:id="rId617" xr:uid="{C3710773-5963-470E-9911-6156D2E0588E}"/>
    <hyperlink ref="B11" r:id="rId618" xr:uid="{26D1D07B-A6D9-446F-A496-925B42CA7C75}"/>
    <hyperlink ref="B21" r:id="rId619" xr:uid="{F09DA0E3-0FA6-4D42-AF67-688C5AF146EF}"/>
    <hyperlink ref="B647" r:id="rId620" xr:uid="{231D28E8-B151-4DF1-B384-8596FD46A35D}"/>
    <hyperlink ref="B648" r:id="rId621" xr:uid="{D8B70C03-100B-4E8E-B86D-E8E8E3E6024D}"/>
    <hyperlink ref="B4" r:id="rId622" xr:uid="{C4EF23BD-F6E7-480F-9111-6B4B675E08D9}"/>
    <hyperlink ref="B140" r:id="rId623" xr:uid="{5ED9037E-83E9-4CFD-AC56-0B2D7FB8BDB0}"/>
    <hyperlink ref="B264" r:id="rId624" xr:uid="{6127607B-1C48-4CC9-B0C0-B51650A6731F}"/>
    <hyperlink ref="B610" r:id="rId625" xr:uid="{DB1BD36A-3639-41AE-95D6-9C62CC94250C}"/>
    <hyperlink ref="B611" r:id="rId626" xr:uid="{9EE830C0-3CCB-43FA-9CAA-C8A53F004E03}"/>
    <hyperlink ref="B612" r:id="rId627" xr:uid="{FD6B91DB-C7BE-4048-BD7B-54F51815FC7B}"/>
    <hyperlink ref="B613" r:id="rId628" xr:uid="{6706430C-2DF7-4802-A8DF-45164018213E}"/>
    <hyperlink ref="B614" r:id="rId629" xr:uid="{FFA0F697-48E1-4983-9A42-F29D40D58623}"/>
    <hyperlink ref="B615" r:id="rId630" xr:uid="{1FDF7739-431E-4738-AD45-3A072D766D54}"/>
    <hyperlink ref="B616" r:id="rId631" xr:uid="{CC7A01B4-1716-4588-923C-9BDA8A3938F5}"/>
    <hyperlink ref="B617" r:id="rId632" xr:uid="{D8FC88AF-7647-4071-BD73-BF94B7BA953C}"/>
    <hyperlink ref="B618" r:id="rId633" xr:uid="{6F7161E6-A920-409F-ABA6-83C02DBFB668}"/>
    <hyperlink ref="B619" r:id="rId634" xr:uid="{952CF93A-F9BD-4792-9FC0-B4BEF814A52A}"/>
    <hyperlink ref="B620" r:id="rId635" xr:uid="{77D3211D-D873-424A-8448-80E9A902F577}"/>
    <hyperlink ref="B621" r:id="rId636" xr:uid="{ED346D3F-E887-415D-93DE-B6D41B4B3ED1}"/>
    <hyperlink ref="B622" r:id="rId637" xr:uid="{D648A9E9-81C8-4519-9B54-4380D5872BE4}"/>
    <hyperlink ref="B623" r:id="rId638" xr:uid="{FC820554-C42D-4889-B4FA-B0519AD0CDD0}"/>
    <hyperlink ref="B624" r:id="rId639" xr:uid="{A44AB0E1-0728-4F22-976C-104376ACDD6D}"/>
    <hyperlink ref="B625" r:id="rId640" xr:uid="{0D886876-92E8-4614-9D69-20D2F0BE73ED}"/>
    <hyperlink ref="B725" r:id="rId641" xr:uid="{E49DDCA3-E8F0-41E9-A0FF-E17D45513C1D}"/>
    <hyperlink ref="B726" r:id="rId642" xr:uid="{26CE6541-CAA1-42F4-8D29-026F62E5F9A2}"/>
    <hyperlink ref="B626" r:id="rId643" xr:uid="{D8C11C0F-D668-462F-BDBD-4A4A215D23E2}"/>
    <hyperlink ref="B627" r:id="rId644" xr:uid="{9D4B8D75-18D8-4C9D-A017-D50554B55DDA}"/>
    <hyperlink ref="B628" r:id="rId645" xr:uid="{C91F7684-62BE-4467-9F6B-D1990C93E6C1}"/>
    <hyperlink ref="B629" r:id="rId646" xr:uid="{4CE168BF-4A17-4285-9382-543F41018755}"/>
    <hyperlink ref="B630" r:id="rId647" xr:uid="{7328FE0B-7F2B-4FC7-978D-90C27B92D91B}"/>
    <hyperlink ref="B631" r:id="rId648" xr:uid="{9F49C755-7EC7-4307-A59C-E5A6B63718E3}"/>
    <hyperlink ref="B632" r:id="rId649" xr:uid="{7F48DF1D-06FD-42A4-8E2E-F221C85365C6}"/>
    <hyperlink ref="B633" r:id="rId650" xr:uid="{EAED5EBA-5B85-4A6F-ACF4-1B91D315FD9E}"/>
    <hyperlink ref="B634" r:id="rId651" xr:uid="{C9FE88DA-2D0D-4BC4-832D-35BCCFFDA333}"/>
    <hyperlink ref="B635" r:id="rId652" xr:uid="{3578674C-B6A0-41D7-A1C7-99655B0D4136}"/>
    <hyperlink ref="B636" r:id="rId653" xr:uid="{0BAE5F40-F62F-4FAD-B9C2-4B33B7E0C438}"/>
    <hyperlink ref="B637" r:id="rId654" xr:uid="{7E51BCC1-C4E9-4668-9541-4FBFCDACDA4F}"/>
    <hyperlink ref="B638" r:id="rId655" xr:uid="{3CDB2A12-2C96-4759-943F-8975B9BABA42}"/>
    <hyperlink ref="B639" r:id="rId656" xr:uid="{026D17FE-CDD0-497D-AB17-819881C57401}"/>
    <hyperlink ref="B640" r:id="rId657" xr:uid="{5D30E0B6-7DED-4442-8B7A-8B4096CD96ED}"/>
    <hyperlink ref="B641" r:id="rId658" xr:uid="{12B16B17-6AEE-47E1-88DD-64781CAFA78E}"/>
    <hyperlink ref="B642" r:id="rId659" xr:uid="{449AB6B9-EC77-452C-8E9C-2B244485EAFE}"/>
    <hyperlink ref="B643" r:id="rId660" xr:uid="{CC4832FB-0FC5-4CF1-B185-3C9F1DD1A62A}"/>
    <hyperlink ref="B644" r:id="rId661" xr:uid="{6ADD046E-14FC-4F22-9E73-961402E7C861}"/>
    <hyperlink ref="B645" r:id="rId662" xr:uid="{81500BA6-DDFC-4B57-8889-12F3B3BBFCD0}"/>
    <hyperlink ref="B646" r:id="rId663" xr:uid="{5D23C803-E46D-4726-9B7A-576292FAC6D4}"/>
    <hyperlink ref="B370" r:id="rId664" xr:uid="{A1796E8C-E052-4E26-84DB-9AEA148C9112}"/>
    <hyperlink ref="B465" r:id="rId665" xr:uid="{3EE3F85F-E4D6-48F3-BA4B-186EFACCF2D8}"/>
    <hyperlink ref="B12" r:id="rId666" xr:uid="{87690798-CBCE-4C00-9F4C-F716079D496E}"/>
    <hyperlink ref="B13" r:id="rId667" xr:uid="{875C3C67-AE16-446A-A5ED-172765160AD2}"/>
    <hyperlink ref="B14" r:id="rId668" xr:uid="{E82798BC-6560-4356-9DDD-EED4F8BA2519}"/>
    <hyperlink ref="B15" r:id="rId669" xr:uid="{33ACA1D8-5F53-4D36-BC87-15E1D2D7CEBE}"/>
    <hyperlink ref="B16" r:id="rId670" xr:uid="{0857FCAF-0965-4BFC-8CE2-43ED59E35173}"/>
    <hyperlink ref="B17" r:id="rId671" xr:uid="{537504CB-AA67-4F2D-AB0A-3FD4483C852A}"/>
    <hyperlink ref="B18" r:id="rId672" xr:uid="{BFD32E5D-6A85-48EE-8945-236DC339AEC8}"/>
    <hyperlink ref="B19" r:id="rId673" xr:uid="{EC3E0D77-5D15-48C0-8E6B-F4417C1B0649}"/>
    <hyperlink ref="B20" r:id="rId674" xr:uid="{3BCD49BC-89B8-4256-9534-847577C942F5}"/>
    <hyperlink ref="B469" r:id="rId675" xr:uid="{DBC0C5DA-BDFA-4EB4-87BE-FCCD3610C463}"/>
    <hyperlink ref="B154" r:id="rId676" xr:uid="{D8167E1E-0128-42CB-8825-6E1F8826F563}"/>
    <hyperlink ref="B727" r:id="rId677" xr:uid="{8C7E8A2A-BF53-4FD4-BA08-0C453F0B12C0}"/>
    <hyperlink ref="B348" r:id="rId678" xr:uid="{2D6113AF-76F8-4D02-B474-376AB48CF0F7}"/>
    <hyperlink ref="B705" r:id="rId679" xr:uid="{963EA94F-8D60-460C-9DCC-F3215EB9CDE0}"/>
    <hyperlink ref="B471" r:id="rId680" xr:uid="{801A2E6E-5BC8-4BE8-925D-D0BBE7A19BC9}"/>
    <hyperlink ref="B150" r:id="rId681" xr:uid="{F8F5FCFF-4004-4FA3-866E-126D52614D48}"/>
    <hyperlink ref="B354" r:id="rId682" xr:uid="{A3F7DA8E-0C90-49B6-883C-F4BA7697EFC0}"/>
    <hyperlink ref="B425" r:id="rId683" xr:uid="{FD97D3F2-C903-43E6-8D51-7F3D0505A73F}"/>
    <hyperlink ref="B470" r:id="rId684" xr:uid="{3A325E45-E440-4454-A38B-079C5B8A1A5F}"/>
    <hyperlink ref="B709" r:id="rId685" xr:uid="{E797FE8D-6619-4934-A240-F66B240A9878}"/>
    <hyperlink ref="B367" r:id="rId686" xr:uid="{D202B595-3D84-4ADB-BE87-F1947F759FD2}"/>
    <hyperlink ref="B147" r:id="rId687" xr:uid="{A421DCE1-18B1-4870-90EE-805B7488E1EE}"/>
    <hyperlink ref="B434" r:id="rId688" xr:uid="{A6D9AA43-5A8D-4084-B336-BF0F5D6D2A34}"/>
    <hyperlink ref="B159" r:id="rId689" xr:uid="{CBC9B589-8CC1-47A9-A47E-1E6937FB7A08}"/>
    <hyperlink ref="B365" r:id="rId690" xr:uid="{15C5B709-585D-41DD-8B81-670E95B4282E}"/>
    <hyperlink ref="B366" r:id="rId691" xr:uid="{CF5EA58A-FBD5-4A60-ADB0-315194479EDC}"/>
  </hyperlinks>
  <pageMargins left="0.7" right="0.7" top="0.75" bottom="0.75" header="0.3" footer="0.3"/>
  <pageSetup orientation="portrait" r:id="rId692"/>
  <legacyDrawing r:id="rId693"/>
  <extLst>
    <ext xmlns:x14="http://schemas.microsoft.com/office/spreadsheetml/2009/9/main" uri="{CCE6A557-97BC-4b89-ADB6-D9C93CAAB3DF}">
      <x14:dataValidations xmlns:xm="http://schemas.microsoft.com/office/excel/2006/main" count="6">
        <x14:dataValidation type="list" allowBlank="1" showInputMessage="1" showErrorMessage="1" xr:uid="{D3E0F78D-1690-4B98-AA25-0DDC4D61EC19}">
          <x14:formula1>
            <xm:f>Lists!$O$2:$O$3</xm:f>
          </x14:formula1>
          <xm:sqref>W2:W726</xm:sqref>
        </x14:dataValidation>
        <x14:dataValidation type="list" allowBlank="1" showInputMessage="1" showErrorMessage="1" xr:uid="{444ABABD-E840-4031-B2E8-E1CCB415887A}">
          <x14:formula1>
            <xm:f>Lists!$S$2:$S$5</xm:f>
          </x14:formula1>
          <xm:sqref>V2:V727 X2:X727 Z2:Z727</xm:sqref>
        </x14:dataValidation>
        <x14:dataValidation type="list" allowBlank="1" showInputMessage="1" showErrorMessage="1" xr:uid="{AFA8D872-0E04-4AD4-903A-AB20DCC45C28}">
          <x14:formula1>
            <xm:f>Lists!$A$2:$A$10</xm:f>
          </x14:formula1>
          <xm:sqref>G110 H107:I110 I456 G104 G438:H438 G111:I437 H96 G439:I455 G2:I95 H457:I726 G456:G727</xm:sqref>
        </x14:dataValidation>
        <x14:dataValidation type="list" allowBlank="1" showInputMessage="1" showErrorMessage="1" xr:uid="{88935A15-0A37-41B3-9F7A-BA0563FE1C74}">
          <x14:formula1>
            <xm:f>Lists!$I$2:$I$132</xm:f>
          </x14:formula1>
          <xm:sqref>D2:D727</xm:sqref>
        </x14:dataValidation>
        <x14:dataValidation type="list" allowBlank="1" showInputMessage="1" showErrorMessage="1" xr:uid="{5B13DC75-B5AB-4155-829A-1CDFB3A8F70A}">
          <x14:formula1>
            <xm:f>Lists!$D$2:$D$75</xm:f>
          </x14:formula1>
          <xm:sqref>L554:L726 AB31 AB302 J2:M211 J487:J570 M554:M727 K487:M553 J213:M237 K554:K570 J243:M360 J571:K571 J238:K238 M238 J362:M485 M486 K572:K726 J239:M241 J486:K486 M242 J242:K242 M212 K727:L727 J361:L361 J212:K212 J572:J727</xm:sqref>
        </x14:dataValidation>
        <x14:dataValidation type="list" allowBlank="1" showInputMessage="1" showErrorMessage="1" xr:uid="{7EF276B6-3FBD-45FD-AC34-C86672CABAAB}">
          <x14:formula1>
            <xm:f>Lists!$F$2:$F$51</xm:f>
          </x14:formula1>
          <xm:sqref>T2:U727 AA680:AA718 AA585:AA678 AA563:AA583 AA558:AA560 AA555 AA540:AA551 Y146:Y239 Y75:Y76 AA237:AA239 Y2:Y50 Y54:Y73 Y85:Y141 Y79:Y82 Y241:Y726 AA427 AA723:AA726 Y144 Y52 AA32:AA33 AA41 AA47 AA86:AA93 AA95:AA97 AA99:AA105 AA108 AA536 AA7 AA431</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4F08401-1E85-4E6C-9092-D8456DB8AD91}">
  <sheetPr>
    <tabColor theme="9" tint="0.79998168889431442"/>
  </sheetPr>
  <dimension ref="A1:N53"/>
  <sheetViews>
    <sheetView workbookViewId="0">
      <pane ySplit="2" topLeftCell="A3" activePane="bottomLeft" state="frozen"/>
      <selection pane="bottomLeft" activeCell="A3" sqref="A3"/>
    </sheetView>
  </sheetViews>
  <sheetFormatPr defaultColWidth="9.140625" defaultRowHeight="12.75" customHeight="1"/>
  <cols>
    <col min="1" max="2" width="20.85546875" style="4" customWidth="1"/>
    <col min="3" max="3" width="12.7109375" style="4" customWidth="1"/>
    <col min="4" max="4" width="13.5703125" style="4" customWidth="1"/>
    <col min="5" max="5" width="16" style="4" customWidth="1"/>
    <col min="6" max="6" width="14.28515625" style="4" customWidth="1"/>
    <col min="7" max="8" width="38.5703125" style="4" customWidth="1"/>
    <col min="9" max="9" width="40.42578125" style="4" customWidth="1"/>
    <col min="10" max="11" width="37.5703125" style="4" customWidth="1"/>
    <col min="12" max="12" width="59.5703125" style="4" customWidth="1"/>
    <col min="13" max="13" width="44.140625" style="4" customWidth="1"/>
    <col min="14" max="14" width="24.140625" style="4" customWidth="1"/>
    <col min="15" max="16384" width="9.140625" style="4"/>
  </cols>
  <sheetData>
    <row r="1" spans="1:14" ht="53.85" customHeight="1">
      <c r="A1" s="50" t="s">
        <v>2</v>
      </c>
      <c r="B1" s="50" t="s">
        <v>3</v>
      </c>
      <c r="C1" s="50" t="s">
        <v>6</v>
      </c>
      <c r="D1" s="50" t="s">
        <v>7</v>
      </c>
      <c r="E1" s="48" t="s">
        <v>2011</v>
      </c>
      <c r="F1" s="48"/>
      <c r="G1" s="47" t="s">
        <v>2012</v>
      </c>
      <c r="H1" s="47"/>
      <c r="I1" s="47"/>
      <c r="J1" s="46" t="s">
        <v>2013</v>
      </c>
      <c r="K1" s="46" t="s">
        <v>2014</v>
      </c>
      <c r="L1" s="49" t="s">
        <v>2015</v>
      </c>
      <c r="M1" s="46" t="s">
        <v>2016</v>
      </c>
      <c r="N1" s="46" t="s">
        <v>2017</v>
      </c>
    </row>
    <row r="2" spans="1:14" ht="35.450000000000003" customHeight="1">
      <c r="A2" s="50"/>
      <c r="B2" s="50"/>
      <c r="C2" s="50"/>
      <c r="D2" s="50"/>
      <c r="E2" s="28" t="s">
        <v>2018</v>
      </c>
      <c r="F2" s="28" t="s">
        <v>2019</v>
      </c>
      <c r="G2" s="20" t="s">
        <v>2020</v>
      </c>
      <c r="H2" s="20" t="s">
        <v>2021</v>
      </c>
      <c r="I2" s="20" t="s">
        <v>2022</v>
      </c>
      <c r="J2" s="46"/>
      <c r="K2" s="46"/>
      <c r="L2" s="49"/>
      <c r="M2" s="46"/>
      <c r="N2" s="46"/>
    </row>
    <row r="3" spans="1:14" ht="226.35" customHeight="1">
      <c r="A3" s="4" t="s">
        <v>25</v>
      </c>
      <c r="B3" s="30" t="s">
        <v>26</v>
      </c>
      <c r="C3" s="4" t="s">
        <v>27</v>
      </c>
      <c r="D3" s="4" t="s">
        <v>28</v>
      </c>
      <c r="E3" s="4" t="s">
        <v>2023</v>
      </c>
      <c r="F3" s="4" t="s">
        <v>279</v>
      </c>
      <c r="G3" s="32" t="s">
        <v>2024</v>
      </c>
      <c r="H3" s="32" t="s">
        <v>2025</v>
      </c>
      <c r="I3" s="32" t="s">
        <v>2026</v>
      </c>
      <c r="J3" s="32" t="s">
        <v>602</v>
      </c>
      <c r="K3" s="4" t="str" cm="1">
        <f t="array" ref="K3">IF(SUMPRODUCT(('GHG Reduction Measures'!$A$2:$A$940=A3)*('GHG Reduction Measures'!$V$2:$V$940="Both"))&gt;0,"Quantitative and Qualitative",
  IF(SUMPRODUCT(('GHG Reduction Measures'!$A$2:$A$940=A3)*('GHG Reduction Measures'!$V$2:$V$940="Quantitative"))&gt;0,
    IF(SUMPRODUCT(('GHG Reduction Measures'!$A$2:$A$940=A3)*('GHG Reduction Measures'!$V$2:$V$940="Qualitative"))&gt;0,"Quantitative and Qualitative","Quantitative"),
    IF(SUMPRODUCT(('GHG Reduction Measures'!$A$2:$A$940=A3)*('GHG Reduction Measures'!$V$2:$V$940="Qualitative"))&gt;0,"Qualitative","None")))</f>
        <v>Qualitative</v>
      </c>
      <c r="L3" s="32" t="s">
        <v>2027</v>
      </c>
      <c r="M3" s="32" t="s">
        <v>2028</v>
      </c>
      <c r="N3" s="33" t="s">
        <v>30</v>
      </c>
    </row>
    <row r="4" spans="1:14" ht="178.5">
      <c r="A4" s="4" t="s">
        <v>32</v>
      </c>
      <c r="B4" s="30" t="s">
        <v>33</v>
      </c>
      <c r="C4" s="4" t="s">
        <v>34</v>
      </c>
      <c r="D4" s="4" t="s">
        <v>35</v>
      </c>
      <c r="E4" s="4" t="s">
        <v>2029</v>
      </c>
      <c r="F4" s="4" t="s">
        <v>279</v>
      </c>
      <c r="G4" s="4" t="s">
        <v>2030</v>
      </c>
      <c r="H4" s="32" t="s">
        <v>2031</v>
      </c>
      <c r="I4" s="32" t="s">
        <v>2032</v>
      </c>
      <c r="J4" s="4" t="s">
        <v>292</v>
      </c>
      <c r="K4" s="4" t="str" cm="1">
        <f t="array" ref="K4">IF(SUMPRODUCT(('GHG Reduction Measures'!$A$2:$A$940=A4)*('GHG Reduction Measures'!$V$2:$V$940="Both"))&gt;0,"Quantitative and Qualitative",
  IF(SUMPRODUCT(('GHG Reduction Measures'!$A$2:$A$940=A4)*('GHG Reduction Measures'!$V$2:$V$940="Quantitative"))&gt;0,
    IF(SUMPRODUCT(('GHG Reduction Measures'!$A$2:$A$940=A4)*('GHG Reduction Measures'!$V$2:$V$940="Qualitative"))&gt;0,"Quantitative and Qualitative","Quantitative"),
    IF(SUMPRODUCT(('GHG Reduction Measures'!$A$2:$A$940=A4)*('GHG Reduction Measures'!$V$2:$V$940="Qualitative"))&gt;0,"Qualitative","None")))</f>
        <v>Qualitative</v>
      </c>
      <c r="L4" s="32" t="s">
        <v>2033</v>
      </c>
      <c r="M4" s="4" t="s">
        <v>2034</v>
      </c>
      <c r="N4" s="32" t="s">
        <v>30</v>
      </c>
    </row>
    <row r="5" spans="1:14" ht="84.6" customHeight="1">
      <c r="A5" s="4" t="s">
        <v>37</v>
      </c>
      <c r="B5" s="30" t="s">
        <v>38</v>
      </c>
      <c r="C5" s="4" t="s">
        <v>39</v>
      </c>
      <c r="D5" s="4" t="s">
        <v>40</v>
      </c>
      <c r="E5" s="4" t="s">
        <v>2023</v>
      </c>
      <c r="F5" s="4" t="s">
        <v>2035</v>
      </c>
      <c r="G5" s="4" t="s">
        <v>2036</v>
      </c>
      <c r="H5" s="32" t="s">
        <v>2025</v>
      </c>
      <c r="I5" s="4" t="s">
        <v>2037</v>
      </c>
      <c r="J5" s="4" t="s">
        <v>292</v>
      </c>
      <c r="K5" s="4" t="str" cm="1">
        <f t="array" ref="K5">IF(SUMPRODUCT(('GHG Reduction Measures'!$A$2:$A$940=A5)*('GHG Reduction Measures'!$V$2:$V$940="Both"))&gt;0,"Quantitative and Qualitative",
  IF(SUMPRODUCT(('GHG Reduction Measures'!$A$2:$A$940=A5)*('GHG Reduction Measures'!$V$2:$V$940="Quantitative"))&gt;0,
    IF(SUMPRODUCT(('GHG Reduction Measures'!$A$2:$A$940=A5)*('GHG Reduction Measures'!$V$2:$V$940="Qualitative"))&gt;0,"Quantitative and Qualitative","Quantitative"),
    IF(SUMPRODUCT(('GHG Reduction Measures'!$A$2:$A$940=A5)*('GHG Reduction Measures'!$V$2:$V$940="Qualitative"))&gt;0,"Qualitative","None")))</f>
        <v>Qualitative</v>
      </c>
      <c r="L5" s="32" t="s">
        <v>2038</v>
      </c>
      <c r="M5" s="4" t="s">
        <v>2039</v>
      </c>
      <c r="N5" s="4" t="s">
        <v>2040</v>
      </c>
    </row>
    <row r="6" spans="1:14" ht="64.349999999999994" customHeight="1">
      <c r="A6" s="4" t="s">
        <v>55</v>
      </c>
      <c r="B6" s="30" t="s">
        <v>56</v>
      </c>
      <c r="C6" s="4" t="s">
        <v>57</v>
      </c>
      <c r="D6" s="4" t="s">
        <v>58</v>
      </c>
      <c r="E6" s="4" t="s">
        <v>2029</v>
      </c>
      <c r="F6" s="4" t="s">
        <v>279</v>
      </c>
      <c r="G6" s="4" t="s">
        <v>2041</v>
      </c>
      <c r="H6" s="4" t="s">
        <v>2042</v>
      </c>
      <c r="I6" s="4" t="s">
        <v>2043</v>
      </c>
      <c r="J6" s="4" t="s">
        <v>282</v>
      </c>
      <c r="K6" s="4" t="str" cm="1">
        <f t="array" ref="K6">IF(SUMPRODUCT(('GHG Reduction Measures'!$A$2:$A$940=A6)*('GHG Reduction Measures'!$V$2:$V$940="Both"))&gt;0,"Quantitative and Qualitative",
  IF(SUMPRODUCT(('GHG Reduction Measures'!$A$2:$A$940=A6)*('GHG Reduction Measures'!$V$2:$V$940="Quantitative"))&gt;0,
    IF(SUMPRODUCT(('GHG Reduction Measures'!$A$2:$A$940=A6)*('GHG Reduction Measures'!$V$2:$V$940="Qualitative"))&gt;0,"Quantitative and Qualitative","Quantitative"),
    IF(SUMPRODUCT(('GHG Reduction Measures'!$A$2:$A$940=A6)*('GHG Reduction Measures'!$V$2:$V$940="Qualitative"))&gt;0,"Qualitative","None")))</f>
        <v>Qualitative</v>
      </c>
      <c r="L6" s="32" t="s">
        <v>2044</v>
      </c>
      <c r="M6" s="4" t="s">
        <v>2045</v>
      </c>
      <c r="N6" s="4" t="s">
        <v>30</v>
      </c>
    </row>
    <row r="7" spans="1:14" ht="165.75">
      <c r="A7" s="4" t="s">
        <v>50</v>
      </c>
      <c r="B7" s="30" t="s">
        <v>51</v>
      </c>
      <c r="C7" s="4" t="s">
        <v>2046</v>
      </c>
      <c r="D7" s="4" t="s">
        <v>53</v>
      </c>
      <c r="E7" s="4" t="s">
        <v>2029</v>
      </c>
      <c r="F7" s="4" t="s">
        <v>279</v>
      </c>
      <c r="G7" s="4" t="s">
        <v>282</v>
      </c>
      <c r="H7" s="4" t="s">
        <v>30</v>
      </c>
      <c r="I7" s="4" t="s">
        <v>2047</v>
      </c>
      <c r="J7" s="4" t="s">
        <v>292</v>
      </c>
      <c r="K7" s="4" t="str" cm="1">
        <f t="array" ref="K7">IF(SUMPRODUCT(('GHG Reduction Measures'!$A$2:$A$940=A7)*('GHG Reduction Measures'!$V$2:$V$940="Both"))&gt;0,"Quantitative and Qualitative",
  IF(SUMPRODUCT(('GHG Reduction Measures'!$A$2:$A$940=A7)*('GHG Reduction Measures'!$V$2:$V$940="Quantitative"))&gt;0,
    IF(SUMPRODUCT(('GHG Reduction Measures'!$A$2:$A$940=A7)*('GHG Reduction Measures'!$V$2:$V$940="Qualitative"))&gt;0,"Quantitative and Qualitative","Quantitative"),
    IF(SUMPRODUCT(('GHG Reduction Measures'!$A$2:$A$940=A7)*('GHG Reduction Measures'!$V$2:$V$940="Qualitative"))&gt;0,"Qualitative","None")))</f>
        <v>Qualitative</v>
      </c>
      <c r="L7" s="4" t="s">
        <v>2048</v>
      </c>
      <c r="M7" s="4" t="s">
        <v>2049</v>
      </c>
      <c r="N7" s="4" t="s">
        <v>30</v>
      </c>
    </row>
    <row r="8" spans="1:14" ht="153">
      <c r="A8" s="4" t="s">
        <v>42</v>
      </c>
      <c r="B8" s="30" t="s">
        <v>43</v>
      </c>
      <c r="C8" s="4" t="s">
        <v>46</v>
      </c>
      <c r="D8" s="4" t="s">
        <v>47</v>
      </c>
      <c r="E8" s="4" t="s">
        <v>2023</v>
      </c>
      <c r="F8" s="4" t="s">
        <v>279</v>
      </c>
      <c r="G8" s="4" t="s">
        <v>2050</v>
      </c>
      <c r="H8" s="4" t="s">
        <v>30</v>
      </c>
      <c r="I8" s="32" t="s">
        <v>2051</v>
      </c>
      <c r="J8" s="4" t="s">
        <v>292</v>
      </c>
      <c r="K8" s="4" t="str" cm="1">
        <f t="array" ref="K8">IF(SUMPRODUCT(('GHG Reduction Measures'!$A$2:$A$940=A8)*('GHG Reduction Measures'!$V$2:$V$940="Both"))&gt;0,"Quantitative and Qualitative",
  IF(SUMPRODUCT(('GHG Reduction Measures'!$A$2:$A$940=A8)*('GHG Reduction Measures'!$V$2:$V$940="Quantitative"))&gt;0,
    IF(SUMPRODUCT(('GHG Reduction Measures'!$A$2:$A$940=A8)*('GHG Reduction Measures'!$V$2:$V$940="Qualitative"))&gt;0,"Quantitative and Qualitative","Quantitative"),
    IF(SUMPRODUCT(('GHG Reduction Measures'!$A$2:$A$940=A8)*('GHG Reduction Measures'!$V$2:$V$940="Qualitative"))&gt;0,"Qualitative","None")))</f>
        <v>Qualitative</v>
      </c>
      <c r="L8" s="4" t="s">
        <v>2052</v>
      </c>
      <c r="M8" s="4" t="s">
        <v>2053</v>
      </c>
      <c r="N8" s="4" t="s">
        <v>30</v>
      </c>
    </row>
    <row r="9" spans="1:14" ht="75" customHeight="1">
      <c r="A9" s="4" t="s">
        <v>59</v>
      </c>
      <c r="B9" s="4" t="s">
        <v>60</v>
      </c>
      <c r="C9" s="4" t="s">
        <v>63</v>
      </c>
      <c r="D9" s="4" t="s">
        <v>64</v>
      </c>
      <c r="E9" s="4" t="s">
        <v>2029</v>
      </c>
      <c r="F9" s="4" t="s">
        <v>2054</v>
      </c>
      <c r="G9" s="4" t="s">
        <v>30</v>
      </c>
      <c r="H9" s="4" t="s">
        <v>30</v>
      </c>
      <c r="I9" s="4" t="s">
        <v>2055</v>
      </c>
      <c r="J9" s="4" t="s">
        <v>282</v>
      </c>
      <c r="K9" s="4" t="str" cm="1">
        <f t="array" ref="K9">IF(SUMPRODUCT(('GHG Reduction Measures'!$A$2:$A$940=A9)*('GHG Reduction Measures'!$V$2:$V$940="Both"))&gt;0,"Quantitative and Qualitative",
  IF(SUMPRODUCT(('GHG Reduction Measures'!$A$2:$A$940=A9)*('GHG Reduction Measures'!$V$2:$V$940="Quantitative"))&gt;0,
    IF(SUMPRODUCT(('GHG Reduction Measures'!$A$2:$A$940=A9)*('GHG Reduction Measures'!$V$2:$V$940="Qualitative"))&gt;0,"Quantitative and Qualitative","Quantitative"),
    IF(SUMPRODUCT(('GHG Reduction Measures'!$A$2:$A$940=A9)*('GHG Reduction Measures'!$V$2:$V$940="Qualitative"))&gt;0,"Qualitative","None")))</f>
        <v>Qualitative</v>
      </c>
      <c r="L9" s="4" t="s">
        <v>30</v>
      </c>
      <c r="M9" s="4" t="s">
        <v>2056</v>
      </c>
      <c r="N9" s="4" t="s">
        <v>30</v>
      </c>
    </row>
    <row r="10" spans="1:14" ht="127.5">
      <c r="A10" s="4" t="s">
        <v>65</v>
      </c>
      <c r="B10" s="30" t="s">
        <v>66</v>
      </c>
      <c r="C10" s="4" t="s">
        <v>67</v>
      </c>
      <c r="D10" s="4" t="s">
        <v>68</v>
      </c>
      <c r="E10" s="4" t="s">
        <v>2029</v>
      </c>
      <c r="F10" s="4" t="s">
        <v>2057</v>
      </c>
      <c r="G10" s="4" t="s">
        <v>2058</v>
      </c>
      <c r="H10" s="4" t="s">
        <v>2059</v>
      </c>
      <c r="I10" s="4" t="s">
        <v>2060</v>
      </c>
      <c r="J10" s="4" t="s">
        <v>292</v>
      </c>
      <c r="K10" s="4" t="str" cm="1">
        <f t="array" ref="K10">IF(SUMPRODUCT(('GHG Reduction Measures'!$A$2:$A$940=A10)*('GHG Reduction Measures'!$V$2:$V$940="Both"))&gt;0,"Quantitative and Qualitative",
  IF(SUMPRODUCT(('GHG Reduction Measures'!$A$2:$A$940=A10)*('GHG Reduction Measures'!$V$2:$V$940="Quantitative"))&gt;0,
    IF(SUMPRODUCT(('GHG Reduction Measures'!$A$2:$A$940=A10)*('GHG Reduction Measures'!$V$2:$V$940="Qualitative"))&gt;0,"Quantitative and Qualitative","Quantitative"),
    IF(SUMPRODUCT(('GHG Reduction Measures'!$A$2:$A$940=A10)*('GHG Reduction Measures'!$V$2:$V$940="Qualitative"))&gt;0,"Qualitative","None")))</f>
        <v>Qualitative</v>
      </c>
      <c r="L10" s="4" t="s">
        <v>2061</v>
      </c>
      <c r="M10" s="4" t="s">
        <v>2062</v>
      </c>
      <c r="N10" s="4" t="s">
        <v>30</v>
      </c>
    </row>
    <row r="11" spans="1:14" ht="188.1" customHeight="1">
      <c r="A11" s="4" t="s">
        <v>70</v>
      </c>
      <c r="B11" s="30" t="s">
        <v>71</v>
      </c>
      <c r="C11" s="4" t="s">
        <v>72</v>
      </c>
      <c r="D11" s="4" t="s">
        <v>73</v>
      </c>
      <c r="E11" s="4" t="s">
        <v>2029</v>
      </c>
      <c r="F11" s="4" t="s">
        <v>279</v>
      </c>
      <c r="G11" s="4" t="s">
        <v>2063</v>
      </c>
      <c r="H11" s="4" t="s">
        <v>2064</v>
      </c>
      <c r="I11" s="4" t="s">
        <v>2065</v>
      </c>
      <c r="J11" s="4" t="s">
        <v>292</v>
      </c>
      <c r="K11" s="4" t="str" cm="1">
        <f t="array" ref="K11">IF(SUMPRODUCT(('GHG Reduction Measures'!$A$2:$A$940=A11)*('GHG Reduction Measures'!$V$2:$V$940="Both"))&gt;0,"Quantitative and Qualitative",
  IF(SUMPRODUCT(('GHG Reduction Measures'!$A$2:$A$940=A11)*('GHG Reduction Measures'!$V$2:$V$940="Quantitative"))&gt;0,
    IF(SUMPRODUCT(('GHG Reduction Measures'!$A$2:$A$940=A11)*('GHG Reduction Measures'!$V$2:$V$940="Qualitative"))&gt;0,"Quantitative and Qualitative","Quantitative"),
    IF(SUMPRODUCT(('GHG Reduction Measures'!$A$2:$A$940=A11)*('GHG Reduction Measures'!$V$2:$V$940="Qualitative"))&gt;0,"Qualitative","None")))</f>
        <v>Qualitative</v>
      </c>
      <c r="L11" s="4" t="s">
        <v>2066</v>
      </c>
      <c r="M11" s="4" t="s">
        <v>2067</v>
      </c>
      <c r="N11" s="4" t="s">
        <v>2040</v>
      </c>
    </row>
    <row r="12" spans="1:14" ht="229.5">
      <c r="A12" s="4" t="s">
        <v>75</v>
      </c>
      <c r="B12" s="30" t="s">
        <v>76</v>
      </c>
      <c r="C12" s="4" t="s">
        <v>77</v>
      </c>
      <c r="D12" s="4" t="s">
        <v>78</v>
      </c>
      <c r="E12" s="4" t="s">
        <v>2029</v>
      </c>
      <c r="F12" s="4" t="s">
        <v>279</v>
      </c>
      <c r="G12" s="4" t="s">
        <v>2068</v>
      </c>
      <c r="H12" s="4" t="s">
        <v>2069</v>
      </c>
      <c r="I12" s="4" t="s">
        <v>2070</v>
      </c>
      <c r="J12" s="4" t="s">
        <v>292</v>
      </c>
      <c r="K12" s="4" t="str" cm="1">
        <f t="array" ref="K12">IF(SUMPRODUCT(('GHG Reduction Measures'!$A$2:$A$940=A12)*('GHG Reduction Measures'!$V$2:$V$940="Both"))&gt;0,"Quantitative and Qualitative",
  IF(SUMPRODUCT(('GHG Reduction Measures'!$A$2:$A$940=A12)*('GHG Reduction Measures'!$V$2:$V$940="Quantitative"))&gt;0,
    IF(SUMPRODUCT(('GHG Reduction Measures'!$A$2:$A$940=A12)*('GHG Reduction Measures'!$V$2:$V$940="Qualitative"))&gt;0,"Quantitative and Qualitative","Quantitative"),
    IF(SUMPRODUCT(('GHG Reduction Measures'!$A$2:$A$940=A12)*('GHG Reduction Measures'!$V$2:$V$940="Qualitative"))&gt;0,"Qualitative","None")))</f>
        <v>Qualitative</v>
      </c>
      <c r="L12" s="4" t="s">
        <v>2071</v>
      </c>
      <c r="M12" s="4" t="s">
        <v>2072</v>
      </c>
      <c r="N12" s="4" t="s">
        <v>2073</v>
      </c>
    </row>
    <row r="13" spans="1:14" ht="97.5" customHeight="1">
      <c r="A13" s="4" t="s">
        <v>80</v>
      </c>
      <c r="B13" s="30" t="s">
        <v>81</v>
      </c>
      <c r="C13" s="4" t="s">
        <v>80</v>
      </c>
      <c r="D13" s="4" t="s">
        <v>82</v>
      </c>
      <c r="E13" s="4" t="s">
        <v>2029</v>
      </c>
      <c r="F13" s="4" t="s">
        <v>2074</v>
      </c>
      <c r="G13" s="4" t="s">
        <v>2075</v>
      </c>
      <c r="H13" s="4" t="s">
        <v>2025</v>
      </c>
      <c r="I13" s="4" t="s">
        <v>2076</v>
      </c>
      <c r="J13" s="4" t="s">
        <v>292</v>
      </c>
      <c r="K13" s="4" t="str" cm="1">
        <f t="array" ref="K13">IF(SUMPRODUCT(('GHG Reduction Measures'!$A$2:$A$940=A13)*('GHG Reduction Measures'!$V$2:$V$940="Both"))&gt;0,"Quantitative and Qualitative",
  IF(SUMPRODUCT(('GHG Reduction Measures'!$A$2:$A$940=A13)*('GHG Reduction Measures'!$V$2:$V$940="Quantitative"))&gt;0,
    IF(SUMPRODUCT(('GHG Reduction Measures'!$A$2:$A$940=A13)*('GHG Reduction Measures'!$V$2:$V$940="Qualitative"))&gt;0,"Quantitative and Qualitative","Quantitative"),
    IF(SUMPRODUCT(('GHG Reduction Measures'!$A$2:$A$940=A13)*('GHG Reduction Measures'!$V$2:$V$940="Qualitative"))&gt;0,"Qualitative","None")))</f>
        <v>Qualitative</v>
      </c>
      <c r="L13" s="4" t="s">
        <v>2077</v>
      </c>
      <c r="M13" s="4" t="s">
        <v>2078</v>
      </c>
      <c r="N13" s="32" t="s">
        <v>30</v>
      </c>
    </row>
    <row r="14" spans="1:14" ht="112.35" customHeight="1">
      <c r="A14" s="4" t="s">
        <v>83</v>
      </c>
      <c r="B14" s="30" t="s">
        <v>84</v>
      </c>
      <c r="C14" s="4" t="s">
        <v>87</v>
      </c>
      <c r="D14" s="4" t="s">
        <v>88</v>
      </c>
      <c r="E14" s="4" t="s">
        <v>2029</v>
      </c>
      <c r="F14" s="4" t="s">
        <v>279</v>
      </c>
      <c r="G14" s="4" t="s">
        <v>2079</v>
      </c>
      <c r="H14" s="4" t="s">
        <v>2080</v>
      </c>
      <c r="I14" s="4" t="s">
        <v>2081</v>
      </c>
      <c r="J14" s="4" t="s">
        <v>602</v>
      </c>
      <c r="K14" s="4" t="str" cm="1">
        <f t="array" ref="K14">IF(SUMPRODUCT(('GHG Reduction Measures'!$A$2:$A$940=A14)*('GHG Reduction Measures'!$V$2:$V$940="Both"))&gt;0,"Quantitative and Qualitative",
  IF(SUMPRODUCT(('GHG Reduction Measures'!$A$2:$A$940=A14)*('GHG Reduction Measures'!$V$2:$V$940="Quantitative"))&gt;0,
    IF(SUMPRODUCT(('GHG Reduction Measures'!$A$2:$A$940=A14)*('GHG Reduction Measures'!$V$2:$V$940="Qualitative"))&gt;0,"Quantitative and Qualitative","Quantitative"),
    IF(SUMPRODUCT(('GHG Reduction Measures'!$A$2:$A$940=A14)*('GHG Reduction Measures'!$V$2:$V$940="Qualitative"))&gt;0,"Qualitative","None")))</f>
        <v>Qualitative</v>
      </c>
      <c r="L14" s="4" t="s">
        <v>2082</v>
      </c>
      <c r="M14" s="4" t="s">
        <v>2078</v>
      </c>
      <c r="N14" s="4" t="s">
        <v>2040</v>
      </c>
    </row>
    <row r="15" spans="1:14" ht="103.5" customHeight="1">
      <c r="A15" s="4" t="s">
        <v>96</v>
      </c>
      <c r="B15" s="30" t="s">
        <v>97</v>
      </c>
      <c r="C15" s="4" t="s">
        <v>98</v>
      </c>
      <c r="D15" s="4" t="s">
        <v>99</v>
      </c>
      <c r="E15" s="4" t="s">
        <v>2023</v>
      </c>
      <c r="F15" s="4" t="s">
        <v>2083</v>
      </c>
      <c r="G15" s="4" t="s">
        <v>2084</v>
      </c>
      <c r="H15" s="4" t="s">
        <v>2085</v>
      </c>
      <c r="I15" s="4" t="s">
        <v>2086</v>
      </c>
      <c r="J15" s="4" t="s">
        <v>292</v>
      </c>
      <c r="K15" s="4" t="str" cm="1">
        <f t="array" ref="K15">IF(SUMPRODUCT(('GHG Reduction Measures'!$A$2:$A$940=A15)*('GHG Reduction Measures'!$V$2:$V$940="Both"))&gt;0,"Quantitative and Qualitative",
  IF(SUMPRODUCT(('GHG Reduction Measures'!$A$2:$A$940=A15)*('GHG Reduction Measures'!$V$2:$V$940="Quantitative"))&gt;0,
    IF(SUMPRODUCT(('GHG Reduction Measures'!$A$2:$A$940=A15)*('GHG Reduction Measures'!$V$2:$V$940="Qualitative"))&gt;0,"Quantitative and Qualitative","Quantitative"),
    IF(SUMPRODUCT(('GHG Reduction Measures'!$A$2:$A$940=A15)*('GHG Reduction Measures'!$V$2:$V$940="Qualitative"))&gt;0,"Qualitative","None")))</f>
        <v>Qualitative</v>
      </c>
      <c r="L15" s="4" t="s">
        <v>2087</v>
      </c>
      <c r="M15" s="4" t="s">
        <v>2034</v>
      </c>
      <c r="N15" s="4" t="s">
        <v>2088</v>
      </c>
    </row>
    <row r="16" spans="1:14" ht="127.5">
      <c r="A16" s="4" t="s">
        <v>105</v>
      </c>
      <c r="B16" s="30" t="s">
        <v>106</v>
      </c>
      <c r="C16" s="4" t="s">
        <v>107</v>
      </c>
      <c r="D16" s="4" t="s">
        <v>108</v>
      </c>
      <c r="E16" s="4" t="s">
        <v>2023</v>
      </c>
      <c r="F16" s="4" t="s">
        <v>279</v>
      </c>
      <c r="G16" s="4" t="s">
        <v>2089</v>
      </c>
      <c r="H16" s="4" t="s">
        <v>2090</v>
      </c>
      <c r="I16" s="4" t="s">
        <v>2091</v>
      </c>
      <c r="J16" s="4" t="s">
        <v>602</v>
      </c>
      <c r="K16" s="4" t="str" cm="1">
        <f t="array" ref="K16">IF(SUMPRODUCT(('GHG Reduction Measures'!$A$2:$A$940=A16)*('GHG Reduction Measures'!$V$2:$V$940="Both"))&gt;0,"Quantitative and Qualitative",
  IF(SUMPRODUCT(('GHG Reduction Measures'!$A$2:$A$940=A16)*('GHG Reduction Measures'!$V$2:$V$940="Quantitative"))&gt;0,
    IF(SUMPRODUCT(('GHG Reduction Measures'!$A$2:$A$940=A16)*('GHG Reduction Measures'!$V$2:$V$940="Qualitative"))&gt;0,"Quantitative and Qualitative","Quantitative"),
    IF(SUMPRODUCT(('GHG Reduction Measures'!$A$2:$A$940=A16)*('GHG Reduction Measures'!$V$2:$V$940="Qualitative"))&gt;0,"Qualitative","None")))</f>
        <v>Qualitative</v>
      </c>
      <c r="L16" s="4" t="s">
        <v>30</v>
      </c>
      <c r="M16" s="4" t="s">
        <v>2092</v>
      </c>
      <c r="N16" s="4" t="s">
        <v>30</v>
      </c>
    </row>
    <row r="17" spans="1:14" ht="191.25">
      <c r="A17" s="4" t="s">
        <v>109</v>
      </c>
      <c r="B17" s="30" t="s">
        <v>110</v>
      </c>
      <c r="C17" s="4" t="s">
        <v>111</v>
      </c>
      <c r="D17" s="4" t="s">
        <v>112</v>
      </c>
      <c r="E17" s="4" t="s">
        <v>2029</v>
      </c>
      <c r="F17" s="4" t="s">
        <v>279</v>
      </c>
      <c r="G17" s="4" t="s">
        <v>2093</v>
      </c>
      <c r="H17" s="4" t="s">
        <v>2094</v>
      </c>
      <c r="I17" s="4" t="s">
        <v>2095</v>
      </c>
      <c r="J17" s="4" t="s">
        <v>292</v>
      </c>
      <c r="K17" s="4" t="str" cm="1">
        <f t="array" ref="K17">IF(SUMPRODUCT(('GHG Reduction Measures'!$A$2:$A$940=A17)*('GHG Reduction Measures'!$V$2:$V$940="Both"))&gt;0,"Quantitative and Qualitative",
  IF(SUMPRODUCT(('GHG Reduction Measures'!$A$2:$A$940=A17)*('GHG Reduction Measures'!$V$2:$V$940="Quantitative"))&gt;0,
    IF(SUMPRODUCT(('GHG Reduction Measures'!$A$2:$A$940=A17)*('GHG Reduction Measures'!$V$2:$V$940="Qualitative"))&gt;0,"Quantitative and Qualitative","Quantitative"),
    IF(SUMPRODUCT(('GHG Reduction Measures'!$A$2:$A$940=A17)*('GHG Reduction Measures'!$V$2:$V$940="Qualitative"))&gt;0,"Qualitative","None")))</f>
        <v>Qualitative</v>
      </c>
      <c r="L17" s="4" t="s">
        <v>2096</v>
      </c>
      <c r="M17" s="4" t="s">
        <v>2097</v>
      </c>
      <c r="N17" s="4" t="s">
        <v>30</v>
      </c>
    </row>
    <row r="18" spans="1:14" ht="267.75">
      <c r="A18" s="4" t="s">
        <v>113</v>
      </c>
      <c r="B18" s="30" t="s">
        <v>114</v>
      </c>
      <c r="C18" s="4" t="s">
        <v>115</v>
      </c>
      <c r="D18" s="4" t="s">
        <v>116</v>
      </c>
      <c r="E18" s="4" t="s">
        <v>2029</v>
      </c>
      <c r="F18" s="4" t="s">
        <v>279</v>
      </c>
      <c r="G18" s="4" t="s">
        <v>2098</v>
      </c>
      <c r="H18" s="4" t="s">
        <v>2059</v>
      </c>
      <c r="I18" s="4" t="s">
        <v>2099</v>
      </c>
      <c r="J18" s="4" t="s">
        <v>282</v>
      </c>
      <c r="K18" s="4" t="str" cm="1">
        <f t="array" ref="K18">IF(SUMPRODUCT(('GHG Reduction Measures'!$A$2:$A$940=A18)*('GHG Reduction Measures'!$V$2:$V$940="Both"))&gt;0,"Quantitative and Qualitative",
  IF(SUMPRODUCT(('GHG Reduction Measures'!$A$2:$A$940=A18)*('GHG Reduction Measures'!$V$2:$V$940="Quantitative"))&gt;0,
    IF(SUMPRODUCT(('GHG Reduction Measures'!$A$2:$A$940=A18)*('GHG Reduction Measures'!$V$2:$V$940="Qualitative"))&gt;0,"Quantitative and Qualitative","Quantitative"),
    IF(SUMPRODUCT(('GHG Reduction Measures'!$A$2:$A$940=A18)*('GHG Reduction Measures'!$V$2:$V$940="Qualitative"))&gt;0,"Qualitative","None")))</f>
        <v>Quantitative</v>
      </c>
      <c r="L18" s="4" t="s">
        <v>30</v>
      </c>
      <c r="M18" s="4" t="s">
        <v>2072</v>
      </c>
      <c r="N18" s="4" t="s">
        <v>30</v>
      </c>
    </row>
    <row r="19" spans="1:14" ht="216.75">
      <c r="A19" s="4" t="s">
        <v>118</v>
      </c>
      <c r="B19" s="30" t="s">
        <v>119</v>
      </c>
      <c r="C19" s="4" t="s">
        <v>120</v>
      </c>
      <c r="D19" s="4" t="s">
        <v>121</v>
      </c>
      <c r="E19" s="4" t="s">
        <v>2023</v>
      </c>
      <c r="F19" s="4" t="s">
        <v>279</v>
      </c>
      <c r="G19" s="4" t="s">
        <v>2100</v>
      </c>
      <c r="H19" s="4" t="s">
        <v>2059</v>
      </c>
      <c r="I19" s="4" t="s">
        <v>2101</v>
      </c>
      <c r="J19" s="4" t="s">
        <v>292</v>
      </c>
      <c r="K19" s="4" t="str" cm="1">
        <f t="array" ref="K19">IF(SUMPRODUCT(('GHG Reduction Measures'!$A$2:$A$940=A19)*('GHG Reduction Measures'!$V$2:$V$940="Both"))&gt;0,"Quantitative and Qualitative",
  IF(SUMPRODUCT(('GHG Reduction Measures'!$A$2:$A$940=A19)*('GHG Reduction Measures'!$V$2:$V$940="Quantitative"))&gt;0,
    IF(SUMPRODUCT(('GHG Reduction Measures'!$A$2:$A$940=A19)*('GHG Reduction Measures'!$V$2:$V$940="Qualitative"))&gt;0,"Quantitative and Qualitative","Quantitative"),
    IF(SUMPRODUCT(('GHG Reduction Measures'!$A$2:$A$940=A19)*('GHG Reduction Measures'!$V$2:$V$940="Qualitative"))&gt;0,"Qualitative","None")))</f>
        <v>None</v>
      </c>
      <c r="L19" s="4" t="s">
        <v>2102</v>
      </c>
      <c r="M19" s="4" t="s">
        <v>2103</v>
      </c>
      <c r="N19" s="4" t="s">
        <v>2104</v>
      </c>
    </row>
    <row r="20" spans="1:14" ht="344.25">
      <c r="A20" s="4" t="s">
        <v>123</v>
      </c>
      <c r="B20" s="30" t="s">
        <v>124</v>
      </c>
      <c r="C20" s="4" t="s">
        <v>125</v>
      </c>
      <c r="D20" s="4" t="s">
        <v>126</v>
      </c>
      <c r="E20" s="4" t="s">
        <v>2029</v>
      </c>
      <c r="F20" s="4" t="s">
        <v>279</v>
      </c>
      <c r="G20" s="4" t="s">
        <v>2105</v>
      </c>
      <c r="H20" s="4" t="s">
        <v>2106</v>
      </c>
      <c r="I20" s="4" t="s">
        <v>2107</v>
      </c>
      <c r="J20" s="4" t="s">
        <v>602</v>
      </c>
      <c r="K20" s="4" t="str" cm="1">
        <f t="array" ref="K20">IF(SUMPRODUCT(('GHG Reduction Measures'!$A$2:$A$940=A20)*('GHG Reduction Measures'!$V$2:$V$940="Both"))&gt;0,"Quantitative and Qualitative",
  IF(SUMPRODUCT(('GHG Reduction Measures'!$A$2:$A$940=A20)*('GHG Reduction Measures'!$V$2:$V$940="Quantitative"))&gt;0,
    IF(SUMPRODUCT(('GHG Reduction Measures'!$A$2:$A$940=A20)*('GHG Reduction Measures'!$V$2:$V$940="Qualitative"))&gt;0,"Quantitative and Qualitative","Quantitative"),
    IF(SUMPRODUCT(('GHG Reduction Measures'!$A$2:$A$940=A20)*('GHG Reduction Measures'!$V$2:$V$940="Qualitative"))&gt;0,"Qualitative","None")))</f>
        <v>Qualitative</v>
      </c>
      <c r="L20" s="4" t="s">
        <v>2108</v>
      </c>
      <c r="M20" s="4" t="s">
        <v>2109</v>
      </c>
      <c r="N20" s="4" t="s">
        <v>30</v>
      </c>
    </row>
    <row r="21" spans="1:14" ht="267.75">
      <c r="A21" s="4" t="s">
        <v>83</v>
      </c>
      <c r="B21" s="30" t="s">
        <v>90</v>
      </c>
      <c r="C21" s="4" t="s">
        <v>93</v>
      </c>
      <c r="D21" s="4" t="s">
        <v>94</v>
      </c>
      <c r="E21" s="4" t="s">
        <v>2029</v>
      </c>
      <c r="F21" s="4" t="s">
        <v>279</v>
      </c>
      <c r="G21" s="4" t="s">
        <v>2110</v>
      </c>
      <c r="H21" s="4" t="s">
        <v>2111</v>
      </c>
      <c r="I21" s="4" t="s">
        <v>2112</v>
      </c>
      <c r="J21" s="4" t="s">
        <v>292</v>
      </c>
      <c r="K21" s="4" t="str" cm="1">
        <f t="array" ref="K21">IF(SUMPRODUCT(('GHG Reduction Measures'!$A$2:$A$940=A21)*('GHG Reduction Measures'!$V$2:$V$940="Both"))&gt;0,"Quantitative and Qualitative",
  IF(SUMPRODUCT(('GHG Reduction Measures'!$A$2:$A$940=A21)*('GHG Reduction Measures'!$V$2:$V$940="Quantitative"))&gt;0,
    IF(SUMPRODUCT(('GHG Reduction Measures'!$A$2:$A$940=A21)*('GHG Reduction Measures'!$V$2:$V$940="Qualitative"))&gt;0,"Quantitative and Qualitative","Quantitative"),
    IF(SUMPRODUCT(('GHG Reduction Measures'!$A$2:$A$940=A21)*('GHG Reduction Measures'!$V$2:$V$940="Qualitative"))&gt;0,"Qualitative","None")))</f>
        <v>Qualitative</v>
      </c>
      <c r="L21" s="4" t="s">
        <v>2113</v>
      </c>
      <c r="M21" s="4" t="s">
        <v>2062</v>
      </c>
      <c r="N21" s="4" t="s">
        <v>2114</v>
      </c>
    </row>
    <row r="22" spans="1:14" ht="105" customHeight="1">
      <c r="A22" s="4" t="s">
        <v>101</v>
      </c>
      <c r="B22" s="30" t="s">
        <v>102</v>
      </c>
      <c r="C22" s="4" t="s">
        <v>103</v>
      </c>
      <c r="D22" s="4" t="s">
        <v>104</v>
      </c>
      <c r="E22" s="4" t="s">
        <v>2029</v>
      </c>
      <c r="F22" s="4" t="s">
        <v>279</v>
      </c>
      <c r="G22" s="4" t="s">
        <v>2115</v>
      </c>
      <c r="H22" s="4" t="s">
        <v>2025</v>
      </c>
      <c r="I22" s="4" t="s">
        <v>2116</v>
      </c>
      <c r="J22" s="4" t="s">
        <v>292</v>
      </c>
      <c r="K22" s="4" t="str" cm="1">
        <f t="array" ref="K22">IF(SUMPRODUCT(('GHG Reduction Measures'!$A$2:$A$940=A22)*('GHG Reduction Measures'!$V$2:$V$940="Both"))&gt;0,"Quantitative and Qualitative",
  IF(SUMPRODUCT(('GHG Reduction Measures'!$A$2:$A$940=A22)*('GHG Reduction Measures'!$V$2:$V$940="Quantitative"))&gt;0,
    IF(SUMPRODUCT(('GHG Reduction Measures'!$A$2:$A$940=A22)*('GHG Reduction Measures'!$V$2:$V$940="Qualitative"))&gt;0,"Quantitative and Qualitative","Quantitative"),
    IF(SUMPRODUCT(('GHG Reduction Measures'!$A$2:$A$940=A22)*('GHG Reduction Measures'!$V$2:$V$940="Qualitative"))&gt;0,"Qualitative","None")))</f>
        <v>Qualitative</v>
      </c>
      <c r="L22" s="4" t="s">
        <v>30</v>
      </c>
      <c r="M22" s="4" t="s">
        <v>2078</v>
      </c>
      <c r="N22" s="4" t="s">
        <v>2104</v>
      </c>
    </row>
    <row r="23" spans="1:14" ht="91.35" customHeight="1">
      <c r="A23" s="4" t="s">
        <v>127</v>
      </c>
      <c r="B23" s="30" t="s">
        <v>128</v>
      </c>
      <c r="C23" s="4" t="s">
        <v>129</v>
      </c>
      <c r="D23" s="4" t="s">
        <v>130</v>
      </c>
      <c r="E23" s="4" t="s">
        <v>2117</v>
      </c>
      <c r="F23" s="4" t="s">
        <v>279</v>
      </c>
      <c r="G23" s="4" t="s">
        <v>2118</v>
      </c>
      <c r="H23" s="4" t="s">
        <v>30</v>
      </c>
      <c r="I23" s="4" t="s">
        <v>2119</v>
      </c>
      <c r="J23" s="4" t="s">
        <v>292</v>
      </c>
      <c r="K23" s="4" t="str" cm="1">
        <f t="array" ref="K23">IF(SUMPRODUCT(('GHG Reduction Measures'!$A$2:$A$940=A23)*('GHG Reduction Measures'!$V$2:$V$940="Both"))&gt;0,"Quantitative and Qualitative",
  IF(SUMPRODUCT(('GHG Reduction Measures'!$A$2:$A$940=A23)*('GHG Reduction Measures'!$V$2:$V$940="Quantitative"))&gt;0,
    IF(SUMPRODUCT(('GHG Reduction Measures'!$A$2:$A$940=A23)*('GHG Reduction Measures'!$V$2:$V$940="Qualitative"))&gt;0,"Quantitative and Qualitative","Quantitative"),
    IF(SUMPRODUCT(('GHG Reduction Measures'!$A$2:$A$940=A23)*('GHG Reduction Measures'!$V$2:$V$940="Qualitative"))&gt;0,"Qualitative","None")))</f>
        <v>Qualitative</v>
      </c>
      <c r="L23" s="4" t="s">
        <v>2120</v>
      </c>
      <c r="M23" s="4" t="s">
        <v>2034</v>
      </c>
      <c r="N23" s="4" t="s">
        <v>2104</v>
      </c>
    </row>
    <row r="24" spans="1:14" ht="102">
      <c r="A24" s="4" t="s">
        <v>131</v>
      </c>
      <c r="B24" s="30" t="s">
        <v>132</v>
      </c>
      <c r="C24" s="4" t="s">
        <v>133</v>
      </c>
      <c r="D24" s="4" t="s">
        <v>134</v>
      </c>
      <c r="E24" s="4" t="s">
        <v>2029</v>
      </c>
      <c r="F24" s="4" t="s">
        <v>279</v>
      </c>
      <c r="G24" s="4" t="s">
        <v>2121</v>
      </c>
      <c r="H24" s="4" t="s">
        <v>2122</v>
      </c>
      <c r="I24" s="4" t="s">
        <v>2123</v>
      </c>
      <c r="J24" s="4" t="s">
        <v>282</v>
      </c>
      <c r="K24" s="4" t="str" cm="1">
        <f t="array" ref="K24">IF(SUMPRODUCT(('GHG Reduction Measures'!$A$2:$A$940=A24)*('GHG Reduction Measures'!$V$2:$V$940="Both"))&gt;0,"Quantitative and Qualitative",
  IF(SUMPRODUCT(('GHG Reduction Measures'!$A$2:$A$940=A24)*('GHG Reduction Measures'!$V$2:$V$940="Quantitative"))&gt;0,
    IF(SUMPRODUCT(('GHG Reduction Measures'!$A$2:$A$940=A24)*('GHG Reduction Measures'!$V$2:$V$940="Qualitative"))&gt;0,"Quantitative and Qualitative","Quantitative"),
    IF(SUMPRODUCT(('GHG Reduction Measures'!$A$2:$A$940=A24)*('GHG Reduction Measures'!$V$2:$V$940="Qualitative"))&gt;0,"Qualitative","None")))</f>
        <v>Qualitative</v>
      </c>
      <c r="L24" s="4" t="s">
        <v>2124</v>
      </c>
      <c r="M24" s="4" t="s">
        <v>2125</v>
      </c>
      <c r="N24" s="4" t="s">
        <v>30</v>
      </c>
    </row>
    <row r="25" spans="1:14" ht="177.75" customHeight="1">
      <c r="A25" s="4" t="s">
        <v>135</v>
      </c>
      <c r="B25" s="30" t="s">
        <v>136</v>
      </c>
      <c r="C25" s="4" t="s">
        <v>139</v>
      </c>
      <c r="D25" s="4" t="s">
        <v>140</v>
      </c>
      <c r="E25" s="4" t="s">
        <v>2029</v>
      </c>
      <c r="F25" s="4" t="s">
        <v>2126</v>
      </c>
      <c r="G25" s="4" t="s">
        <v>2127</v>
      </c>
      <c r="H25" s="4" t="s">
        <v>2128</v>
      </c>
      <c r="I25" s="4" t="s">
        <v>2129</v>
      </c>
      <c r="J25" s="4" t="s">
        <v>602</v>
      </c>
      <c r="K25" s="4" t="str" cm="1">
        <f t="array" ref="K25">IF(SUMPRODUCT(('GHG Reduction Measures'!$A$2:$A$940=A25)*('GHG Reduction Measures'!$V$2:$V$940="Both"))&gt;0,"Quantitative and Qualitative",
  IF(SUMPRODUCT(('GHG Reduction Measures'!$A$2:$A$940=A25)*('GHG Reduction Measures'!$V$2:$V$940="Quantitative"))&gt;0,
    IF(SUMPRODUCT(('GHG Reduction Measures'!$A$2:$A$940=A25)*('GHG Reduction Measures'!$V$2:$V$940="Qualitative"))&gt;0,"Quantitative and Qualitative","Quantitative"),
    IF(SUMPRODUCT(('GHG Reduction Measures'!$A$2:$A$940=A25)*('GHG Reduction Measures'!$V$2:$V$940="Qualitative"))&gt;0,"Qualitative","None")))</f>
        <v>Quantitative</v>
      </c>
      <c r="L25" s="32" t="s">
        <v>2130</v>
      </c>
      <c r="M25" s="32" t="s">
        <v>2045</v>
      </c>
      <c r="N25" s="4" t="s">
        <v>30</v>
      </c>
    </row>
    <row r="26" spans="1:14" ht="202.5" customHeight="1">
      <c r="A26" s="4" t="s">
        <v>141</v>
      </c>
      <c r="B26" s="30" t="s">
        <v>142</v>
      </c>
      <c r="C26" s="4" t="s">
        <v>143</v>
      </c>
      <c r="D26" s="4" t="s">
        <v>144</v>
      </c>
      <c r="E26" s="4" t="s">
        <v>2029</v>
      </c>
      <c r="F26" s="4" t="s">
        <v>279</v>
      </c>
      <c r="G26" s="34" t="s">
        <v>2131</v>
      </c>
      <c r="H26" s="34" t="s">
        <v>2132</v>
      </c>
      <c r="I26" s="34" t="s">
        <v>2133</v>
      </c>
      <c r="J26" s="4" t="s">
        <v>602</v>
      </c>
      <c r="K26" s="4" t="str" cm="1">
        <f t="array" ref="K26">IF(SUMPRODUCT(('GHG Reduction Measures'!$A$2:$A$940=A26)*('GHG Reduction Measures'!$V$2:$V$940="Both"))&gt;0,"Quantitative and Qualitative",
  IF(SUMPRODUCT(('GHG Reduction Measures'!$A$2:$A$940=A26)*('GHG Reduction Measures'!$V$2:$V$940="Quantitative"))&gt;0,
    IF(SUMPRODUCT(('GHG Reduction Measures'!$A$2:$A$940=A26)*('GHG Reduction Measures'!$V$2:$V$940="Qualitative"))&gt;0,"Quantitative and Qualitative","Quantitative"),
    IF(SUMPRODUCT(('GHG Reduction Measures'!$A$2:$A$940=A26)*('GHG Reduction Measures'!$V$2:$V$940="Qualitative"))&gt;0,"Qualitative","None")))</f>
        <v>Qualitative</v>
      </c>
      <c r="L26" s="4" t="s">
        <v>2134</v>
      </c>
      <c r="M26" s="4" t="s">
        <v>2034</v>
      </c>
      <c r="N26" s="4" t="s">
        <v>30</v>
      </c>
    </row>
    <row r="27" spans="1:14" ht="204">
      <c r="A27" s="4" t="s">
        <v>146</v>
      </c>
      <c r="B27" s="30" t="s">
        <v>147</v>
      </c>
      <c r="C27" s="4" t="s">
        <v>148</v>
      </c>
      <c r="D27" s="4" t="s">
        <v>149</v>
      </c>
      <c r="E27" s="4" t="s">
        <v>2029</v>
      </c>
      <c r="F27" s="4" t="s">
        <v>279</v>
      </c>
      <c r="G27" s="4" t="s">
        <v>2135</v>
      </c>
      <c r="H27" s="4" t="s">
        <v>2136</v>
      </c>
      <c r="I27" s="4" t="s">
        <v>2137</v>
      </c>
      <c r="J27" s="4" t="s">
        <v>292</v>
      </c>
      <c r="K27" s="4" t="str" cm="1">
        <f t="array" ref="K27">IF(SUMPRODUCT(('GHG Reduction Measures'!$A$2:$A$940=A27)*('GHG Reduction Measures'!$V$2:$V$940="Both"))&gt;0,"Quantitative and Qualitative",
  IF(SUMPRODUCT(('GHG Reduction Measures'!$A$2:$A$940=A27)*('GHG Reduction Measures'!$V$2:$V$940="Quantitative"))&gt;0,
    IF(SUMPRODUCT(('GHG Reduction Measures'!$A$2:$A$940=A27)*('GHG Reduction Measures'!$V$2:$V$940="Qualitative"))&gt;0,"Quantitative and Qualitative","Quantitative"),
    IF(SUMPRODUCT(('GHG Reduction Measures'!$A$2:$A$940=A27)*('GHG Reduction Measures'!$V$2:$V$940="Qualitative"))&gt;0,"Qualitative","None")))</f>
        <v>Qualitative</v>
      </c>
      <c r="L27" s="4" t="s">
        <v>2138</v>
      </c>
      <c r="M27" s="4" t="s">
        <v>2139</v>
      </c>
      <c r="N27" s="4" t="s">
        <v>2073</v>
      </c>
    </row>
    <row r="28" spans="1:14" ht="204">
      <c r="A28" s="4" t="s">
        <v>154</v>
      </c>
      <c r="B28" s="30" t="s">
        <v>155</v>
      </c>
      <c r="C28" s="4" t="s">
        <v>156</v>
      </c>
      <c r="D28" s="4" t="s">
        <v>157</v>
      </c>
      <c r="E28" s="4" t="s">
        <v>2117</v>
      </c>
      <c r="F28" s="4" t="s">
        <v>2140</v>
      </c>
      <c r="G28" s="4" t="s">
        <v>2141</v>
      </c>
      <c r="H28" s="4" t="s">
        <v>2122</v>
      </c>
      <c r="I28" s="4" t="s">
        <v>2142</v>
      </c>
      <c r="J28" s="4" t="s">
        <v>292</v>
      </c>
      <c r="K28" s="4" t="str" cm="1">
        <f t="array" ref="K28">IF(SUMPRODUCT(('GHG Reduction Measures'!$A$2:$A$940=A28)*('GHG Reduction Measures'!$V$2:$V$940="Both"))&gt;0,"Quantitative and Qualitative",
  IF(SUMPRODUCT(('GHG Reduction Measures'!$A$2:$A$940=A28)*('GHG Reduction Measures'!$V$2:$V$940="Quantitative"))&gt;0,
    IF(SUMPRODUCT(('GHG Reduction Measures'!$A$2:$A$940=A28)*('GHG Reduction Measures'!$V$2:$V$940="Qualitative"))&gt;0,"Quantitative and Qualitative","Quantitative"),
    IF(SUMPRODUCT(('GHG Reduction Measures'!$A$2:$A$940=A28)*('GHG Reduction Measures'!$V$2:$V$940="Qualitative"))&gt;0,"Qualitative","None")))</f>
        <v>Qualitative</v>
      </c>
      <c r="L28" s="4" t="s">
        <v>2143</v>
      </c>
      <c r="M28" s="4" t="s">
        <v>2144</v>
      </c>
      <c r="N28" s="33" t="s">
        <v>2040</v>
      </c>
    </row>
    <row r="29" spans="1:14" ht="140.25">
      <c r="A29" s="4" t="s">
        <v>185</v>
      </c>
      <c r="B29" s="30" t="s">
        <v>186</v>
      </c>
      <c r="C29" s="4" t="s">
        <v>187</v>
      </c>
      <c r="D29" s="4" t="s">
        <v>188</v>
      </c>
      <c r="E29" s="4" t="s">
        <v>2023</v>
      </c>
      <c r="F29" s="4" t="s">
        <v>279</v>
      </c>
      <c r="G29" s="4" t="s">
        <v>2145</v>
      </c>
      <c r="H29" s="4" t="s">
        <v>2146</v>
      </c>
      <c r="I29" s="4" t="s">
        <v>2147</v>
      </c>
      <c r="J29" s="4" t="s">
        <v>292</v>
      </c>
      <c r="K29" s="4" t="str" cm="1">
        <f t="array" ref="K29">IF(SUMPRODUCT(('GHG Reduction Measures'!$A$2:$A$940=A29)*('GHG Reduction Measures'!$V$2:$V$940="Both"))&gt;0,"Quantitative and Qualitative",
  IF(SUMPRODUCT(('GHG Reduction Measures'!$A$2:$A$940=A29)*('GHG Reduction Measures'!$V$2:$V$940="Quantitative"))&gt;0,
    IF(SUMPRODUCT(('GHG Reduction Measures'!$A$2:$A$940=A29)*('GHG Reduction Measures'!$V$2:$V$940="Qualitative"))&gt;0,"Quantitative and Qualitative","Quantitative"),
    IF(SUMPRODUCT(('GHG Reduction Measures'!$A$2:$A$940=A29)*('GHG Reduction Measures'!$V$2:$V$940="Qualitative"))&gt;0,"Qualitative","None")))</f>
        <v>Qualitative</v>
      </c>
      <c r="L29" s="4" t="s">
        <v>2148</v>
      </c>
      <c r="M29" s="4" t="s">
        <v>30</v>
      </c>
      <c r="N29" s="18" t="s">
        <v>30</v>
      </c>
    </row>
    <row r="30" spans="1:14" ht="153">
      <c r="A30" s="4" t="s">
        <v>190</v>
      </c>
      <c r="B30" s="30" t="s">
        <v>191</v>
      </c>
      <c r="C30" s="4" t="s">
        <v>192</v>
      </c>
      <c r="D30" s="4" t="s">
        <v>193</v>
      </c>
      <c r="E30" s="4" t="s">
        <v>2029</v>
      </c>
      <c r="F30" s="4" t="s">
        <v>279</v>
      </c>
      <c r="G30" s="4" t="s">
        <v>2149</v>
      </c>
      <c r="H30" s="4" t="s">
        <v>2025</v>
      </c>
      <c r="I30" s="4" t="s">
        <v>2150</v>
      </c>
      <c r="J30" s="4" t="s">
        <v>292</v>
      </c>
      <c r="K30" s="4" t="str" cm="1">
        <f t="array" ref="K30">IF(SUMPRODUCT(('GHG Reduction Measures'!$A$2:$A$940=A30)*('GHG Reduction Measures'!$V$2:$V$940="Both"))&gt;0,"Quantitative and Qualitative",
  IF(SUMPRODUCT(('GHG Reduction Measures'!$A$2:$A$940=A30)*('GHG Reduction Measures'!$V$2:$V$940="Quantitative"))&gt;0,
    IF(SUMPRODUCT(('GHG Reduction Measures'!$A$2:$A$940=A30)*('GHG Reduction Measures'!$V$2:$V$940="Qualitative"))&gt;0,"Quantitative and Qualitative","Quantitative"),
    IF(SUMPRODUCT(('GHG Reduction Measures'!$A$2:$A$940=A30)*('GHG Reduction Measures'!$V$2:$V$940="Qualitative"))&gt;0,"Qualitative","None")))</f>
        <v>Qualitative</v>
      </c>
      <c r="L30" s="4" t="s">
        <v>2151</v>
      </c>
      <c r="M30" s="4" t="s">
        <v>2092</v>
      </c>
      <c r="N30" s="18" t="s">
        <v>30</v>
      </c>
    </row>
    <row r="31" spans="1:14" ht="191.25">
      <c r="A31" s="4" t="s">
        <v>194</v>
      </c>
      <c r="B31" s="30" t="s">
        <v>195</v>
      </c>
      <c r="C31" s="4" t="s">
        <v>196</v>
      </c>
      <c r="D31" s="4" t="s">
        <v>197</v>
      </c>
      <c r="E31" s="4" t="s">
        <v>2029</v>
      </c>
      <c r="F31" s="4" t="s">
        <v>279</v>
      </c>
      <c r="G31" s="4" t="s">
        <v>2152</v>
      </c>
      <c r="H31" s="4" t="s">
        <v>2106</v>
      </c>
      <c r="I31" s="4" t="s">
        <v>2153</v>
      </c>
      <c r="J31" s="4" t="s">
        <v>292</v>
      </c>
      <c r="K31" s="4" t="str" cm="1">
        <f t="array" ref="K31">IF(SUMPRODUCT(('GHG Reduction Measures'!$A$2:$A$940=A31)*('GHG Reduction Measures'!$V$2:$V$940="Both"))&gt;0,"Quantitative and Qualitative",
  IF(SUMPRODUCT(('GHG Reduction Measures'!$A$2:$A$940=A31)*('GHG Reduction Measures'!$V$2:$V$940="Quantitative"))&gt;0,
    IF(SUMPRODUCT(('GHG Reduction Measures'!$A$2:$A$940=A31)*('GHG Reduction Measures'!$V$2:$V$940="Qualitative"))&gt;0,"Quantitative and Qualitative","Quantitative"),
    IF(SUMPRODUCT(('GHG Reduction Measures'!$A$2:$A$940=A31)*('GHG Reduction Measures'!$V$2:$V$940="Qualitative"))&gt;0,"Qualitative","None")))</f>
        <v>Quantitative and Qualitative</v>
      </c>
      <c r="L31" s="4" t="s">
        <v>2066</v>
      </c>
      <c r="M31" s="4" t="s">
        <v>2154</v>
      </c>
      <c r="N31" s="18" t="s">
        <v>30</v>
      </c>
    </row>
    <row r="32" spans="1:14" ht="51">
      <c r="A32" s="4" t="s">
        <v>150</v>
      </c>
      <c r="B32" s="30" t="s">
        <v>151</v>
      </c>
      <c r="C32" s="4" t="s">
        <v>152</v>
      </c>
      <c r="D32" s="4" t="s">
        <v>153</v>
      </c>
      <c r="E32" s="4" t="s">
        <v>2029</v>
      </c>
      <c r="F32" s="4" t="s">
        <v>279</v>
      </c>
      <c r="G32" s="4" t="s">
        <v>2155</v>
      </c>
      <c r="H32" s="4" t="s">
        <v>2156</v>
      </c>
      <c r="I32" s="4" t="s">
        <v>30</v>
      </c>
      <c r="J32" s="4" t="s">
        <v>292</v>
      </c>
      <c r="K32" s="4" t="str" cm="1">
        <f t="array" ref="K32">IF(SUMPRODUCT(('GHG Reduction Measures'!$A$2:$A$940=A32)*('GHG Reduction Measures'!$V$2:$V$940="Both"))&gt;0,"Quantitative and Qualitative",
  IF(SUMPRODUCT(('GHG Reduction Measures'!$A$2:$A$940=A32)*('GHG Reduction Measures'!$V$2:$V$940="Quantitative"))&gt;0,
    IF(SUMPRODUCT(('GHG Reduction Measures'!$A$2:$A$940=A32)*('GHG Reduction Measures'!$V$2:$V$940="Qualitative"))&gt;0,"Quantitative and Qualitative","Quantitative"),
    IF(SUMPRODUCT(('GHG Reduction Measures'!$A$2:$A$940=A32)*('GHG Reduction Measures'!$V$2:$V$940="Qualitative"))&gt;0,"Qualitative","None")))</f>
        <v>Quantitative and Qualitative</v>
      </c>
      <c r="L32" s="4" t="s">
        <v>2157</v>
      </c>
      <c r="M32" s="4" t="s">
        <v>30</v>
      </c>
      <c r="N32" s="18" t="s">
        <v>30</v>
      </c>
    </row>
    <row r="33" spans="1:14" ht="102">
      <c r="A33" s="4" t="s">
        <v>203</v>
      </c>
      <c r="B33" s="30" t="s">
        <v>204</v>
      </c>
      <c r="C33" s="4" t="s">
        <v>205</v>
      </c>
      <c r="D33" s="4" t="s">
        <v>206</v>
      </c>
      <c r="E33" s="4" t="s">
        <v>2029</v>
      </c>
      <c r="F33" s="4" t="s">
        <v>279</v>
      </c>
      <c r="G33" s="4" t="s">
        <v>2158</v>
      </c>
      <c r="H33" s="4" t="s">
        <v>2059</v>
      </c>
      <c r="I33" s="4" t="s">
        <v>2159</v>
      </c>
      <c r="J33" s="4" t="s">
        <v>292</v>
      </c>
      <c r="K33" s="4" t="str" cm="1">
        <f t="array" ref="K33">IF(SUMPRODUCT(('GHG Reduction Measures'!$A$2:$A$940=A33)*('GHG Reduction Measures'!$V$2:$V$940="Both"))&gt;0,"Quantitative and Qualitative",
  IF(SUMPRODUCT(('GHG Reduction Measures'!$A$2:$A$940=A33)*('GHG Reduction Measures'!$V$2:$V$940="Quantitative"))&gt;0,
    IF(SUMPRODUCT(('GHG Reduction Measures'!$A$2:$A$940=A33)*('GHG Reduction Measures'!$V$2:$V$940="Qualitative"))&gt;0,"Quantitative and Qualitative","Quantitative"),
    IF(SUMPRODUCT(('GHG Reduction Measures'!$A$2:$A$940=A33)*('GHG Reduction Measures'!$V$2:$V$940="Qualitative"))&gt;0,"Qualitative","None")))</f>
        <v>Qualitative</v>
      </c>
      <c r="L33" s="4" t="s">
        <v>2160</v>
      </c>
      <c r="M33" s="4" t="s">
        <v>2034</v>
      </c>
      <c r="N33" s="18" t="s">
        <v>30</v>
      </c>
    </row>
    <row r="34" spans="1:14" ht="280.5">
      <c r="A34" s="4" t="s">
        <v>199</v>
      </c>
      <c r="B34" s="30" t="s">
        <v>200</v>
      </c>
      <c r="C34" s="4" t="s">
        <v>201</v>
      </c>
      <c r="D34" s="4" t="s">
        <v>202</v>
      </c>
      <c r="E34" s="4" t="s">
        <v>2029</v>
      </c>
      <c r="F34" s="4" t="s">
        <v>279</v>
      </c>
      <c r="G34" s="4" t="s">
        <v>2161</v>
      </c>
      <c r="H34" s="4" t="s">
        <v>30</v>
      </c>
      <c r="I34" s="4" t="s">
        <v>2162</v>
      </c>
      <c r="J34" s="4" t="s">
        <v>292</v>
      </c>
      <c r="K34" s="4" t="str" cm="1">
        <f t="array" ref="K34">IF(SUMPRODUCT(('GHG Reduction Measures'!$A$2:$A$940=A34)*('GHG Reduction Measures'!$V$2:$V$940="Both"))&gt;0,"Quantitative and Qualitative",
  IF(SUMPRODUCT(('GHG Reduction Measures'!$A$2:$A$940=A34)*('GHG Reduction Measures'!$V$2:$V$940="Quantitative"))&gt;0,
    IF(SUMPRODUCT(('GHG Reduction Measures'!$A$2:$A$940=A34)*('GHG Reduction Measures'!$V$2:$V$940="Qualitative"))&gt;0,"Quantitative and Qualitative","Quantitative"),
    IF(SUMPRODUCT(('GHG Reduction Measures'!$A$2:$A$940=A34)*('GHG Reduction Measures'!$V$2:$V$940="Qualitative"))&gt;0,"Qualitative","None")))</f>
        <v>Qualitative</v>
      </c>
      <c r="L34" s="4" t="s">
        <v>2157</v>
      </c>
      <c r="M34" s="4" t="s">
        <v>2034</v>
      </c>
      <c r="N34" s="18" t="s">
        <v>30</v>
      </c>
    </row>
    <row r="35" spans="1:14" ht="102">
      <c r="A35" s="4" t="s">
        <v>207</v>
      </c>
      <c r="B35" s="30" t="s">
        <v>208</v>
      </c>
      <c r="C35" s="4" t="s">
        <v>209</v>
      </c>
      <c r="D35" s="4" t="s">
        <v>210</v>
      </c>
      <c r="E35" s="4" t="s">
        <v>2023</v>
      </c>
      <c r="F35" s="4" t="s">
        <v>279</v>
      </c>
      <c r="G35" s="4" t="s">
        <v>2163</v>
      </c>
      <c r="H35" s="4" t="s">
        <v>2164</v>
      </c>
      <c r="I35" s="4" t="s">
        <v>2165</v>
      </c>
      <c r="J35" s="4" t="s">
        <v>282</v>
      </c>
      <c r="K35" s="4" t="str" cm="1">
        <f t="array" ref="K35">IF(SUMPRODUCT(('GHG Reduction Measures'!$A$2:$A$940=A35)*('GHG Reduction Measures'!$V$2:$V$940="Both"))&gt;0,"Quantitative and Qualitative",
  IF(SUMPRODUCT(('GHG Reduction Measures'!$A$2:$A$940=A35)*('GHG Reduction Measures'!$V$2:$V$940="Quantitative"))&gt;0,
    IF(SUMPRODUCT(('GHG Reduction Measures'!$A$2:$A$940=A35)*('GHG Reduction Measures'!$V$2:$V$940="Qualitative"))&gt;0,"Quantitative and Qualitative","Quantitative"),
    IF(SUMPRODUCT(('GHG Reduction Measures'!$A$2:$A$940=A35)*('GHG Reduction Measures'!$V$2:$V$940="Qualitative"))&gt;0,"Qualitative","None")))</f>
        <v>Qualitative</v>
      </c>
      <c r="L35" s="4" t="s">
        <v>2166</v>
      </c>
      <c r="M35" s="4" t="s">
        <v>2167</v>
      </c>
      <c r="N35" s="18" t="s">
        <v>30</v>
      </c>
    </row>
    <row r="36" spans="1:14" ht="178.5">
      <c r="A36" s="4" t="s">
        <v>211</v>
      </c>
      <c r="B36" s="30" t="s">
        <v>212</v>
      </c>
      <c r="C36" s="4" t="s">
        <v>213</v>
      </c>
      <c r="D36" s="4" t="s">
        <v>214</v>
      </c>
      <c r="E36" s="4" t="s">
        <v>2117</v>
      </c>
      <c r="F36" s="4" t="s">
        <v>2168</v>
      </c>
      <c r="G36" s="4" t="s">
        <v>2169</v>
      </c>
      <c r="H36" s="4" t="s">
        <v>2042</v>
      </c>
      <c r="I36" s="4" t="s">
        <v>2170</v>
      </c>
      <c r="J36" s="4" t="s">
        <v>292</v>
      </c>
      <c r="K36" s="4" t="str" cm="1">
        <f t="array" ref="K36">IF(SUMPRODUCT(('GHG Reduction Measures'!$A$2:$A$940=A36)*('GHG Reduction Measures'!$V$2:$V$940="Both"))&gt;0,"Quantitative and Qualitative",
  IF(SUMPRODUCT(('GHG Reduction Measures'!$A$2:$A$940=A36)*('GHG Reduction Measures'!$V$2:$V$940="Quantitative"))&gt;0,
    IF(SUMPRODUCT(('GHG Reduction Measures'!$A$2:$A$940=A36)*('GHG Reduction Measures'!$V$2:$V$940="Qualitative"))&gt;0,"Quantitative and Qualitative","Quantitative"),
    IF(SUMPRODUCT(('GHG Reduction Measures'!$A$2:$A$940=A36)*('GHG Reduction Measures'!$V$2:$V$940="Qualitative"))&gt;0,"Qualitative","None")))</f>
        <v>Qualitative</v>
      </c>
      <c r="L36" s="4" t="s">
        <v>2171</v>
      </c>
      <c r="M36" s="4" t="s">
        <v>2078</v>
      </c>
      <c r="N36" s="18" t="s">
        <v>30</v>
      </c>
    </row>
    <row r="37" spans="1:14" ht="63.75">
      <c r="A37" s="4" t="s">
        <v>159</v>
      </c>
      <c r="B37" s="30" t="s">
        <v>160</v>
      </c>
      <c r="C37" s="4" t="s">
        <v>161</v>
      </c>
      <c r="D37" s="4" t="s">
        <v>162</v>
      </c>
      <c r="E37" s="4" t="s">
        <v>281</v>
      </c>
      <c r="F37" s="4" t="s">
        <v>279</v>
      </c>
      <c r="G37" s="4" t="s">
        <v>30</v>
      </c>
      <c r="H37" s="4" t="s">
        <v>30</v>
      </c>
      <c r="I37" s="4" t="s">
        <v>2172</v>
      </c>
      <c r="J37" s="4" t="s">
        <v>282</v>
      </c>
      <c r="K37" s="4" t="str" cm="1">
        <f t="array" ref="K37">IF(SUMPRODUCT(('GHG Reduction Measures'!$A$2:$A$940=A37)*('GHG Reduction Measures'!$V$2:$V$940="Both"))&gt;0,"Quantitative and Qualitative",
  IF(SUMPRODUCT(('GHG Reduction Measures'!$A$2:$A$940=A37)*('GHG Reduction Measures'!$V$2:$V$940="Quantitative"))&gt;0,
    IF(SUMPRODUCT(('GHG Reduction Measures'!$A$2:$A$940=A37)*('GHG Reduction Measures'!$V$2:$V$940="Qualitative"))&gt;0,"Quantitative and Qualitative","Quantitative"),
    IF(SUMPRODUCT(('GHG Reduction Measures'!$A$2:$A$940=A37)*('GHG Reduction Measures'!$V$2:$V$940="Qualitative"))&gt;0,"Qualitative","None")))</f>
        <v>Qualitative</v>
      </c>
      <c r="L37" s="4" t="s">
        <v>30</v>
      </c>
      <c r="M37" s="4" t="s">
        <v>2173</v>
      </c>
      <c r="N37" s="18" t="s">
        <v>30</v>
      </c>
    </row>
    <row r="38" spans="1:14" ht="242.25">
      <c r="A38" s="4" t="s">
        <v>215</v>
      </c>
      <c r="B38" s="30" t="s">
        <v>216</v>
      </c>
      <c r="C38" s="4" t="s">
        <v>217</v>
      </c>
      <c r="D38" s="4" t="s">
        <v>218</v>
      </c>
      <c r="E38" s="4" t="s">
        <v>2029</v>
      </c>
      <c r="F38" s="4" t="s">
        <v>279</v>
      </c>
      <c r="G38" s="4" t="s">
        <v>30</v>
      </c>
      <c r="H38" s="4" t="s">
        <v>30</v>
      </c>
      <c r="I38" s="4" t="s">
        <v>2174</v>
      </c>
      <c r="J38" s="4" t="s">
        <v>292</v>
      </c>
      <c r="K38" s="4" t="str" cm="1">
        <f t="array" ref="K38">IF(SUMPRODUCT(('GHG Reduction Measures'!$A$2:$A$940=A38)*('GHG Reduction Measures'!$V$2:$V$940="Both"))&gt;0,"Quantitative and Qualitative",
  IF(SUMPRODUCT(('GHG Reduction Measures'!$A$2:$A$940=A38)*('GHG Reduction Measures'!$V$2:$V$940="Quantitative"))&gt;0,
    IF(SUMPRODUCT(('GHG Reduction Measures'!$A$2:$A$940=A38)*('GHG Reduction Measures'!$V$2:$V$940="Qualitative"))&gt;0,"Quantitative and Qualitative","Quantitative"),
    IF(SUMPRODUCT(('GHG Reduction Measures'!$A$2:$A$940=A38)*('GHG Reduction Measures'!$V$2:$V$940="Qualitative"))&gt;0,"Qualitative","None")))</f>
        <v>Qualitative</v>
      </c>
      <c r="L38" s="4" t="s">
        <v>2175</v>
      </c>
      <c r="M38" s="4" t="s">
        <v>2034</v>
      </c>
      <c r="N38" s="18" t="s">
        <v>30</v>
      </c>
    </row>
    <row r="39" spans="1:14" ht="114.75">
      <c r="A39" s="4" t="s">
        <v>219</v>
      </c>
      <c r="B39" s="30" t="s">
        <v>220</v>
      </c>
      <c r="C39" s="4" t="s">
        <v>221</v>
      </c>
      <c r="D39" s="4" t="s">
        <v>222</v>
      </c>
      <c r="E39" s="4" t="s">
        <v>2029</v>
      </c>
      <c r="F39" s="4" t="s">
        <v>279</v>
      </c>
      <c r="G39" s="4" t="s">
        <v>2176</v>
      </c>
      <c r="H39" s="4" t="s">
        <v>2177</v>
      </c>
      <c r="J39" s="4" t="s">
        <v>292</v>
      </c>
      <c r="K39" s="4" t="str" cm="1">
        <f t="array" ref="K39">IF(SUMPRODUCT(('GHG Reduction Measures'!$A$2:$A$940=A39)*('GHG Reduction Measures'!$V$2:$V$940="Both"))&gt;0,"Quantitative and Qualitative",
  IF(SUMPRODUCT(('GHG Reduction Measures'!$A$2:$A$940=A39)*('GHG Reduction Measures'!$V$2:$V$940="Quantitative"))&gt;0,
    IF(SUMPRODUCT(('GHG Reduction Measures'!$A$2:$A$940=A39)*('GHG Reduction Measures'!$V$2:$V$940="Qualitative"))&gt;0,"Quantitative and Qualitative","Quantitative"),
    IF(SUMPRODUCT(('GHG Reduction Measures'!$A$2:$A$940=A39)*('GHG Reduction Measures'!$V$2:$V$940="Qualitative"))&gt;0,"Qualitative","None")))</f>
        <v>Qualitative</v>
      </c>
      <c r="L39" s="4" t="s">
        <v>2157</v>
      </c>
      <c r="M39" s="4" t="s">
        <v>2178</v>
      </c>
      <c r="N39" s="18" t="s">
        <v>30</v>
      </c>
    </row>
    <row r="40" spans="1:14" ht="63.75">
      <c r="A40" s="4" t="s">
        <v>175</v>
      </c>
      <c r="B40" s="30" t="s">
        <v>176</v>
      </c>
      <c r="C40" s="4" t="s">
        <v>177</v>
      </c>
      <c r="D40" s="4" t="s">
        <v>178</v>
      </c>
      <c r="E40" s="4" t="s">
        <v>281</v>
      </c>
      <c r="F40" s="4" t="s">
        <v>2179</v>
      </c>
      <c r="G40" s="4" t="s">
        <v>30</v>
      </c>
      <c r="H40" s="4" t="s">
        <v>30</v>
      </c>
      <c r="I40" s="4" t="s">
        <v>30</v>
      </c>
      <c r="J40" s="4" t="s">
        <v>292</v>
      </c>
      <c r="K40" s="4" t="str" cm="1">
        <f t="array" ref="K40">IF(SUMPRODUCT(('GHG Reduction Measures'!$A$2:$A$940=A40)*('GHG Reduction Measures'!$V$2:$V$940="Both"))&gt;0,"Quantitative and Qualitative",
  IF(SUMPRODUCT(('GHG Reduction Measures'!$A$2:$A$940=A40)*('GHG Reduction Measures'!$V$2:$V$940="Quantitative"))&gt;0,
    IF(SUMPRODUCT(('GHG Reduction Measures'!$A$2:$A$940=A40)*('GHG Reduction Measures'!$V$2:$V$940="Qualitative"))&gt;0,"Quantitative and Qualitative","Quantitative"),
    IF(SUMPRODUCT(('GHG Reduction Measures'!$A$2:$A$940=A40)*('GHG Reduction Measures'!$V$2:$V$940="Qualitative"))&gt;0,"Qualitative","None")))</f>
        <v>None</v>
      </c>
      <c r="L40" s="4" t="s">
        <v>30</v>
      </c>
      <c r="M40" s="4" t="s">
        <v>2180</v>
      </c>
      <c r="N40" s="18" t="s">
        <v>30</v>
      </c>
    </row>
    <row r="41" spans="1:14" ht="140.25">
      <c r="A41" s="4" t="s">
        <v>229</v>
      </c>
      <c r="B41" s="30" t="s">
        <v>230</v>
      </c>
      <c r="C41" s="4" t="s">
        <v>231</v>
      </c>
      <c r="D41" s="4" t="s">
        <v>232</v>
      </c>
      <c r="E41" s="4" t="s">
        <v>2029</v>
      </c>
      <c r="F41" s="4" t="s">
        <v>279</v>
      </c>
      <c r="G41" s="4" t="s">
        <v>2181</v>
      </c>
      <c r="H41" s="4" t="s">
        <v>2182</v>
      </c>
      <c r="I41" s="4" t="s">
        <v>2183</v>
      </c>
      <c r="J41" s="4" t="s">
        <v>292</v>
      </c>
      <c r="K41" s="4" t="str" cm="1">
        <f t="array" ref="K41">IF(SUMPRODUCT(('GHG Reduction Measures'!$A$2:$A$940=A41)*('GHG Reduction Measures'!$V$2:$V$940="Both"))&gt;0,"Quantitative and Qualitative",
  IF(SUMPRODUCT(('GHG Reduction Measures'!$A$2:$A$940=A41)*('GHG Reduction Measures'!$V$2:$V$940="Quantitative"))&gt;0,
    IF(SUMPRODUCT(('GHG Reduction Measures'!$A$2:$A$940=A41)*('GHG Reduction Measures'!$V$2:$V$940="Qualitative"))&gt;0,"Quantitative and Qualitative","Quantitative"),
    IF(SUMPRODUCT(('GHG Reduction Measures'!$A$2:$A$940=A41)*('GHG Reduction Measures'!$V$2:$V$940="Qualitative"))&gt;0,"Qualitative","None")))</f>
        <v>Qualitative</v>
      </c>
      <c r="L41" s="4" t="s">
        <v>2184</v>
      </c>
      <c r="M41" s="4" t="s">
        <v>2078</v>
      </c>
      <c r="N41" s="4" t="s">
        <v>30</v>
      </c>
    </row>
    <row r="42" spans="1:14" ht="229.5">
      <c r="A42" s="4" t="s">
        <v>180</v>
      </c>
      <c r="B42" s="30" t="s">
        <v>181</v>
      </c>
      <c r="C42" s="4" t="s">
        <v>182</v>
      </c>
      <c r="D42" s="4" t="s">
        <v>183</v>
      </c>
      <c r="E42" s="4" t="s">
        <v>2023</v>
      </c>
      <c r="F42" s="4" t="s">
        <v>279</v>
      </c>
      <c r="G42" s="4" t="s">
        <v>2185</v>
      </c>
      <c r="H42" s="4" t="s">
        <v>2186</v>
      </c>
      <c r="I42" s="4" t="s">
        <v>2187</v>
      </c>
      <c r="J42" s="4" t="s">
        <v>292</v>
      </c>
      <c r="K42" s="4" t="str" cm="1">
        <f t="array" ref="K42">IF(SUMPRODUCT(('GHG Reduction Measures'!$A$2:$A$940=A42)*('GHG Reduction Measures'!$V$2:$V$940="Both"))&gt;0,"Quantitative and Qualitative",
  IF(SUMPRODUCT(('GHG Reduction Measures'!$A$2:$A$940=A42)*('GHG Reduction Measures'!$V$2:$V$940="Quantitative"))&gt;0,
    IF(SUMPRODUCT(('GHG Reduction Measures'!$A$2:$A$940=A42)*('GHG Reduction Measures'!$V$2:$V$940="Qualitative"))&gt;0,"Quantitative and Qualitative","Quantitative"),
    IF(SUMPRODUCT(('GHG Reduction Measures'!$A$2:$A$940=A42)*('GHG Reduction Measures'!$V$2:$V$940="Qualitative"))&gt;0,"Qualitative","None")))</f>
        <v>Qualitative</v>
      </c>
      <c r="L42" s="4" t="s">
        <v>2188</v>
      </c>
      <c r="M42" s="4" t="s">
        <v>2189</v>
      </c>
      <c r="N42" s="18" t="s">
        <v>30</v>
      </c>
    </row>
    <row r="43" spans="1:14" ht="153">
      <c r="A43" s="4" t="s">
        <v>171</v>
      </c>
      <c r="B43" s="30" t="s">
        <v>172</v>
      </c>
      <c r="C43" s="4" t="s">
        <v>173</v>
      </c>
      <c r="D43" s="4" t="s">
        <v>174</v>
      </c>
      <c r="E43" s="4" t="s">
        <v>2029</v>
      </c>
      <c r="F43" s="4" t="s">
        <v>279</v>
      </c>
      <c r="G43" s="4" t="s">
        <v>2190</v>
      </c>
      <c r="H43" s="4" t="s">
        <v>2191</v>
      </c>
      <c r="I43" s="4" t="s">
        <v>30</v>
      </c>
      <c r="J43" s="4" t="s">
        <v>602</v>
      </c>
      <c r="K43" s="4" t="str" cm="1">
        <f t="array" ref="K43">IF(SUMPRODUCT(('GHG Reduction Measures'!$A$2:$A$940=A43)*('GHG Reduction Measures'!$V$2:$V$940="Both"))&gt;0,"Quantitative and Qualitative",
  IF(SUMPRODUCT(('GHG Reduction Measures'!$A$2:$A$940=A43)*('GHG Reduction Measures'!$V$2:$V$940="Quantitative"))&gt;0,
    IF(SUMPRODUCT(('GHG Reduction Measures'!$A$2:$A$940=A43)*('GHG Reduction Measures'!$V$2:$V$940="Qualitative"))&gt;0,"Quantitative and Qualitative","Quantitative"),
    IF(SUMPRODUCT(('GHG Reduction Measures'!$A$2:$A$940=A43)*('GHG Reduction Measures'!$V$2:$V$940="Qualitative"))&gt;0,"Qualitative","None")))</f>
        <v>None</v>
      </c>
      <c r="L43" s="4" t="s">
        <v>2192</v>
      </c>
      <c r="M43" s="4" t="s">
        <v>2193</v>
      </c>
      <c r="N43" s="18" t="s">
        <v>30</v>
      </c>
    </row>
    <row r="44" spans="1:14" ht="229.5">
      <c r="A44" s="4" t="s">
        <v>163</v>
      </c>
      <c r="B44" s="30" t="s">
        <v>164</v>
      </c>
      <c r="C44" s="4" t="s">
        <v>165</v>
      </c>
      <c r="D44" s="4" t="s">
        <v>166</v>
      </c>
      <c r="E44" s="4" t="s">
        <v>2023</v>
      </c>
      <c r="F44" s="4" t="s">
        <v>279</v>
      </c>
      <c r="G44" s="4" t="s">
        <v>2194</v>
      </c>
      <c r="H44" s="4" t="s">
        <v>2195</v>
      </c>
      <c r="I44" s="4" t="s">
        <v>2196</v>
      </c>
      <c r="J44" s="4" t="s">
        <v>602</v>
      </c>
      <c r="K44" s="4" t="str" cm="1">
        <f t="array" ref="K44">IF(SUMPRODUCT(('GHG Reduction Measures'!$A$2:$A$940=A44)*('GHG Reduction Measures'!$V$2:$V$940="Both"))&gt;0,"Quantitative and Qualitative",
  IF(SUMPRODUCT(('GHG Reduction Measures'!$A$2:$A$940=A44)*('GHG Reduction Measures'!$V$2:$V$940="Quantitative"))&gt;0,
    IF(SUMPRODUCT(('GHG Reduction Measures'!$A$2:$A$940=A44)*('GHG Reduction Measures'!$V$2:$V$940="Qualitative"))&gt;0,"Quantitative and Qualitative","Quantitative"),
    IF(SUMPRODUCT(('GHG Reduction Measures'!$A$2:$A$940=A44)*('GHG Reduction Measures'!$V$2:$V$940="Qualitative"))&gt;0,"Qualitative","None")))</f>
        <v>None</v>
      </c>
      <c r="L44" s="4" t="s">
        <v>2184</v>
      </c>
      <c r="M44" s="4" t="s">
        <v>2197</v>
      </c>
      <c r="N44" s="18" t="s">
        <v>2073</v>
      </c>
    </row>
    <row r="45" spans="1:14" ht="306">
      <c r="A45" s="4" t="s">
        <v>234</v>
      </c>
      <c r="B45" s="30" t="s">
        <v>235</v>
      </c>
      <c r="C45" s="4" t="s">
        <v>236</v>
      </c>
      <c r="D45" s="4" t="s">
        <v>237</v>
      </c>
      <c r="E45" s="4" t="s">
        <v>2023</v>
      </c>
      <c r="F45" s="4" t="s">
        <v>279</v>
      </c>
      <c r="G45" s="4" t="s">
        <v>2198</v>
      </c>
      <c r="H45" s="4" t="s">
        <v>2199</v>
      </c>
      <c r="I45" s="4" t="s">
        <v>2200</v>
      </c>
      <c r="J45" s="4" t="s">
        <v>292</v>
      </c>
      <c r="K45" s="4" t="str" cm="1">
        <f t="array" ref="K45">IF(SUMPRODUCT(('GHG Reduction Measures'!$A$2:$A$940=A45)*('GHG Reduction Measures'!$V$2:$V$940="Both"))&gt;0,"Quantitative and Qualitative",
  IF(SUMPRODUCT(('GHG Reduction Measures'!$A$2:$A$940=A45)*('GHG Reduction Measures'!$V$2:$V$940="Quantitative"))&gt;0,
    IF(SUMPRODUCT(('GHG Reduction Measures'!$A$2:$A$940=A45)*('GHG Reduction Measures'!$V$2:$V$940="Qualitative"))&gt;0,"Quantitative and Qualitative","Quantitative"),
    IF(SUMPRODUCT(('GHG Reduction Measures'!$A$2:$A$940=A45)*('GHG Reduction Measures'!$V$2:$V$940="Qualitative"))&gt;0,"Qualitative","None")))</f>
        <v>Qualitative</v>
      </c>
      <c r="L45" s="4" t="s">
        <v>30</v>
      </c>
      <c r="M45" s="4" t="s">
        <v>2201</v>
      </c>
      <c r="N45" s="18" t="s">
        <v>30</v>
      </c>
    </row>
    <row r="46" spans="1:14" ht="76.5">
      <c r="A46" s="4" t="s">
        <v>167</v>
      </c>
      <c r="B46" s="30" t="s">
        <v>168</v>
      </c>
      <c r="C46" s="4" t="s">
        <v>169</v>
      </c>
      <c r="D46" s="15" t="s">
        <v>170</v>
      </c>
      <c r="E46" s="4" t="s">
        <v>2023</v>
      </c>
      <c r="F46" s="4" t="s">
        <v>279</v>
      </c>
      <c r="G46" s="4" t="s">
        <v>2202</v>
      </c>
      <c r="H46" s="4" t="s">
        <v>2164</v>
      </c>
      <c r="I46" s="4" t="s">
        <v>2203</v>
      </c>
      <c r="J46" s="4" t="s">
        <v>602</v>
      </c>
      <c r="K46" s="4" t="str" cm="1">
        <f t="array" ref="K46">IF(SUMPRODUCT(('GHG Reduction Measures'!$A$2:$A$940=A46)*('GHG Reduction Measures'!$V$2:$V$940="Both"))&gt;0,"Quantitative and Qualitative",
  IF(SUMPRODUCT(('GHG Reduction Measures'!$A$2:$A$940=A46)*('GHG Reduction Measures'!$V$2:$V$940="Quantitative"))&gt;0,
    IF(SUMPRODUCT(('GHG Reduction Measures'!$A$2:$A$940=A46)*('GHG Reduction Measures'!$V$2:$V$940="Qualitative"))&gt;0,"Quantitative and Qualitative","Quantitative"),
    IF(SUMPRODUCT(('GHG Reduction Measures'!$A$2:$A$940=A46)*('GHG Reduction Measures'!$V$2:$V$940="Qualitative"))&gt;0,"Qualitative","None")))</f>
        <v>Qualitative</v>
      </c>
      <c r="L46" s="4" t="s">
        <v>2204</v>
      </c>
      <c r="M46" s="4" t="s">
        <v>2205</v>
      </c>
      <c r="N46" s="18" t="s">
        <v>2073</v>
      </c>
    </row>
    <row r="47" spans="1:14" ht="89.25">
      <c r="A47" s="15" t="s">
        <v>223</v>
      </c>
      <c r="B47" s="31" t="s">
        <v>224</v>
      </c>
      <c r="C47" s="15" t="s">
        <v>227</v>
      </c>
      <c r="D47" s="15" t="s">
        <v>228</v>
      </c>
      <c r="E47" s="4" t="s">
        <v>2029</v>
      </c>
      <c r="F47" s="4" t="s">
        <v>279</v>
      </c>
      <c r="G47" s="4" t="s">
        <v>2206</v>
      </c>
      <c r="H47" s="4" t="s">
        <v>2207</v>
      </c>
      <c r="I47" s="4" t="s">
        <v>2208</v>
      </c>
      <c r="J47" s="4" t="s">
        <v>292</v>
      </c>
      <c r="K47" s="4" t="str" cm="1">
        <f t="array" ref="K47">IF(SUMPRODUCT(('GHG Reduction Measures'!$A$2:$A$940=A47)*('GHG Reduction Measures'!$V$2:$V$940="Both"))&gt;0,"Quantitative and Qualitative",
  IF(SUMPRODUCT(('GHG Reduction Measures'!$A$2:$A$940=A47)*('GHG Reduction Measures'!$V$2:$V$940="Quantitative"))&gt;0,
    IF(SUMPRODUCT(('GHG Reduction Measures'!$A$2:$A$940=A47)*('GHG Reduction Measures'!$V$2:$V$940="Qualitative"))&gt;0,"Quantitative and Qualitative","Quantitative"),
    IF(SUMPRODUCT(('GHG Reduction Measures'!$A$2:$A$940=A47)*('GHG Reduction Measures'!$V$2:$V$940="Qualitative"))&gt;0,"Qualitative","None")))</f>
        <v>Qualitative</v>
      </c>
      <c r="L47" s="4" t="s">
        <v>2209</v>
      </c>
      <c r="M47" s="4" t="s">
        <v>2034</v>
      </c>
      <c r="N47" s="18" t="s">
        <v>30</v>
      </c>
    </row>
    <row r="48" spans="1:14" ht="204">
      <c r="A48" s="4" t="s">
        <v>238</v>
      </c>
      <c r="B48" s="30" t="s">
        <v>239</v>
      </c>
      <c r="C48" s="4" t="s">
        <v>240</v>
      </c>
      <c r="D48" s="4" t="s">
        <v>241</v>
      </c>
      <c r="E48" s="4" t="s">
        <v>2029</v>
      </c>
      <c r="F48" s="4" t="s">
        <v>279</v>
      </c>
      <c r="G48" s="4" t="s">
        <v>2210</v>
      </c>
      <c r="H48" s="4" t="s">
        <v>2211</v>
      </c>
      <c r="I48" s="4" t="s">
        <v>2212</v>
      </c>
      <c r="J48" s="4" t="s">
        <v>292</v>
      </c>
      <c r="K48" s="4" t="str" cm="1">
        <f t="array" ref="K48">IF(SUMPRODUCT(('GHG Reduction Measures'!$A$2:$A$940=A48)*('GHG Reduction Measures'!$V$2:$V$940="Both"))&gt;0,"Quantitative and Qualitative",
  IF(SUMPRODUCT(('GHG Reduction Measures'!$A$2:$A$940=A48)*('GHG Reduction Measures'!$V$2:$V$940="Quantitative"))&gt;0,
    IF(SUMPRODUCT(('GHG Reduction Measures'!$A$2:$A$940=A48)*('GHG Reduction Measures'!$V$2:$V$940="Qualitative"))&gt;0,"Quantitative and Qualitative","Quantitative"),
    IF(SUMPRODUCT(('GHG Reduction Measures'!$A$2:$A$940=A48)*('GHG Reduction Measures'!$V$2:$V$940="Qualitative"))&gt;0,"Qualitative","None")))</f>
        <v>Qualitative</v>
      </c>
      <c r="L48" s="4" t="s">
        <v>2184</v>
      </c>
      <c r="M48" s="4" t="s">
        <v>2049</v>
      </c>
      <c r="N48" s="18" t="s">
        <v>30</v>
      </c>
    </row>
    <row r="49" spans="1:14" ht="78" customHeight="1">
      <c r="A49" s="4" t="s">
        <v>242</v>
      </c>
      <c r="B49" s="30" t="s">
        <v>705</v>
      </c>
      <c r="C49" s="4" t="s">
        <v>244</v>
      </c>
      <c r="D49" s="4" t="s">
        <v>245</v>
      </c>
      <c r="E49" s="4" t="s">
        <v>2023</v>
      </c>
      <c r="F49" s="4" t="s">
        <v>279</v>
      </c>
      <c r="G49" s="4" t="s">
        <v>2213</v>
      </c>
      <c r="H49" s="4" t="s">
        <v>2025</v>
      </c>
      <c r="I49" s="4" t="s">
        <v>2214</v>
      </c>
      <c r="J49" s="4" t="s">
        <v>292</v>
      </c>
      <c r="K49" s="4" t="str" cm="1">
        <f t="array" ref="K49">IF(SUMPRODUCT(('GHG Reduction Measures'!$A$2:$A$940=A49)*('GHG Reduction Measures'!$V$2:$V$940="Both"))&gt;0,"Quantitative and Qualitative",
  IF(SUMPRODUCT(('GHG Reduction Measures'!$A$2:$A$940=A49)*('GHG Reduction Measures'!$V$2:$V$940="Quantitative"))&gt;0,
    IF(SUMPRODUCT(('GHG Reduction Measures'!$A$2:$A$940=A49)*('GHG Reduction Measures'!$V$2:$V$940="Qualitative"))&gt;0,"Quantitative and Qualitative","Quantitative"),
    IF(SUMPRODUCT(('GHG Reduction Measures'!$A$2:$A$940=A49)*('GHG Reduction Measures'!$V$2:$V$940="Qualitative"))&gt;0,"Qualitative","None")))</f>
        <v>Qualitative</v>
      </c>
      <c r="L49" s="4" t="s">
        <v>30</v>
      </c>
      <c r="M49" s="4" t="s">
        <v>2215</v>
      </c>
      <c r="N49" s="18" t="s">
        <v>30</v>
      </c>
    </row>
    <row r="50" spans="1:14" ht="12.75" customHeight="1">
      <c r="N50" s="18"/>
    </row>
    <row r="51" spans="1:14" ht="12.75" customHeight="1">
      <c r="N51" s="18"/>
    </row>
    <row r="52" spans="1:14" ht="12.75" customHeight="1">
      <c r="N52" s="18"/>
    </row>
    <row r="53" spans="1:14" ht="12.75" customHeight="1">
      <c r="N53" s="18"/>
    </row>
  </sheetData>
  <mergeCells count="11">
    <mergeCell ref="D1:D2"/>
    <mergeCell ref="A1:A2"/>
    <mergeCell ref="B1:B2"/>
    <mergeCell ref="C1:C2"/>
    <mergeCell ref="J1:J2"/>
    <mergeCell ref="N1:N2"/>
    <mergeCell ref="G1:I1"/>
    <mergeCell ref="K1:K2"/>
    <mergeCell ref="E1:F1"/>
    <mergeCell ref="L1:L2"/>
    <mergeCell ref="M1:M2"/>
  </mergeCells>
  <conditionalFormatting sqref="D3:D49">
    <cfRule type="duplicateValues" dxfId="1" priority="3"/>
  </conditionalFormatting>
  <dataValidations count="1">
    <dataValidation type="list" allowBlank="1" showInputMessage="1" showErrorMessage="1" sqref="N3:N1048576" xr:uid="{A3726BE7-793E-4963-9969-61D52B3CBF7D}">
      <formula1>#REF!</formula1>
    </dataValidation>
  </dataValidations>
  <hyperlinks>
    <hyperlink ref="B3" r:id="rId1" xr:uid="{34982E51-FA6A-46F9-9AFF-950B070D5DF6}"/>
    <hyperlink ref="B4" r:id="rId2" xr:uid="{4452CF9E-FA18-4B5E-8636-BE4B8EFF0ABC}"/>
    <hyperlink ref="B5" r:id="rId3" xr:uid="{0897C5B6-A182-4493-A1D5-0223599EF274}"/>
    <hyperlink ref="B7" r:id="rId4" xr:uid="{3DD8F62E-E16C-4FB0-B273-A9B5245BD541}"/>
    <hyperlink ref="B9" r:id="rId5" xr:uid="{D254CED0-6173-46C7-947B-CFA7A86F8B27}"/>
    <hyperlink ref="F9" r:id="rId6" xr:uid="{47E7CB29-EC0C-4F80-9A2C-E6C5DA655E24}"/>
    <hyperlink ref="B8" r:id="rId7" xr:uid="{BE2085CD-FECA-4363-BB58-601E0F99C748}"/>
    <hyperlink ref="B10" r:id="rId8" xr:uid="{C1B7F6E6-F58D-4BF7-8812-A025C20AA5E2}"/>
    <hyperlink ref="B11" r:id="rId9" xr:uid="{EF59AD9D-7899-4F34-9DD5-9C6F85265E6F}"/>
    <hyperlink ref="B12" r:id="rId10" xr:uid="{8BC8E2C9-34A2-454C-A95E-4FEC9886580F}"/>
    <hyperlink ref="B13" r:id="rId11" xr:uid="{2B25BAE9-542B-4F57-86AA-7F8B73CCB2C1}"/>
    <hyperlink ref="B14" r:id="rId12" xr:uid="{C1F2F627-EF1B-4D33-BD40-EE2F2994233B}"/>
    <hyperlink ref="B15" r:id="rId13" xr:uid="{A73A03A7-7EEE-45EE-9FDB-4F387205923B}"/>
    <hyperlink ref="B16" r:id="rId14" xr:uid="{07E80D23-8F54-4E90-AF7E-B61DF1ED8DFE}"/>
    <hyperlink ref="B17" r:id="rId15" xr:uid="{CBBAD5BF-8638-4005-8E68-4290BDCE79BF}"/>
    <hyperlink ref="B18" r:id="rId16" xr:uid="{42D1CE2C-8E3A-488E-88A2-FECB56B841B6}"/>
    <hyperlink ref="B19" r:id="rId17" xr:uid="{1245B041-84E5-4BBB-97E3-4CAE0DCFE210}"/>
    <hyperlink ref="B21" r:id="rId18" xr:uid="{6C0F5EB1-A2EE-4A98-A2BD-C2C7FAF59FB4}"/>
    <hyperlink ref="B22" r:id="rId19" xr:uid="{98E4659B-487C-4614-88A7-134E066FD4E7}"/>
    <hyperlink ref="B23" r:id="rId20" display="https://www.epa.gov/system/files/documents/2024-03/hawaii-pcap-final-.pdf" xr:uid="{E37586A8-459D-44CE-9624-5B1513C4EF88}"/>
    <hyperlink ref="B24" r:id="rId21" xr:uid="{8138BD95-F8C5-43D7-B2D1-854297EE67D0}"/>
    <hyperlink ref="B25" r:id="rId22" xr:uid="{DF509E94-38B1-4DEE-80D6-F7D469199C37}"/>
    <hyperlink ref="B26" r:id="rId23" xr:uid="{4043A873-96FD-4F40-B24F-B3666015AC3A}"/>
    <hyperlink ref="B27" r:id="rId24" xr:uid="{A36611EF-4FD5-4170-8876-E08CE3893BF2}"/>
    <hyperlink ref="B28" r:id="rId25" xr:uid="{765AD19D-5BA7-43A7-96F2-47073F48DDD5}"/>
    <hyperlink ref="B31" r:id="rId26" xr:uid="{551C014E-1E80-4F8F-8811-1758CB2D0C4C}"/>
    <hyperlink ref="B32" r:id="rId27" xr:uid="{2D690D15-E020-42D7-85A6-12DDBCFD7266}"/>
    <hyperlink ref="B33" r:id="rId28" xr:uid="{98A5FFAE-E466-4691-9F77-7F8F3C4A940F}"/>
    <hyperlink ref="B34" r:id="rId29" xr:uid="{27FB6AAB-6A8D-40E4-A96E-0341395FBC9C}"/>
    <hyperlink ref="B30" r:id="rId30" xr:uid="{00DDBE65-B627-4D20-A898-2158CBE0A62F}"/>
    <hyperlink ref="B35" r:id="rId31" xr:uid="{41DC36EF-32B7-46AD-93A9-5D0488160B49}"/>
    <hyperlink ref="B36" r:id="rId32" xr:uid="{8151B0B8-0D67-402B-AB56-3B646F89C10C}"/>
    <hyperlink ref="B38" r:id="rId33" xr:uid="{E15B43E8-63A5-447E-BAB8-9CEDD4D529AF}"/>
    <hyperlink ref="B39" r:id="rId34" xr:uid="{7FB79ACF-D34D-413F-B5FC-42A9B89A48F0}"/>
    <hyperlink ref="B6" r:id="rId35" xr:uid="{04E7D35B-9A52-4B4A-8B9E-CEFE2C06BBDC}"/>
    <hyperlink ref="B37" r:id="rId36" xr:uid="{AB287AFC-538D-49E1-A7F2-5E9DC21D3573}"/>
    <hyperlink ref="B40" r:id="rId37" xr:uid="{98CAA6A8-1C57-49C9-8E98-69963AECD604}"/>
    <hyperlink ref="B41" r:id="rId38" xr:uid="{C72258A8-E313-41BF-87AB-CB079FE1ED0F}"/>
    <hyperlink ref="B42" r:id="rId39" xr:uid="{322F8EAE-4B52-4479-AF28-76A96D90CD53}"/>
    <hyperlink ref="B43" r:id="rId40" xr:uid="{D82CFE96-C8EE-40E4-A38D-278952920864}"/>
    <hyperlink ref="B44" r:id="rId41" xr:uid="{A5BBCF1D-A589-4857-A3AA-D5FFB0D06544}"/>
    <hyperlink ref="B45" r:id="rId42" xr:uid="{9A9C1131-3742-4291-8EF1-7C7B0422EE6E}"/>
    <hyperlink ref="B46" r:id="rId43" xr:uid="{C70104A1-FB4D-47EC-B312-33B94E6D0E54}"/>
    <hyperlink ref="B47" r:id="rId44" xr:uid="{DBE7CA35-515D-44D9-93B9-6C4CE048B3B6}"/>
    <hyperlink ref="B48" r:id="rId45" xr:uid="{293D3EC7-D386-4BB0-9A9A-624391B5D0A1}"/>
    <hyperlink ref="B29" r:id="rId46" xr:uid="{F933BB9E-869A-478C-9CD9-FF88BA0A3416}"/>
    <hyperlink ref="B20" r:id="rId47" display="https://www.epa.gov/system/files/documents/2024-03/indiana-priority-climate-action-plan.pdf" xr:uid="{C0012DB9-E376-45D6-89BC-828EFE87E525}"/>
    <hyperlink ref="B49" r:id="rId48" xr:uid="{9D2B4964-2312-4DAA-9996-5900BB2618AD}"/>
  </hyperlinks>
  <pageMargins left="0.7" right="0.7" top="0.75" bottom="0.75" header="0.3" footer="0.3"/>
  <extLst>
    <ext xmlns:x14="http://schemas.microsoft.com/office/spreadsheetml/2009/9/main" uri="{CCE6A557-97BC-4b89-ADB6-D9C93CAAB3DF}">
      <x14:dataValidations xmlns:xm="http://schemas.microsoft.com/office/excel/2006/main" count="3">
        <x14:dataValidation type="list" allowBlank="1" showInputMessage="1" showErrorMessage="1" xr:uid="{8648993E-7903-4E5B-AC85-CF3DD4353259}">
          <x14:formula1>
            <xm:f>Lists!$S$2:$S$5</xm:f>
          </x14:formula1>
          <xm:sqref>J3:J1048576</xm:sqref>
        </x14:dataValidation>
        <x14:dataValidation type="list" allowBlank="1" showInputMessage="1" showErrorMessage="1" xr:uid="{FB817149-DBAB-4F65-9D5D-6DFC4DE8EFE9}">
          <x14:formula1>
            <xm:f>Lists!$U$2:$U$5</xm:f>
          </x14:formula1>
          <xm:sqref>E3:E1048576</xm:sqref>
        </x14:dataValidation>
        <x14:dataValidation type="list" allowBlank="1" showInputMessage="1" showErrorMessage="1" xr:uid="{4FFFD178-C8C9-47E4-920D-ADF6ECCEB81B}">
          <x14:formula1>
            <xm:f>Lists!$I$2:$I$132</xm:f>
          </x14:formula1>
          <xm:sqref>D8 D3:D5 D11:D63</xm:sqref>
        </x14:dataValidation>
      </x14:dataValidations>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4D49D28-294B-4E85-B4FB-17C687E99F37}">
  <sheetPr>
    <tabColor theme="9" tint="0.79998168889431442"/>
  </sheetPr>
  <dimension ref="A1:J49"/>
  <sheetViews>
    <sheetView workbookViewId="0">
      <pane ySplit="2" topLeftCell="A3" activePane="bottomLeft" state="frozen"/>
      <selection pane="bottomLeft" activeCell="A3" sqref="A3"/>
    </sheetView>
  </sheetViews>
  <sheetFormatPr defaultRowHeight="15"/>
  <cols>
    <col min="1" max="2" width="20.85546875" style="4" customWidth="1"/>
    <col min="3" max="3" width="12.7109375" style="4" customWidth="1"/>
    <col min="4" max="5" width="13.5703125" style="4" customWidth="1"/>
    <col min="6" max="6" width="18.85546875" style="4" customWidth="1"/>
    <col min="7" max="7" width="13.5703125" style="4" customWidth="1"/>
    <col min="8" max="8" width="18.140625" style="4" customWidth="1"/>
    <col min="9" max="10" width="13.5703125" style="4" customWidth="1"/>
  </cols>
  <sheetData>
    <row r="1" spans="1:10" ht="27.95" customHeight="1">
      <c r="A1" s="50" t="s">
        <v>2</v>
      </c>
      <c r="B1" s="50" t="s">
        <v>3</v>
      </c>
      <c r="C1" s="50" t="s">
        <v>6</v>
      </c>
      <c r="D1" s="50" t="s">
        <v>7</v>
      </c>
      <c r="E1" s="51" t="s">
        <v>2216</v>
      </c>
      <c r="F1" s="52" t="s">
        <v>2217</v>
      </c>
      <c r="G1" s="51" t="s">
        <v>2218</v>
      </c>
      <c r="H1" s="52" t="s">
        <v>2219</v>
      </c>
      <c r="I1" s="51" t="s">
        <v>2220</v>
      </c>
      <c r="J1" s="51" t="s">
        <v>2221</v>
      </c>
    </row>
    <row r="2" spans="1:10" ht="52.5" customHeight="1">
      <c r="A2" s="50"/>
      <c r="B2" s="50"/>
      <c r="C2" s="50"/>
      <c r="D2" s="50"/>
      <c r="E2" s="51"/>
      <c r="F2" s="52"/>
      <c r="G2" s="51"/>
      <c r="H2" s="52"/>
      <c r="I2" s="51"/>
      <c r="J2" s="51"/>
    </row>
    <row r="3" spans="1:10" ht="51">
      <c r="A3" s="4" t="s">
        <v>25</v>
      </c>
      <c r="B3" s="30" t="s">
        <v>26</v>
      </c>
      <c r="C3" s="4" t="s">
        <v>27</v>
      </c>
      <c r="D3" s="4" t="s">
        <v>28</v>
      </c>
      <c r="E3" s="4" t="s">
        <v>280</v>
      </c>
      <c r="F3" s="4" t="s">
        <v>2222</v>
      </c>
      <c r="G3" s="4" t="s">
        <v>280</v>
      </c>
      <c r="H3" s="4" t="s">
        <v>2223</v>
      </c>
      <c r="I3" s="4" t="s">
        <v>281</v>
      </c>
      <c r="J3" s="4" t="s">
        <v>279</v>
      </c>
    </row>
    <row r="4" spans="1:10" ht="63.75">
      <c r="A4" s="4" t="s">
        <v>32</v>
      </c>
      <c r="B4" s="30" t="s">
        <v>33</v>
      </c>
      <c r="C4" s="4" t="s">
        <v>34</v>
      </c>
      <c r="D4" s="4" t="s">
        <v>35</v>
      </c>
      <c r="E4" s="4" t="s">
        <v>602</v>
      </c>
      <c r="F4" s="4" t="s">
        <v>2224</v>
      </c>
      <c r="G4" s="4" t="s">
        <v>602</v>
      </c>
      <c r="H4" s="4" t="s">
        <v>2224</v>
      </c>
      <c r="I4" s="4" t="s">
        <v>281</v>
      </c>
      <c r="J4" s="4" t="s">
        <v>279</v>
      </c>
    </row>
    <row r="5" spans="1:10" ht="63.75">
      <c r="A5" s="4" t="s">
        <v>37</v>
      </c>
      <c r="B5" s="30" t="s">
        <v>38</v>
      </c>
      <c r="C5" s="4" t="s">
        <v>39</v>
      </c>
      <c r="D5" s="4" t="s">
        <v>40</v>
      </c>
      <c r="E5" s="4" t="s">
        <v>282</v>
      </c>
      <c r="F5" s="4" t="s">
        <v>279</v>
      </c>
      <c r="G5" s="4" t="s">
        <v>282</v>
      </c>
      <c r="H5" s="4" t="s">
        <v>279</v>
      </c>
      <c r="I5" s="4" t="s">
        <v>281</v>
      </c>
      <c r="J5" s="4" t="s">
        <v>279</v>
      </c>
    </row>
    <row r="6" spans="1:10" ht="51">
      <c r="A6" s="4" t="s">
        <v>55</v>
      </c>
      <c r="B6" s="30" t="s">
        <v>56</v>
      </c>
      <c r="C6" s="4" t="s">
        <v>57</v>
      </c>
      <c r="D6" s="4" t="s">
        <v>58</v>
      </c>
      <c r="E6" s="4" t="s">
        <v>282</v>
      </c>
      <c r="F6" s="4" t="s">
        <v>279</v>
      </c>
      <c r="G6" s="4" t="s">
        <v>282</v>
      </c>
      <c r="H6" s="4" t="s">
        <v>279</v>
      </c>
      <c r="I6" s="4" t="s">
        <v>281</v>
      </c>
      <c r="J6" s="4" t="s">
        <v>279</v>
      </c>
    </row>
    <row r="7" spans="1:10" ht="51">
      <c r="A7" s="4" t="s">
        <v>50</v>
      </c>
      <c r="B7" s="30" t="s">
        <v>51</v>
      </c>
      <c r="C7" s="4" t="s">
        <v>2046</v>
      </c>
      <c r="D7" s="4" t="s">
        <v>53</v>
      </c>
      <c r="E7" s="4" t="s">
        <v>280</v>
      </c>
      <c r="F7" s="4" t="s">
        <v>2225</v>
      </c>
      <c r="G7" s="4" t="s">
        <v>280</v>
      </c>
      <c r="H7" s="4" t="s">
        <v>279</v>
      </c>
      <c r="I7" s="4" t="s">
        <v>352</v>
      </c>
      <c r="J7" s="4" t="s">
        <v>2226</v>
      </c>
    </row>
    <row r="8" spans="1:10" ht="89.25">
      <c r="A8" s="4" t="s">
        <v>42</v>
      </c>
      <c r="B8" s="30" t="s">
        <v>43</v>
      </c>
      <c r="C8" s="4" t="s">
        <v>46</v>
      </c>
      <c r="D8" s="4" t="s">
        <v>47</v>
      </c>
      <c r="E8" s="4" t="s">
        <v>280</v>
      </c>
      <c r="F8" s="4" t="s">
        <v>2227</v>
      </c>
      <c r="G8" s="4" t="s">
        <v>280</v>
      </c>
      <c r="H8" s="4" t="s">
        <v>279</v>
      </c>
      <c r="I8" s="4" t="s">
        <v>352</v>
      </c>
      <c r="J8" s="4" t="s">
        <v>2228</v>
      </c>
    </row>
    <row r="9" spans="1:10" ht="51">
      <c r="A9" s="4" t="s">
        <v>59</v>
      </c>
      <c r="B9" s="4" t="s">
        <v>60</v>
      </c>
      <c r="C9" s="4" t="s">
        <v>63</v>
      </c>
      <c r="D9" s="4" t="s">
        <v>64</v>
      </c>
      <c r="E9" s="4" t="s">
        <v>282</v>
      </c>
      <c r="F9" s="4" t="s">
        <v>279</v>
      </c>
      <c r="G9" s="4" t="s">
        <v>282</v>
      </c>
      <c r="H9" s="4" t="s">
        <v>279</v>
      </c>
      <c r="I9" s="4" t="s">
        <v>352</v>
      </c>
      <c r="J9" s="4" t="s">
        <v>2229</v>
      </c>
    </row>
    <row r="10" spans="1:10" ht="63.75">
      <c r="A10" s="4" t="s">
        <v>65</v>
      </c>
      <c r="B10" s="30" t="s">
        <v>66</v>
      </c>
      <c r="C10" s="4" t="s">
        <v>67</v>
      </c>
      <c r="D10" s="4" t="s">
        <v>68</v>
      </c>
      <c r="E10" s="4" t="s">
        <v>282</v>
      </c>
      <c r="F10" s="4" t="s">
        <v>279</v>
      </c>
      <c r="G10" s="4" t="s">
        <v>282</v>
      </c>
      <c r="H10" s="4" t="s">
        <v>279</v>
      </c>
      <c r="I10" s="4" t="s">
        <v>352</v>
      </c>
      <c r="J10" s="4" t="s">
        <v>2230</v>
      </c>
    </row>
    <row r="11" spans="1:10" ht="63.75">
      <c r="A11" s="4" t="s">
        <v>70</v>
      </c>
      <c r="B11" s="30" t="s">
        <v>71</v>
      </c>
      <c r="C11" s="4" t="s">
        <v>72</v>
      </c>
      <c r="D11" s="4" t="s">
        <v>73</v>
      </c>
      <c r="E11" s="4" t="s">
        <v>280</v>
      </c>
      <c r="F11" s="4" t="s">
        <v>2231</v>
      </c>
      <c r="G11" s="4" t="s">
        <v>280</v>
      </c>
      <c r="H11" s="4" t="s">
        <v>279</v>
      </c>
      <c r="I11" s="4" t="s">
        <v>352</v>
      </c>
      <c r="J11" s="4" t="s">
        <v>2232</v>
      </c>
    </row>
    <row r="12" spans="1:10" ht="76.5">
      <c r="A12" s="4" t="s">
        <v>75</v>
      </c>
      <c r="B12" s="30" t="s">
        <v>76</v>
      </c>
      <c r="C12" s="4" t="s">
        <v>77</v>
      </c>
      <c r="D12" s="4" t="s">
        <v>78</v>
      </c>
      <c r="E12" s="4" t="s">
        <v>280</v>
      </c>
      <c r="F12" s="4" t="s">
        <v>1158</v>
      </c>
      <c r="G12" s="4" t="s">
        <v>282</v>
      </c>
      <c r="H12" s="4" t="s">
        <v>279</v>
      </c>
      <c r="I12" s="4" t="s">
        <v>281</v>
      </c>
      <c r="J12" s="4" t="s">
        <v>279</v>
      </c>
    </row>
    <row r="13" spans="1:10" ht="63.75">
      <c r="A13" s="4" t="s">
        <v>80</v>
      </c>
      <c r="B13" s="30" t="s">
        <v>81</v>
      </c>
      <c r="C13" s="4" t="s">
        <v>80</v>
      </c>
      <c r="D13" s="4" t="s">
        <v>82</v>
      </c>
      <c r="E13" s="4" t="s">
        <v>282</v>
      </c>
      <c r="F13" s="4" t="s">
        <v>279</v>
      </c>
      <c r="G13" s="4" t="s">
        <v>282</v>
      </c>
      <c r="H13" s="4" t="s">
        <v>279</v>
      </c>
      <c r="I13" s="4" t="s">
        <v>352</v>
      </c>
      <c r="J13" s="4" t="s">
        <v>2233</v>
      </c>
    </row>
    <row r="14" spans="1:10" ht="114.75">
      <c r="A14" s="4" t="s">
        <v>83</v>
      </c>
      <c r="B14" s="30" t="s">
        <v>84</v>
      </c>
      <c r="C14" s="4" t="s">
        <v>87</v>
      </c>
      <c r="D14" s="4" t="s">
        <v>88</v>
      </c>
      <c r="E14" s="4" t="s">
        <v>280</v>
      </c>
      <c r="F14" s="4" t="s">
        <v>2234</v>
      </c>
      <c r="G14" s="4" t="s">
        <v>280</v>
      </c>
      <c r="H14" s="4" t="s">
        <v>279</v>
      </c>
      <c r="I14" s="4" t="s">
        <v>352</v>
      </c>
      <c r="J14" s="4" t="s">
        <v>2235</v>
      </c>
    </row>
    <row r="15" spans="1:10" ht="51">
      <c r="A15" s="4" t="s">
        <v>96</v>
      </c>
      <c r="B15" s="30" t="s">
        <v>97</v>
      </c>
      <c r="C15" s="4" t="s">
        <v>98</v>
      </c>
      <c r="D15" s="4" t="s">
        <v>99</v>
      </c>
      <c r="E15" s="4" t="s">
        <v>282</v>
      </c>
      <c r="F15" s="4" t="s">
        <v>279</v>
      </c>
      <c r="G15" s="4" t="s">
        <v>282</v>
      </c>
      <c r="H15" s="4" t="s">
        <v>279</v>
      </c>
      <c r="I15" s="4" t="s">
        <v>352</v>
      </c>
      <c r="J15" s="4" t="s">
        <v>2236</v>
      </c>
    </row>
    <row r="16" spans="1:10" ht="63.75">
      <c r="A16" s="4" t="s">
        <v>105</v>
      </c>
      <c r="B16" s="30" t="s">
        <v>106</v>
      </c>
      <c r="C16" s="4" t="s">
        <v>107</v>
      </c>
      <c r="D16" s="4" t="s">
        <v>108</v>
      </c>
      <c r="E16" s="4" t="s">
        <v>282</v>
      </c>
      <c r="F16" s="4" t="s">
        <v>279</v>
      </c>
      <c r="G16" s="4" t="s">
        <v>282</v>
      </c>
      <c r="H16" s="4" t="s">
        <v>279</v>
      </c>
      <c r="I16" s="4" t="s">
        <v>281</v>
      </c>
      <c r="J16" s="4" t="s">
        <v>279</v>
      </c>
    </row>
    <row r="17" spans="1:10" ht="51">
      <c r="A17" s="4" t="s">
        <v>109</v>
      </c>
      <c r="B17" s="30" t="s">
        <v>110</v>
      </c>
      <c r="C17" s="4" t="s">
        <v>111</v>
      </c>
      <c r="D17" s="4" t="s">
        <v>112</v>
      </c>
      <c r="E17" s="4" t="s">
        <v>282</v>
      </c>
      <c r="F17" s="4" t="s">
        <v>279</v>
      </c>
      <c r="G17" s="4" t="s">
        <v>282</v>
      </c>
      <c r="H17" s="4" t="s">
        <v>279</v>
      </c>
      <c r="I17" s="4" t="s">
        <v>352</v>
      </c>
      <c r="J17" s="4" t="s">
        <v>2237</v>
      </c>
    </row>
    <row r="18" spans="1:10" ht="63.75">
      <c r="A18" s="4" t="s">
        <v>113</v>
      </c>
      <c r="B18" s="30" t="s">
        <v>114</v>
      </c>
      <c r="C18" s="4" t="s">
        <v>115</v>
      </c>
      <c r="D18" s="4" t="s">
        <v>116</v>
      </c>
      <c r="E18" s="4" t="s">
        <v>282</v>
      </c>
      <c r="F18" s="4" t="s">
        <v>279</v>
      </c>
      <c r="G18" s="4" t="s">
        <v>282</v>
      </c>
      <c r="H18" s="4" t="s">
        <v>279</v>
      </c>
      <c r="I18" s="4" t="s">
        <v>352</v>
      </c>
      <c r="J18" s="4" t="s">
        <v>2238</v>
      </c>
    </row>
    <row r="19" spans="1:10" ht="63.75">
      <c r="A19" s="4" t="s">
        <v>118</v>
      </c>
      <c r="B19" s="30" t="s">
        <v>119</v>
      </c>
      <c r="C19" s="4" t="s">
        <v>120</v>
      </c>
      <c r="D19" s="4" t="s">
        <v>121</v>
      </c>
      <c r="E19" s="4" t="s">
        <v>280</v>
      </c>
      <c r="F19" s="4" t="s">
        <v>2239</v>
      </c>
      <c r="G19" s="4" t="s">
        <v>280</v>
      </c>
      <c r="H19" s="4" t="s">
        <v>279</v>
      </c>
      <c r="I19" s="4" t="s">
        <v>352</v>
      </c>
      <c r="J19" s="4" t="s">
        <v>2240</v>
      </c>
    </row>
    <row r="20" spans="1:10" ht="63.75">
      <c r="A20" s="4" t="s">
        <v>123</v>
      </c>
      <c r="B20" s="30" t="s">
        <v>124</v>
      </c>
      <c r="C20" s="4" t="s">
        <v>125</v>
      </c>
      <c r="D20" s="4" t="s">
        <v>126</v>
      </c>
      <c r="E20" s="4" t="s">
        <v>282</v>
      </c>
      <c r="F20" s="4" t="s">
        <v>279</v>
      </c>
      <c r="G20" s="4" t="s">
        <v>282</v>
      </c>
      <c r="H20" s="4" t="s">
        <v>279</v>
      </c>
      <c r="I20" s="4" t="s">
        <v>352</v>
      </c>
      <c r="J20" s="4" t="s">
        <v>2241</v>
      </c>
    </row>
    <row r="21" spans="1:10" ht="51">
      <c r="A21" s="4" t="s">
        <v>83</v>
      </c>
      <c r="B21" s="30" t="s">
        <v>90</v>
      </c>
      <c r="C21" s="4" t="s">
        <v>93</v>
      </c>
      <c r="D21" s="4" t="s">
        <v>94</v>
      </c>
      <c r="E21" s="4" t="s">
        <v>282</v>
      </c>
      <c r="F21" s="4" t="s">
        <v>279</v>
      </c>
      <c r="G21" s="4" t="s">
        <v>282</v>
      </c>
      <c r="H21" s="4" t="s">
        <v>279</v>
      </c>
      <c r="I21" s="4" t="s">
        <v>281</v>
      </c>
      <c r="J21" s="4" t="s">
        <v>279</v>
      </c>
    </row>
    <row r="22" spans="1:10" ht="63.75">
      <c r="A22" s="4" t="s">
        <v>101</v>
      </c>
      <c r="B22" s="30" t="s">
        <v>102</v>
      </c>
      <c r="C22" s="4" t="s">
        <v>103</v>
      </c>
      <c r="D22" s="4" t="s">
        <v>104</v>
      </c>
      <c r="E22" s="4" t="s">
        <v>280</v>
      </c>
      <c r="F22" s="4" t="s">
        <v>730</v>
      </c>
      <c r="G22" s="4" t="s">
        <v>282</v>
      </c>
      <c r="H22" s="4" t="s">
        <v>279</v>
      </c>
      <c r="I22" s="4" t="s">
        <v>281</v>
      </c>
      <c r="J22" s="4" t="s">
        <v>279</v>
      </c>
    </row>
    <row r="23" spans="1:10" ht="63.75">
      <c r="A23" s="4" t="s">
        <v>127</v>
      </c>
      <c r="B23" s="30" t="s">
        <v>128</v>
      </c>
      <c r="C23" s="4" t="s">
        <v>129</v>
      </c>
      <c r="D23" s="4" t="s">
        <v>130</v>
      </c>
      <c r="E23" s="4" t="s">
        <v>280</v>
      </c>
      <c r="F23" s="4" t="s">
        <v>284</v>
      </c>
      <c r="G23" s="4" t="s">
        <v>282</v>
      </c>
      <c r="H23" s="4" t="s">
        <v>279</v>
      </c>
      <c r="I23" s="4" t="s">
        <v>352</v>
      </c>
      <c r="J23" s="4" t="s">
        <v>2242</v>
      </c>
    </row>
    <row r="24" spans="1:10" ht="63.75">
      <c r="A24" s="4" t="s">
        <v>131</v>
      </c>
      <c r="B24" s="30" t="s">
        <v>132</v>
      </c>
      <c r="C24" s="4" t="s">
        <v>133</v>
      </c>
      <c r="D24" s="4" t="s">
        <v>134</v>
      </c>
      <c r="E24" s="4" t="s">
        <v>282</v>
      </c>
      <c r="F24" s="4" t="s">
        <v>279</v>
      </c>
      <c r="G24" s="4" t="s">
        <v>282</v>
      </c>
      <c r="H24" s="4" t="s">
        <v>279</v>
      </c>
      <c r="I24" s="4" t="s">
        <v>281</v>
      </c>
      <c r="J24" s="4" t="s">
        <v>279</v>
      </c>
    </row>
    <row r="25" spans="1:10" ht="51">
      <c r="A25" s="4" t="s">
        <v>135</v>
      </c>
      <c r="B25" s="30" t="s">
        <v>136</v>
      </c>
      <c r="C25" s="4" t="s">
        <v>139</v>
      </c>
      <c r="D25" s="4" t="s">
        <v>140</v>
      </c>
      <c r="E25" s="4" t="s">
        <v>282</v>
      </c>
      <c r="F25" s="4" t="s">
        <v>279</v>
      </c>
      <c r="G25" s="4" t="s">
        <v>282</v>
      </c>
      <c r="H25" s="4" t="s">
        <v>279</v>
      </c>
      <c r="I25" s="4" t="s">
        <v>352</v>
      </c>
      <c r="J25" s="4" t="s">
        <v>2243</v>
      </c>
    </row>
    <row r="26" spans="1:10" ht="51">
      <c r="A26" s="4" t="s">
        <v>141</v>
      </c>
      <c r="B26" s="30" t="s">
        <v>142</v>
      </c>
      <c r="C26" s="4" t="s">
        <v>143</v>
      </c>
      <c r="D26" s="4" t="s">
        <v>144</v>
      </c>
      <c r="E26" s="4" t="s">
        <v>282</v>
      </c>
      <c r="F26" s="4" t="s">
        <v>279</v>
      </c>
      <c r="G26" s="4" t="s">
        <v>282</v>
      </c>
      <c r="H26" s="4" t="s">
        <v>279</v>
      </c>
      <c r="I26" s="4" t="s">
        <v>281</v>
      </c>
      <c r="J26" s="4" t="s">
        <v>279</v>
      </c>
    </row>
    <row r="27" spans="1:10" ht="51">
      <c r="A27" s="4" t="s">
        <v>146</v>
      </c>
      <c r="B27" s="30" t="s">
        <v>147</v>
      </c>
      <c r="C27" s="4" t="s">
        <v>148</v>
      </c>
      <c r="D27" s="4" t="s">
        <v>149</v>
      </c>
      <c r="E27" s="4" t="s">
        <v>280</v>
      </c>
      <c r="F27" s="4" t="s">
        <v>2244</v>
      </c>
      <c r="G27" s="4" t="s">
        <v>280</v>
      </c>
      <c r="H27" s="4" t="s">
        <v>279</v>
      </c>
      <c r="I27" s="4" t="s">
        <v>352</v>
      </c>
      <c r="J27" s="4" t="s">
        <v>2245</v>
      </c>
    </row>
    <row r="28" spans="1:10" ht="76.5">
      <c r="A28" s="4" t="s">
        <v>154</v>
      </c>
      <c r="B28" s="30" t="s">
        <v>155</v>
      </c>
      <c r="C28" s="4" t="s">
        <v>156</v>
      </c>
      <c r="D28" s="4" t="s">
        <v>157</v>
      </c>
      <c r="E28" s="4" t="s">
        <v>280</v>
      </c>
      <c r="F28" s="4" t="s">
        <v>1106</v>
      </c>
      <c r="G28" s="4" t="s">
        <v>282</v>
      </c>
      <c r="H28" s="4" t="s">
        <v>279</v>
      </c>
      <c r="I28" s="4" t="s">
        <v>281</v>
      </c>
      <c r="J28" s="4" t="s">
        <v>279</v>
      </c>
    </row>
    <row r="29" spans="1:10" ht="51">
      <c r="A29" s="4" t="s">
        <v>185</v>
      </c>
      <c r="B29" s="30" t="s">
        <v>186</v>
      </c>
      <c r="C29" s="4" t="s">
        <v>187</v>
      </c>
      <c r="D29" s="4" t="s">
        <v>188</v>
      </c>
      <c r="E29" s="4" t="s">
        <v>280</v>
      </c>
      <c r="F29" s="4" t="s">
        <v>2246</v>
      </c>
      <c r="G29" s="4" t="s">
        <v>282</v>
      </c>
      <c r="H29" s="4" t="s">
        <v>279</v>
      </c>
      <c r="I29" s="4" t="s">
        <v>352</v>
      </c>
      <c r="J29" s="4" t="s">
        <v>2247</v>
      </c>
    </row>
    <row r="30" spans="1:10" ht="63.75">
      <c r="A30" s="4" t="s">
        <v>190</v>
      </c>
      <c r="B30" s="30" t="s">
        <v>191</v>
      </c>
      <c r="C30" s="4" t="s">
        <v>192</v>
      </c>
      <c r="D30" s="4" t="s">
        <v>193</v>
      </c>
      <c r="E30" s="4" t="s">
        <v>282</v>
      </c>
      <c r="F30" s="4" t="s">
        <v>279</v>
      </c>
      <c r="G30" s="4" t="s">
        <v>282</v>
      </c>
      <c r="H30" s="4" t="s">
        <v>279</v>
      </c>
      <c r="I30" s="4" t="s">
        <v>281</v>
      </c>
      <c r="J30" s="4" t="s">
        <v>279</v>
      </c>
    </row>
    <row r="31" spans="1:10" ht="76.5">
      <c r="A31" s="4" t="s">
        <v>194</v>
      </c>
      <c r="B31" s="30" t="s">
        <v>195</v>
      </c>
      <c r="C31" s="4" t="s">
        <v>196</v>
      </c>
      <c r="D31" s="4" t="s">
        <v>197</v>
      </c>
      <c r="E31" s="4" t="s">
        <v>282</v>
      </c>
      <c r="F31" s="4" t="s">
        <v>279</v>
      </c>
      <c r="G31" s="4" t="s">
        <v>282</v>
      </c>
      <c r="H31" s="4" t="s">
        <v>279</v>
      </c>
      <c r="I31" s="4" t="s">
        <v>281</v>
      </c>
      <c r="J31" s="4" t="s">
        <v>279</v>
      </c>
    </row>
    <row r="32" spans="1:10" ht="51">
      <c r="A32" s="4" t="s">
        <v>150</v>
      </c>
      <c r="B32" s="30" t="s">
        <v>151</v>
      </c>
      <c r="C32" s="4" t="s">
        <v>152</v>
      </c>
      <c r="D32" s="4" t="s">
        <v>153</v>
      </c>
      <c r="E32" s="4" t="s">
        <v>602</v>
      </c>
      <c r="F32" s="4" t="s">
        <v>2248</v>
      </c>
      <c r="G32" s="4" t="s">
        <v>282</v>
      </c>
      <c r="H32" s="4" t="s">
        <v>279</v>
      </c>
      <c r="I32" s="4" t="s">
        <v>281</v>
      </c>
      <c r="J32" s="4" t="s">
        <v>279</v>
      </c>
    </row>
    <row r="33" spans="1:10" ht="102">
      <c r="A33" s="4" t="s">
        <v>203</v>
      </c>
      <c r="B33" s="30" t="s">
        <v>204</v>
      </c>
      <c r="C33" s="4" t="s">
        <v>205</v>
      </c>
      <c r="D33" s="4" t="s">
        <v>206</v>
      </c>
      <c r="E33" s="4" t="s">
        <v>282</v>
      </c>
      <c r="F33" s="4" t="s">
        <v>279</v>
      </c>
      <c r="G33" s="4" t="s">
        <v>282</v>
      </c>
      <c r="H33" s="4" t="s">
        <v>279</v>
      </c>
      <c r="I33" s="4" t="s">
        <v>352</v>
      </c>
      <c r="J33" s="4" t="s">
        <v>774</v>
      </c>
    </row>
    <row r="34" spans="1:10" ht="63.75">
      <c r="A34" s="4" t="s">
        <v>199</v>
      </c>
      <c r="B34" s="30" t="s">
        <v>200</v>
      </c>
      <c r="C34" s="4" t="s">
        <v>201</v>
      </c>
      <c r="D34" s="4" t="s">
        <v>202</v>
      </c>
      <c r="E34" s="4" t="s">
        <v>282</v>
      </c>
      <c r="F34" s="4" t="s">
        <v>279</v>
      </c>
      <c r="G34" s="4" t="s">
        <v>282</v>
      </c>
      <c r="H34" s="4" t="s">
        <v>279</v>
      </c>
      <c r="I34" s="4" t="s">
        <v>281</v>
      </c>
      <c r="J34" s="4" t="s">
        <v>279</v>
      </c>
    </row>
    <row r="35" spans="1:10" ht="102">
      <c r="A35" s="4" t="s">
        <v>207</v>
      </c>
      <c r="B35" s="30" t="s">
        <v>208</v>
      </c>
      <c r="C35" s="4" t="s">
        <v>209</v>
      </c>
      <c r="D35" s="4" t="s">
        <v>210</v>
      </c>
      <c r="E35" s="4" t="s">
        <v>282</v>
      </c>
      <c r="F35" s="4" t="s">
        <v>279</v>
      </c>
      <c r="G35" s="4" t="s">
        <v>282</v>
      </c>
      <c r="H35" s="4" t="s">
        <v>279</v>
      </c>
      <c r="I35" s="4" t="s">
        <v>281</v>
      </c>
      <c r="J35" s="4" t="s">
        <v>279</v>
      </c>
    </row>
    <row r="36" spans="1:10" ht="63.75">
      <c r="A36" s="4" t="s">
        <v>211</v>
      </c>
      <c r="B36" s="30" t="s">
        <v>212</v>
      </c>
      <c r="C36" s="4" t="s">
        <v>213</v>
      </c>
      <c r="D36" s="4" t="s">
        <v>214</v>
      </c>
      <c r="E36" s="4" t="s">
        <v>282</v>
      </c>
      <c r="F36" s="4" t="s">
        <v>279</v>
      </c>
      <c r="G36" s="4" t="s">
        <v>282</v>
      </c>
      <c r="H36" s="4" t="s">
        <v>279</v>
      </c>
      <c r="I36" s="4" t="s">
        <v>352</v>
      </c>
      <c r="J36" s="4" t="s">
        <v>354</v>
      </c>
    </row>
    <row r="37" spans="1:10" ht="76.5">
      <c r="A37" s="4" t="s">
        <v>159</v>
      </c>
      <c r="B37" s="30" t="s">
        <v>160</v>
      </c>
      <c r="C37" s="4" t="s">
        <v>161</v>
      </c>
      <c r="D37" s="4" t="s">
        <v>162</v>
      </c>
      <c r="E37" s="4" t="s">
        <v>602</v>
      </c>
      <c r="F37" s="4" t="s">
        <v>468</v>
      </c>
      <c r="G37" s="4" t="s">
        <v>282</v>
      </c>
      <c r="H37" s="4" t="s">
        <v>279</v>
      </c>
      <c r="I37" s="4" t="s">
        <v>352</v>
      </c>
      <c r="J37" s="4" t="s">
        <v>2249</v>
      </c>
    </row>
    <row r="38" spans="1:10" ht="63.75">
      <c r="A38" s="4" t="s">
        <v>215</v>
      </c>
      <c r="B38" s="30" t="s">
        <v>216</v>
      </c>
      <c r="C38" s="4" t="s">
        <v>217</v>
      </c>
      <c r="D38" s="4" t="s">
        <v>218</v>
      </c>
      <c r="E38" s="4" t="s">
        <v>282</v>
      </c>
      <c r="F38" s="4" t="s">
        <v>279</v>
      </c>
      <c r="G38" s="4" t="s">
        <v>282</v>
      </c>
      <c r="H38" s="4" t="s">
        <v>279</v>
      </c>
      <c r="I38" s="4" t="s">
        <v>352</v>
      </c>
      <c r="J38" s="4" t="s">
        <v>1152</v>
      </c>
    </row>
    <row r="39" spans="1:10" ht="51">
      <c r="A39" s="4" t="s">
        <v>219</v>
      </c>
      <c r="B39" s="30" t="s">
        <v>220</v>
      </c>
      <c r="C39" s="4" t="s">
        <v>221</v>
      </c>
      <c r="D39" s="4" t="s">
        <v>222</v>
      </c>
      <c r="E39" s="4" t="s">
        <v>282</v>
      </c>
      <c r="F39" s="4" t="s">
        <v>279</v>
      </c>
      <c r="G39" s="4" t="s">
        <v>282</v>
      </c>
      <c r="H39" s="4" t="s">
        <v>279</v>
      </c>
      <c r="I39" s="4" t="s">
        <v>281</v>
      </c>
      <c r="J39" s="4" t="s">
        <v>279</v>
      </c>
    </row>
    <row r="40" spans="1:10" ht="63.75">
      <c r="A40" s="4" t="s">
        <v>175</v>
      </c>
      <c r="B40" s="30" t="s">
        <v>176</v>
      </c>
      <c r="C40" s="4" t="s">
        <v>177</v>
      </c>
      <c r="D40" s="4" t="s">
        <v>178</v>
      </c>
      <c r="E40" s="4" t="s">
        <v>280</v>
      </c>
      <c r="F40" s="4" t="s">
        <v>2250</v>
      </c>
      <c r="G40" s="4" t="s">
        <v>282</v>
      </c>
      <c r="H40" s="4" t="s">
        <v>279</v>
      </c>
      <c r="I40" s="4" t="s">
        <v>281</v>
      </c>
      <c r="J40" s="4" t="s">
        <v>279</v>
      </c>
    </row>
    <row r="41" spans="1:10" ht="89.25">
      <c r="A41" s="4" t="s">
        <v>229</v>
      </c>
      <c r="B41" s="30" t="s">
        <v>230</v>
      </c>
      <c r="C41" s="4" t="s">
        <v>231</v>
      </c>
      <c r="D41" s="4" t="s">
        <v>232</v>
      </c>
      <c r="E41" s="4" t="s">
        <v>280</v>
      </c>
      <c r="F41" s="4" t="s">
        <v>730</v>
      </c>
      <c r="G41" s="4" t="s">
        <v>280</v>
      </c>
      <c r="H41" s="4" t="s">
        <v>730</v>
      </c>
      <c r="I41" s="4" t="s">
        <v>352</v>
      </c>
      <c r="J41" s="4" t="s">
        <v>472</v>
      </c>
    </row>
    <row r="42" spans="1:10" ht="51">
      <c r="A42" s="4" t="s">
        <v>180</v>
      </c>
      <c r="B42" s="30" t="s">
        <v>181</v>
      </c>
      <c r="C42" s="4" t="s">
        <v>182</v>
      </c>
      <c r="D42" s="4" t="s">
        <v>183</v>
      </c>
      <c r="E42" s="4" t="s">
        <v>280</v>
      </c>
      <c r="F42" s="4" t="s">
        <v>1775</v>
      </c>
      <c r="G42" s="4" t="s">
        <v>282</v>
      </c>
      <c r="H42" s="4" t="s">
        <v>279</v>
      </c>
      <c r="I42" s="4" t="s">
        <v>281</v>
      </c>
      <c r="J42" s="4" t="s">
        <v>279</v>
      </c>
    </row>
    <row r="43" spans="1:10" ht="63.75">
      <c r="A43" s="4" t="s">
        <v>171</v>
      </c>
      <c r="B43" s="30" t="s">
        <v>172</v>
      </c>
      <c r="C43" s="4" t="s">
        <v>173</v>
      </c>
      <c r="D43" s="4" t="s">
        <v>174</v>
      </c>
      <c r="E43" s="4" t="s">
        <v>282</v>
      </c>
      <c r="F43" s="4" t="s">
        <v>30</v>
      </c>
      <c r="G43" s="4" t="s">
        <v>282</v>
      </c>
      <c r="H43" s="4" t="s">
        <v>279</v>
      </c>
      <c r="I43" s="4" t="s">
        <v>352</v>
      </c>
      <c r="J43" s="4" t="s">
        <v>2251</v>
      </c>
    </row>
    <row r="44" spans="1:10" ht="51">
      <c r="A44" s="4" t="s">
        <v>163</v>
      </c>
      <c r="B44" s="30" t="s">
        <v>164</v>
      </c>
      <c r="C44" s="4" t="s">
        <v>165</v>
      </c>
      <c r="D44" s="4" t="s">
        <v>166</v>
      </c>
      <c r="E44" s="4" t="s">
        <v>280</v>
      </c>
      <c r="F44" s="4" t="s">
        <v>2252</v>
      </c>
      <c r="G44" s="4" t="s">
        <v>280</v>
      </c>
      <c r="H44" s="4" t="s">
        <v>2252</v>
      </c>
      <c r="I44" s="4" t="s">
        <v>352</v>
      </c>
      <c r="J44" s="4" t="s">
        <v>1345</v>
      </c>
    </row>
    <row r="45" spans="1:10" ht="63.75">
      <c r="A45" s="4" t="s">
        <v>234</v>
      </c>
      <c r="B45" s="30" t="s">
        <v>235</v>
      </c>
      <c r="C45" s="4" t="s">
        <v>236</v>
      </c>
      <c r="D45" s="4" t="s">
        <v>237</v>
      </c>
      <c r="E45" s="4" t="s">
        <v>280</v>
      </c>
      <c r="F45" s="4" t="s">
        <v>752</v>
      </c>
      <c r="G45" s="4" t="s">
        <v>282</v>
      </c>
      <c r="H45" s="4" t="s">
        <v>279</v>
      </c>
      <c r="I45" s="4" t="s">
        <v>281</v>
      </c>
      <c r="J45" s="4" t="s">
        <v>279</v>
      </c>
    </row>
    <row r="46" spans="1:10" ht="51">
      <c r="A46" s="4" t="s">
        <v>167</v>
      </c>
      <c r="B46" s="30" t="s">
        <v>168</v>
      </c>
      <c r="C46" s="4" t="s">
        <v>169</v>
      </c>
      <c r="D46" s="15" t="s">
        <v>170</v>
      </c>
      <c r="E46" s="4" t="s">
        <v>280</v>
      </c>
      <c r="F46" s="4" t="s">
        <v>752</v>
      </c>
      <c r="G46" s="4" t="s">
        <v>282</v>
      </c>
      <c r="H46" s="4" t="s">
        <v>279</v>
      </c>
      <c r="I46" s="4" t="s">
        <v>352</v>
      </c>
      <c r="J46" s="4" t="s">
        <v>2253</v>
      </c>
    </row>
    <row r="47" spans="1:10" ht="63.75">
      <c r="A47" s="15" t="s">
        <v>223</v>
      </c>
      <c r="B47" s="31" t="s">
        <v>224</v>
      </c>
      <c r="C47" s="15" t="s">
        <v>227</v>
      </c>
      <c r="D47" s="15" t="s">
        <v>228</v>
      </c>
      <c r="E47" s="4" t="s">
        <v>280</v>
      </c>
      <c r="F47" s="4" t="s">
        <v>2254</v>
      </c>
      <c r="G47" s="4" t="s">
        <v>282</v>
      </c>
      <c r="H47" s="4" t="s">
        <v>279</v>
      </c>
      <c r="I47" s="4" t="s">
        <v>281</v>
      </c>
      <c r="J47" s="4" t="s">
        <v>279</v>
      </c>
    </row>
    <row r="48" spans="1:10" ht="51">
      <c r="A48" s="4" t="s">
        <v>238</v>
      </c>
      <c r="B48" s="30" t="s">
        <v>239</v>
      </c>
      <c r="C48" s="4" t="s">
        <v>240</v>
      </c>
      <c r="D48" s="4" t="s">
        <v>241</v>
      </c>
      <c r="E48" s="4" t="s">
        <v>282</v>
      </c>
      <c r="F48" s="4" t="s">
        <v>279</v>
      </c>
      <c r="G48" s="4" t="s">
        <v>282</v>
      </c>
      <c r="H48" s="4" t="s">
        <v>279</v>
      </c>
      <c r="I48" s="4" t="s">
        <v>281</v>
      </c>
      <c r="J48" s="4" t="s">
        <v>279</v>
      </c>
    </row>
    <row r="49" spans="1:10" ht="89.25">
      <c r="A49" s="4" t="s">
        <v>242</v>
      </c>
      <c r="B49" s="30" t="s">
        <v>705</v>
      </c>
      <c r="C49" s="4" t="s">
        <v>244</v>
      </c>
      <c r="D49" s="4" t="s">
        <v>245</v>
      </c>
      <c r="E49" s="4" t="s">
        <v>602</v>
      </c>
      <c r="F49" s="4" t="s">
        <v>1341</v>
      </c>
      <c r="G49" s="4" t="s">
        <v>282</v>
      </c>
      <c r="H49" s="4" t="s">
        <v>279</v>
      </c>
      <c r="I49" s="4" t="s">
        <v>281</v>
      </c>
      <c r="J49" s="4" t="s">
        <v>279</v>
      </c>
    </row>
  </sheetData>
  <autoFilter ref="A1:J49" xr:uid="{44D49D28-294B-4E85-B4FB-17C687E99F37}"/>
  <mergeCells count="10">
    <mergeCell ref="D1:D2"/>
    <mergeCell ref="A1:A2"/>
    <mergeCell ref="B1:B2"/>
    <mergeCell ref="C1:C2"/>
    <mergeCell ref="I1:I2"/>
    <mergeCell ref="J1:J2"/>
    <mergeCell ref="E1:E2"/>
    <mergeCell ref="G1:G2"/>
    <mergeCell ref="F1:F2"/>
    <mergeCell ref="H1:H2"/>
  </mergeCells>
  <conditionalFormatting sqref="D3:D49">
    <cfRule type="duplicateValues" dxfId="0" priority="1"/>
  </conditionalFormatting>
  <hyperlinks>
    <hyperlink ref="B3" r:id="rId1" xr:uid="{AB75D468-0720-4A11-8EED-0202996218AC}"/>
    <hyperlink ref="B4" r:id="rId2" xr:uid="{FA721544-9E0F-4FD3-85A4-0CA76F0DF539}"/>
    <hyperlink ref="B5" r:id="rId3" xr:uid="{8334A400-7079-4FEC-81CD-E0F7045E1FDA}"/>
    <hyperlink ref="B7" r:id="rId4" xr:uid="{7767F8C3-A8BD-47EC-AF3B-7772A698865E}"/>
    <hyperlink ref="B9" r:id="rId5" xr:uid="{74268432-ADA3-4157-8DDB-7ACE7AAB4F22}"/>
    <hyperlink ref="B8" r:id="rId6" xr:uid="{A69DCE52-65C7-4B3E-A99A-1899D0914636}"/>
    <hyperlink ref="B10" r:id="rId7" xr:uid="{4CF6ACC1-3139-491D-9A16-4F593BEF0472}"/>
    <hyperlink ref="B11" r:id="rId8" xr:uid="{353CCCB7-BC6A-47A7-9FC8-0EEEDC060DDC}"/>
    <hyperlink ref="B12" r:id="rId9" xr:uid="{E9B689A2-2E29-42F9-BD7A-B5704020A973}"/>
    <hyperlink ref="B13" r:id="rId10" xr:uid="{2CE5D3EA-85F6-4BBA-9E44-07D30EAF0040}"/>
    <hyperlink ref="B14" r:id="rId11" xr:uid="{3B464E69-623A-46EB-8C30-73A98A2EDD39}"/>
    <hyperlink ref="B15" r:id="rId12" xr:uid="{1595CB4A-EF37-4BF1-A614-73F6CFA0CFD5}"/>
    <hyperlink ref="B16" r:id="rId13" xr:uid="{B82057C3-3D48-49D5-910E-B7D393D16F8D}"/>
    <hyperlink ref="B17" r:id="rId14" xr:uid="{AB847624-0183-4B55-AD29-22564D25F7F3}"/>
    <hyperlink ref="B18" r:id="rId15" xr:uid="{AF5E6306-313B-4E06-B361-A03D7AE877A2}"/>
    <hyperlink ref="B19" r:id="rId16" xr:uid="{8792A804-241A-4D8E-8AA8-C3506F1E4D20}"/>
    <hyperlink ref="B21" r:id="rId17" xr:uid="{66551CFD-7F1E-4C46-BC5C-BFF1CC4D36DB}"/>
    <hyperlink ref="B22" r:id="rId18" xr:uid="{EE5AD909-BF6D-4B99-843D-F1B9C01BC043}"/>
    <hyperlink ref="B23" r:id="rId19" display="https://www.epa.gov/system/files/documents/2024-03/hawaii-pcap-final-.pdf" xr:uid="{3D7671B1-977D-47B1-ACCA-26E73EA51014}"/>
    <hyperlink ref="B24" r:id="rId20" xr:uid="{52490F7F-F899-4CBA-B160-55F444E473FC}"/>
    <hyperlink ref="B25" r:id="rId21" xr:uid="{4721C298-F191-400A-8F3C-12B2F653C062}"/>
    <hyperlink ref="B26" r:id="rId22" xr:uid="{6C9852E0-F1FB-4CEB-823A-A60BC879B237}"/>
    <hyperlink ref="B27" r:id="rId23" xr:uid="{93076812-5826-4385-840D-29710C6DD8E6}"/>
    <hyperlink ref="B28" r:id="rId24" xr:uid="{BD287458-44E8-4AD6-ADEE-0C6053C2DF56}"/>
    <hyperlink ref="B31" r:id="rId25" xr:uid="{29A93BC3-DEDF-4024-ABBD-3F4FB56ED0CC}"/>
    <hyperlink ref="B32" r:id="rId26" xr:uid="{B450F753-41FF-42E4-9D97-CC4378D12AB9}"/>
    <hyperlink ref="B33" r:id="rId27" xr:uid="{2B0E987E-18F7-4BE4-A2FC-7BDFD702BC50}"/>
    <hyperlink ref="B34" r:id="rId28" xr:uid="{57E919F6-318C-4611-99FC-C912DC01D6A5}"/>
    <hyperlink ref="B30" r:id="rId29" xr:uid="{FAA04AB7-AD5C-448C-9A6A-B3C3BA43B117}"/>
    <hyperlink ref="B35" r:id="rId30" xr:uid="{BAE406AC-FE9A-48FD-8C75-EFD1733A8470}"/>
    <hyperlink ref="B36" r:id="rId31" xr:uid="{7608ED0E-AA99-4735-B12B-DBEA84D52052}"/>
    <hyperlink ref="B38" r:id="rId32" xr:uid="{7BB270D2-587E-482A-B678-D74EF44E85D4}"/>
    <hyperlink ref="B39" r:id="rId33" xr:uid="{C86A8AB6-C5A6-4ED5-8160-D2D3B609BF18}"/>
    <hyperlink ref="B6" r:id="rId34" xr:uid="{81634BFB-4A66-4AF0-A148-EA7277B9F790}"/>
    <hyperlink ref="B37" r:id="rId35" xr:uid="{43E53AAB-4F52-4E33-8B6B-B5909B9C1564}"/>
    <hyperlink ref="B40" r:id="rId36" xr:uid="{E3AAF35B-B2C2-4EF2-B03F-D8D7C0CB771A}"/>
    <hyperlink ref="B41" r:id="rId37" xr:uid="{469F30B8-9A8A-4615-9D7C-213DA805D52F}"/>
    <hyperlink ref="B42" r:id="rId38" xr:uid="{BB419FF2-17EF-4EA4-859C-F4723337E41F}"/>
    <hyperlink ref="B43" r:id="rId39" xr:uid="{25E8EA05-04A9-4E7F-A903-5B5811A31147}"/>
    <hyperlink ref="B44" r:id="rId40" xr:uid="{FB02680E-7E3B-4252-8D7A-82AB415F9605}"/>
    <hyperlink ref="B45" r:id="rId41" xr:uid="{58933532-02F7-4E64-8B0A-A9042BED81A8}"/>
    <hyperlink ref="B46" r:id="rId42" xr:uid="{7BF62E24-B6C4-4E53-B53C-FF7FCF7F20FC}"/>
    <hyperlink ref="B47" r:id="rId43" xr:uid="{CB833BC0-D0A5-4121-90A6-2D6436D6FE1B}"/>
    <hyperlink ref="B48" r:id="rId44" xr:uid="{517DCDE8-CC39-45A7-BE9A-FF0A3D17C6C8}"/>
    <hyperlink ref="B29" r:id="rId45" xr:uid="{F80E5061-630D-47BA-B70A-4FB58BD79D8B}"/>
    <hyperlink ref="B20" r:id="rId46" display="https://www.epa.gov/system/files/documents/2024-03/indiana-priority-climate-action-plan.pdf" xr:uid="{FBE61BCB-1375-4CC3-A5A4-A51563AA9CC6}"/>
    <hyperlink ref="B49" r:id="rId47" xr:uid="{A51AF57E-B84F-4DF1-9CC9-46B7D9941F58}"/>
  </hyperlinks>
  <pageMargins left="0.7" right="0.7" top="0.75" bottom="0.75" header="0.3" footer="0.3"/>
  <extLst>
    <ext xmlns:x14="http://schemas.microsoft.com/office/spreadsheetml/2009/9/main" uri="{CCE6A557-97BC-4b89-ADB6-D9C93CAAB3DF}">
      <x14:dataValidations xmlns:xm="http://schemas.microsoft.com/office/excel/2006/main" count="4">
        <x14:dataValidation type="list" allowBlank="1" showInputMessage="1" showErrorMessage="1" xr:uid="{1E259D51-48D7-4813-AD6C-B371F31BE956}">
          <x14:formula1>
            <xm:f>Lists!$I$2:$I$132</xm:f>
          </x14:formula1>
          <xm:sqref>D11:D63 D8 D3:D5</xm:sqref>
        </x14:dataValidation>
        <x14:dataValidation type="list" allowBlank="1" showInputMessage="1" showErrorMessage="1" xr:uid="{FB817149-DBAB-4F65-9D5D-6DFC4DE8EFE9}">
          <x14:formula1>
            <xm:f>Lists!$U$2:$U$5</xm:f>
          </x14:formula1>
          <xm:sqref>I40</xm:sqref>
        </x14:dataValidation>
        <x14:dataValidation type="list" allowBlank="1" showInputMessage="1" showErrorMessage="1" xr:uid="{8648993E-7903-4E5B-AC85-CF3DD4353259}">
          <x14:formula1>
            <xm:f>Lists!$S$2:$S$5</xm:f>
          </x14:formula1>
          <xm:sqref>E3:E1048576 G3:G1048576</xm:sqref>
        </x14:dataValidation>
        <x14:dataValidation type="list" allowBlank="1" showInputMessage="1" showErrorMessage="1" xr:uid="{1809DC18-50E0-4E9D-9390-6A9A4F54D108}">
          <x14:formula1>
            <xm:f>Lists!$O$2:$O$3</xm:f>
          </x14:formula1>
          <xm:sqref>I3:I39 I41:I1048576</xm:sqref>
        </x14:dataValidation>
      </x14:dataValidations>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4A105D1-CCA2-4D94-BCB0-DE634376ECD8}">
  <sheetPr>
    <tabColor theme="5" tint="0.79998168889431442"/>
  </sheetPr>
  <dimension ref="A1:Z250"/>
  <sheetViews>
    <sheetView zoomScale="110" zoomScaleNormal="115" workbookViewId="0">
      <selection activeCell="F2" sqref="F2"/>
    </sheetView>
  </sheetViews>
  <sheetFormatPr defaultColWidth="8.7109375" defaultRowHeight="12.75"/>
  <cols>
    <col min="1" max="1" width="33.5703125" style="2" bestFit="1" customWidth="1"/>
    <col min="2" max="2" width="3.85546875" style="2" customWidth="1"/>
    <col min="3" max="3" width="34.140625" style="2" customWidth="1"/>
    <col min="4" max="4" width="57.42578125" style="2" customWidth="1"/>
    <col min="5" max="5" width="3.85546875" style="2" customWidth="1"/>
    <col min="6" max="6" width="39.140625" style="2" customWidth="1"/>
    <col min="7" max="7" width="8.7109375" style="2"/>
    <col min="8" max="8" width="2.5703125" style="2" customWidth="1"/>
    <col min="9" max="9" width="33.28515625" style="2" customWidth="1"/>
    <col min="10" max="10" width="2" style="2" customWidth="1"/>
    <col min="11" max="11" width="17.5703125" style="2" customWidth="1"/>
    <col min="12" max="12" width="3" style="2" customWidth="1"/>
    <col min="13" max="13" width="29.7109375" style="2" bestFit="1" customWidth="1"/>
    <col min="14" max="14" width="3.140625" style="2" customWidth="1"/>
    <col min="15" max="15" width="8.7109375" style="2"/>
    <col min="16" max="16" width="3.5703125" style="2" customWidth="1"/>
    <col min="17" max="17" width="8.7109375" style="2"/>
    <col min="18" max="18" width="3.28515625" style="2" customWidth="1"/>
    <col min="19" max="19" width="21.5703125" style="2" bestFit="1" customWidth="1"/>
    <col min="20" max="20" width="4.42578125" style="2" customWidth="1"/>
    <col min="21" max="21" width="13.42578125" style="2" bestFit="1" customWidth="1"/>
    <col min="22" max="25" width="8.7109375" style="2"/>
    <col min="26" max="26" width="53.42578125" style="2" bestFit="1" customWidth="1"/>
    <col min="27" max="16384" width="8.7109375" style="2"/>
  </cols>
  <sheetData>
    <row r="1" spans="1:21">
      <c r="A1" s="7" t="s">
        <v>2255</v>
      </c>
      <c r="C1" s="9" t="s">
        <v>2256</v>
      </c>
      <c r="D1" s="7" t="s">
        <v>2257</v>
      </c>
      <c r="F1" s="7" t="s">
        <v>2258</v>
      </c>
      <c r="G1" s="7" t="s">
        <v>2259</v>
      </c>
      <c r="H1" s="7"/>
      <c r="I1" s="7" t="s">
        <v>2260</v>
      </c>
      <c r="K1" s="7" t="s">
        <v>2261</v>
      </c>
      <c r="M1" s="7" t="s">
        <v>2262</v>
      </c>
      <c r="O1" s="7" t="s">
        <v>2263</v>
      </c>
      <c r="Q1" s="7" t="s">
        <v>2264</v>
      </c>
      <c r="S1" s="7" t="s">
        <v>2265</v>
      </c>
      <c r="U1" s="7" t="s">
        <v>2266</v>
      </c>
    </row>
    <row r="2" spans="1:21" s="6" customFormat="1">
      <c r="A2" s="6" t="s">
        <v>11</v>
      </c>
      <c r="C2" s="4" t="s">
        <v>11</v>
      </c>
      <c r="D2" s="6" t="s">
        <v>928</v>
      </c>
      <c r="F2" s="4" t="s">
        <v>1122</v>
      </c>
      <c r="G2" s="6">
        <f>COUNTIF('GHG Reduction Measures'!$T$2:$T$726,Lists!F2)+COUNTIF('GHG Reduction Measures'!$U$2:$U$726,Lists!F2)</f>
        <v>14</v>
      </c>
      <c r="I2" s="6" t="s">
        <v>2267</v>
      </c>
      <c r="K2" s="6" t="s">
        <v>2268</v>
      </c>
      <c r="M2" s="6" t="s">
        <v>2269</v>
      </c>
      <c r="O2" s="6" t="s">
        <v>352</v>
      </c>
      <c r="Q2" s="6" t="s">
        <v>2270</v>
      </c>
      <c r="S2" s="6" t="s">
        <v>282</v>
      </c>
      <c r="U2" s="6" t="s">
        <v>2117</v>
      </c>
    </row>
    <row r="3" spans="1:21" s="6" customFormat="1" ht="38.25">
      <c r="A3" s="6" t="s">
        <v>323</v>
      </c>
      <c r="C3" s="4" t="s">
        <v>2271</v>
      </c>
      <c r="D3" s="6" t="s">
        <v>274</v>
      </c>
      <c r="F3" s="4" t="s">
        <v>74</v>
      </c>
      <c r="G3" s="6">
        <f>COUNTIF('GHG Reduction Measures'!$T$2:$T$726,Lists!F3)+COUNTIF('GHG Reduction Measures'!$U$2:$U$726,Lists!F3)</f>
        <v>162</v>
      </c>
      <c r="I3" s="6" t="s">
        <v>2272</v>
      </c>
      <c r="K3" s="6" t="s">
        <v>2273</v>
      </c>
      <c r="M3" s="6" t="s">
        <v>2274</v>
      </c>
      <c r="O3" s="6" t="s">
        <v>281</v>
      </c>
      <c r="Q3" s="6" t="s">
        <v>49</v>
      </c>
      <c r="S3" s="6" t="s">
        <v>280</v>
      </c>
      <c r="U3" s="6" t="s">
        <v>2023</v>
      </c>
    </row>
    <row r="4" spans="1:21" s="6" customFormat="1">
      <c r="A4" s="4" t="s">
        <v>13</v>
      </c>
      <c r="C4" s="4" t="s">
        <v>11</v>
      </c>
      <c r="D4" s="6" t="s">
        <v>344</v>
      </c>
      <c r="F4" s="4" t="s">
        <v>519</v>
      </c>
      <c r="G4" s="6">
        <f>COUNTIF('GHG Reduction Measures'!$T$2:$T$726,Lists!F4)+COUNTIF('GHG Reduction Measures'!$U$2:$U$726,Lists!F4)</f>
        <v>143</v>
      </c>
      <c r="I4" s="6" t="s">
        <v>2275</v>
      </c>
      <c r="K4" s="6" t="s">
        <v>2276</v>
      </c>
      <c r="M4" s="6" t="s">
        <v>2277</v>
      </c>
      <c r="Q4" s="6" t="s">
        <v>36</v>
      </c>
      <c r="S4" s="6" t="s">
        <v>292</v>
      </c>
      <c r="U4" s="6" t="s">
        <v>2029</v>
      </c>
    </row>
    <row r="5" spans="1:21" s="6" customFormat="1">
      <c r="A5" s="6" t="s">
        <v>14</v>
      </c>
      <c r="C5" s="4" t="s">
        <v>11</v>
      </c>
      <c r="D5" s="4" t="s">
        <v>443</v>
      </c>
      <c r="F5" s="4" t="s">
        <v>1996</v>
      </c>
      <c r="G5" s="6">
        <f>COUNTIF('GHG Reduction Measures'!$T$2:$T$726,Lists!F5)+COUNTIF('GHG Reduction Measures'!$U$2:$U$726,Lists!F5)</f>
        <v>2</v>
      </c>
      <c r="I5" s="6" t="s">
        <v>2278</v>
      </c>
      <c r="Q5" s="6" t="s">
        <v>179</v>
      </c>
      <c r="S5" s="6" t="s">
        <v>602</v>
      </c>
      <c r="U5" s="6" t="s">
        <v>281</v>
      </c>
    </row>
    <row r="6" spans="1:21" s="6" customFormat="1" ht="14.25">
      <c r="A6" s="6" t="s">
        <v>15</v>
      </c>
      <c r="C6" s="4" t="s">
        <v>11</v>
      </c>
      <c r="D6" s="4" t="s">
        <v>567</v>
      </c>
      <c r="F6" s="4" t="s">
        <v>2279</v>
      </c>
      <c r="G6" s="6">
        <f>COUNTIF('GHG Reduction Measures'!$T$2:$T$726,Lists!F6)+COUNTIF('GHG Reduction Measures'!$U$2:$U$726,Lists!F6)</f>
        <v>3</v>
      </c>
      <c r="I6" s="6" t="s">
        <v>2280</v>
      </c>
      <c r="Q6" s="6" t="s">
        <v>189</v>
      </c>
    </row>
    <row r="7" spans="1:21" s="6" customFormat="1">
      <c r="A7" s="6" t="s">
        <v>16</v>
      </c>
      <c r="C7" s="4" t="s">
        <v>2281</v>
      </c>
      <c r="D7" s="6" t="s">
        <v>330</v>
      </c>
      <c r="F7" s="4" t="s">
        <v>315</v>
      </c>
      <c r="G7" s="6">
        <f>COUNTIF('GHG Reduction Measures'!$T$2:$T$726,Lists!F7)+COUNTIF('GHG Reduction Measures'!$U$2:$U$726,Lists!F7)</f>
        <v>16</v>
      </c>
      <c r="I7" s="6" t="s">
        <v>2282</v>
      </c>
      <c r="Q7" s="6" t="s">
        <v>30</v>
      </c>
    </row>
    <row r="8" spans="1:21" s="6" customFormat="1">
      <c r="A8" s="6" t="s">
        <v>431</v>
      </c>
      <c r="C8" s="4" t="s">
        <v>11</v>
      </c>
      <c r="D8" s="6" t="s">
        <v>384</v>
      </c>
      <c r="F8" s="4" t="s">
        <v>601</v>
      </c>
      <c r="G8" s="6">
        <f>COUNTIF('GHG Reduction Measures'!$T$2:$T$726,Lists!F8)+COUNTIF('GHG Reduction Measures'!$U$2:$U$726,Lists!F8)</f>
        <v>40</v>
      </c>
      <c r="I8" s="6" t="s">
        <v>2283</v>
      </c>
    </row>
    <row r="9" spans="1:21" s="6" customFormat="1">
      <c r="A9" s="6" t="s">
        <v>409</v>
      </c>
      <c r="C9" s="4" t="s">
        <v>11</v>
      </c>
      <c r="D9" s="6" t="s">
        <v>1174</v>
      </c>
      <c r="F9" s="4" t="s">
        <v>296</v>
      </c>
      <c r="G9" s="6">
        <f>COUNTIF('GHG Reduction Measures'!$T$2:$T$726,Lists!F9)+COUNTIF('GHG Reduction Measures'!$U$2:$U$726,Lists!F9)</f>
        <v>8</v>
      </c>
      <c r="I9" s="6" t="s">
        <v>2284</v>
      </c>
    </row>
    <row r="10" spans="1:21" s="6" customFormat="1">
      <c r="C10" s="4" t="s">
        <v>11</v>
      </c>
      <c r="D10" s="6" t="s">
        <v>1579</v>
      </c>
      <c r="F10" s="6" t="s">
        <v>30</v>
      </c>
      <c r="G10" s="6">
        <f>COUNTIF('GHG Reduction Measures'!$T$2:$T$726,Lists!F10)+COUNTIF('GHG Reduction Measures'!$U$2:$U$726,Lists!F10)</f>
        <v>46</v>
      </c>
      <c r="I10" s="6" t="s">
        <v>2285</v>
      </c>
    </row>
    <row r="11" spans="1:21" s="6" customFormat="1" ht="14.85" customHeight="1">
      <c r="C11" s="4" t="s">
        <v>11</v>
      </c>
      <c r="D11" s="6" t="s">
        <v>295</v>
      </c>
      <c r="F11" s="6" t="s">
        <v>1403</v>
      </c>
      <c r="G11" s="6">
        <f>COUNTIF('GHG Reduction Measures'!$T$2:$T$726,Lists!F11)+COUNTIF('GHG Reduction Measures'!$U$2:$U$726,Lists!F11)</f>
        <v>3</v>
      </c>
      <c r="I11" s="6" t="s">
        <v>2286</v>
      </c>
    </row>
    <row r="12" spans="1:21" s="6" customFormat="1">
      <c r="C12" s="4" t="s">
        <v>11</v>
      </c>
      <c r="D12" s="6" t="s">
        <v>273</v>
      </c>
      <c r="F12" s="6" t="s">
        <v>1424</v>
      </c>
      <c r="G12" s="6">
        <f>COUNTIF('GHG Reduction Measures'!$T$2:$T$726,Lists!F12)+COUNTIF('GHG Reduction Measures'!$U$2:$U$726,Lists!F12)</f>
        <v>1</v>
      </c>
      <c r="I12" s="6" t="s">
        <v>2287</v>
      </c>
    </row>
    <row r="13" spans="1:21" s="6" customFormat="1" ht="14.85" customHeight="1">
      <c r="C13" s="4" t="s">
        <v>11</v>
      </c>
      <c r="D13" s="6" t="s">
        <v>299</v>
      </c>
      <c r="F13" s="6" t="s">
        <v>1153</v>
      </c>
      <c r="G13" s="6">
        <f>COUNTIF('GHG Reduction Measures'!$T$2:$T$726,Lists!F13)+COUNTIF('GHG Reduction Measures'!$U$2:$U$726,Lists!F13)</f>
        <v>8</v>
      </c>
      <c r="I13" s="6" t="s">
        <v>2288</v>
      </c>
    </row>
    <row r="14" spans="1:21" s="6" customFormat="1">
      <c r="C14" s="4" t="s">
        <v>11</v>
      </c>
      <c r="D14" s="6" t="s">
        <v>390</v>
      </c>
      <c r="F14" s="6" t="s">
        <v>609</v>
      </c>
      <c r="G14" s="6">
        <f>COUNTIF('GHG Reduction Measures'!$T$2:$T$726,Lists!F14)+COUNTIF('GHG Reduction Measures'!$U$2:$U$726,Lists!F14)</f>
        <v>34</v>
      </c>
      <c r="I14" s="6" t="s">
        <v>2289</v>
      </c>
    </row>
    <row r="15" spans="1:21" s="6" customFormat="1">
      <c r="C15" s="4" t="s">
        <v>11</v>
      </c>
      <c r="D15" s="6" t="s">
        <v>943</v>
      </c>
      <c r="F15" s="6" t="s">
        <v>1685</v>
      </c>
      <c r="G15" s="6">
        <f>COUNTIF('GHG Reduction Measures'!$T$2:$T$726,Lists!F15)+COUNTIF('GHG Reduction Measures'!$U$2:$U$726,Lists!F15)</f>
        <v>2</v>
      </c>
      <c r="I15" s="6" t="s">
        <v>2290</v>
      </c>
    </row>
    <row r="16" spans="1:21" s="6" customFormat="1" ht="26.1" customHeight="1">
      <c r="A16" s="4"/>
      <c r="C16" s="4" t="s">
        <v>14</v>
      </c>
      <c r="D16" s="6" t="s">
        <v>1574</v>
      </c>
      <c r="F16" s="4" t="s">
        <v>1999</v>
      </c>
      <c r="G16" s="6">
        <f>COUNTIF('GHG Reduction Measures'!$T$2:$T$726,Lists!F16)+COUNTIF('GHG Reduction Measures'!$U$2:$U$726,Lists!F16)</f>
        <v>1</v>
      </c>
      <c r="I16" s="6" t="s">
        <v>2291</v>
      </c>
    </row>
    <row r="17" spans="3:9" s="6" customFormat="1">
      <c r="C17" s="4" t="s">
        <v>14</v>
      </c>
      <c r="D17" s="4" t="s">
        <v>469</v>
      </c>
      <c r="F17" s="6" t="s">
        <v>1079</v>
      </c>
      <c r="G17" s="6">
        <f>COUNTIF('GHG Reduction Measures'!$T$2:$T$726,Lists!F17)+COUNTIF('GHG Reduction Measures'!$U$2:$U$726,Lists!F17)</f>
        <v>7</v>
      </c>
      <c r="I17" s="6" t="s">
        <v>2292</v>
      </c>
    </row>
    <row r="18" spans="3:9" s="6" customFormat="1">
      <c r="C18" s="4" t="s">
        <v>14</v>
      </c>
      <c r="D18" s="6" t="s">
        <v>465</v>
      </c>
      <c r="F18" s="6" t="s">
        <v>1742</v>
      </c>
      <c r="G18" s="6">
        <f>COUNTIF('GHG Reduction Measures'!$T$2:$T$726,Lists!F18)+COUNTIF('GHG Reduction Measures'!$U$2:$U$726,Lists!F18)</f>
        <v>4</v>
      </c>
      <c r="I18" s="6" t="s">
        <v>2293</v>
      </c>
    </row>
    <row r="19" spans="3:9" s="6" customFormat="1">
      <c r="C19" s="4" t="s">
        <v>14</v>
      </c>
      <c r="D19" s="6" t="s">
        <v>466</v>
      </c>
      <c r="F19" s="6" t="s">
        <v>335</v>
      </c>
      <c r="G19" s="6">
        <f>COUNTIF('GHG Reduction Measures'!$T$2:$T$726,Lists!F19)+COUNTIF('GHG Reduction Measures'!$U$2:$U$726,Lists!F19)</f>
        <v>11</v>
      </c>
      <c r="I19" s="6" t="s">
        <v>2294</v>
      </c>
    </row>
    <row r="20" spans="3:9" s="6" customFormat="1">
      <c r="C20" s="4" t="s">
        <v>14</v>
      </c>
      <c r="D20" s="4" t="s">
        <v>307</v>
      </c>
      <c r="F20" s="6" t="s">
        <v>1410</v>
      </c>
      <c r="G20" s="6">
        <f>COUNTIF('GHG Reduction Measures'!$T$2:$T$726,Lists!F20)+COUNTIF('GHG Reduction Measures'!$U$2:$U$726,Lists!F20)</f>
        <v>1</v>
      </c>
      <c r="I20" s="6" t="s">
        <v>2295</v>
      </c>
    </row>
    <row r="21" spans="3:9" s="6" customFormat="1">
      <c r="C21" s="4" t="s">
        <v>14</v>
      </c>
      <c r="D21" s="4" t="s">
        <v>306</v>
      </c>
      <c r="F21" s="6" t="s">
        <v>1418</v>
      </c>
      <c r="G21" s="6">
        <f>COUNTIF('GHG Reduction Measures'!$T$2:$T$726,Lists!F21)+COUNTIF('GHG Reduction Measures'!$U$2:$U$726,Lists!F21)</f>
        <v>1</v>
      </c>
      <c r="I21" s="6" t="s">
        <v>2296</v>
      </c>
    </row>
    <row r="22" spans="3:9" s="6" customFormat="1">
      <c r="C22" s="4" t="s">
        <v>14</v>
      </c>
      <c r="D22" s="4" t="s">
        <v>775</v>
      </c>
      <c r="F22" s="6" t="s">
        <v>977</v>
      </c>
      <c r="G22" s="6">
        <f>COUNTIF('GHG Reduction Measures'!$T$2:$T$726,Lists!F22)+COUNTIF('GHG Reduction Measures'!$U$2:$U$726,Lists!F22)</f>
        <v>4</v>
      </c>
      <c r="I22" s="6" t="s">
        <v>2297</v>
      </c>
    </row>
    <row r="23" spans="3:9" s="6" customFormat="1">
      <c r="C23" s="4" t="s">
        <v>14</v>
      </c>
      <c r="D23" s="4" t="s">
        <v>459</v>
      </c>
      <c r="F23" s="6" t="s">
        <v>387</v>
      </c>
      <c r="G23" s="6">
        <f>COUNTIF('GHG Reduction Measures'!$T$2:$T$726,Lists!F23)+COUNTIF('GHG Reduction Measures'!$U$2:$U$726,Lists!F23)</f>
        <v>1</v>
      </c>
      <c r="I23" s="6" t="s">
        <v>2298</v>
      </c>
    </row>
    <row r="24" spans="3:9" s="6" customFormat="1">
      <c r="C24" s="4" t="s">
        <v>14</v>
      </c>
      <c r="D24" s="4" t="s">
        <v>414</v>
      </c>
      <c r="F24" s="6" t="s">
        <v>1494</v>
      </c>
      <c r="G24" s="6">
        <f>COUNTIF('GHG Reduction Measures'!$T$2:$T$726,Lists!F24)+COUNTIF('GHG Reduction Measures'!$U$2:$U$726,Lists!F24)</f>
        <v>3</v>
      </c>
      <c r="I24" s="6" t="s">
        <v>2299</v>
      </c>
    </row>
    <row r="25" spans="3:9" s="6" customFormat="1">
      <c r="C25" s="4" t="s">
        <v>14</v>
      </c>
      <c r="D25" s="6" t="s">
        <v>271</v>
      </c>
      <c r="F25" s="6" t="s">
        <v>785</v>
      </c>
      <c r="G25" s="6">
        <f>COUNTIF('GHG Reduction Measures'!$T$2:$T$726,Lists!F25)+COUNTIF('GHG Reduction Measures'!$U$2:$U$726,Lists!F25)</f>
        <v>4</v>
      </c>
      <c r="I25" s="6" t="s">
        <v>2300</v>
      </c>
    </row>
    <row r="26" spans="3:9" s="6" customFormat="1">
      <c r="C26" s="4" t="s">
        <v>14</v>
      </c>
      <c r="D26" s="4" t="s">
        <v>285</v>
      </c>
      <c r="F26" s="6" t="s">
        <v>386</v>
      </c>
      <c r="G26" s="6">
        <f>COUNTIF('GHG Reduction Measures'!$T$2:$T$726,Lists!F26)+COUNTIF('GHG Reduction Measures'!$U$2:$U$726,Lists!F26)</f>
        <v>3</v>
      </c>
      <c r="I26" s="6" t="s">
        <v>2301</v>
      </c>
    </row>
    <row r="27" spans="3:9" s="6" customFormat="1">
      <c r="C27" s="4" t="s">
        <v>14</v>
      </c>
      <c r="D27" s="6" t="s">
        <v>551</v>
      </c>
      <c r="F27" s="6" t="s">
        <v>1471</v>
      </c>
      <c r="G27" s="6">
        <f>COUNTIF('GHG Reduction Measures'!$T$2:$T$726,Lists!F27)+COUNTIF('GHG Reduction Measures'!$U$2:$U$726,Lists!F27)</f>
        <v>6</v>
      </c>
      <c r="I27" s="6" t="s">
        <v>2302</v>
      </c>
    </row>
    <row r="28" spans="3:9" s="6" customFormat="1">
      <c r="C28" s="4" t="s">
        <v>14</v>
      </c>
      <c r="D28" s="6" t="s">
        <v>545</v>
      </c>
      <c r="F28" s="6" t="s">
        <v>405</v>
      </c>
      <c r="G28" s="6">
        <f>COUNTIF('GHG Reduction Measures'!$T$2:$T$726,Lists!F28)+COUNTIF('GHG Reduction Measures'!$U$2:$U$726,Lists!F28)</f>
        <v>9</v>
      </c>
      <c r="I28" s="6" t="s">
        <v>2303</v>
      </c>
    </row>
    <row r="29" spans="3:9" s="6" customFormat="1">
      <c r="C29" s="4" t="s">
        <v>14</v>
      </c>
      <c r="D29" s="6" t="s">
        <v>529</v>
      </c>
      <c r="F29" s="6" t="s">
        <v>406</v>
      </c>
      <c r="G29" s="6">
        <f>COUNTIF('GHG Reduction Measures'!$T$2:$T$726,Lists!F29)+COUNTIF('GHG Reduction Measures'!$U$2:$U$726,Lists!F29)</f>
        <v>3</v>
      </c>
      <c r="I29" s="6" t="s">
        <v>2304</v>
      </c>
    </row>
    <row r="30" spans="3:9" s="6" customFormat="1">
      <c r="C30" s="4" t="s">
        <v>14</v>
      </c>
      <c r="D30" s="6" t="s">
        <v>272</v>
      </c>
      <c r="F30" s="6" t="s">
        <v>605</v>
      </c>
      <c r="G30" s="6">
        <f>COUNTIF('GHG Reduction Measures'!$T$2:$T$726,Lists!F30)+COUNTIF('GHG Reduction Measures'!$U$2:$U$726,Lists!F30)</f>
        <v>3</v>
      </c>
      <c r="I30" s="6" t="s">
        <v>2305</v>
      </c>
    </row>
    <row r="31" spans="3:9" s="6" customFormat="1">
      <c r="C31" s="4" t="s">
        <v>14</v>
      </c>
      <c r="D31" s="6" t="s">
        <v>558</v>
      </c>
      <c r="F31" s="6" t="s">
        <v>606</v>
      </c>
      <c r="G31" s="6">
        <f>COUNTIF('GHG Reduction Measures'!$T$2:$T$726,Lists!F31)+COUNTIF('GHG Reduction Measures'!$U$2:$U$726,Lists!F31)</f>
        <v>3</v>
      </c>
      <c r="I31" s="6" t="s">
        <v>2306</v>
      </c>
    </row>
    <row r="32" spans="3:9" s="6" customFormat="1">
      <c r="C32" s="4" t="s">
        <v>14</v>
      </c>
      <c r="D32" s="6" t="s">
        <v>535</v>
      </c>
      <c r="F32" s="16" t="s">
        <v>841</v>
      </c>
      <c r="G32" s="6">
        <f>COUNTIF('GHG Reduction Measures'!$T$2:$T$726,Lists!F32)+COUNTIF('GHG Reduction Measures'!$U$2:$U$726,Lists!F32)</f>
        <v>1</v>
      </c>
      <c r="I32" s="6" t="s">
        <v>2307</v>
      </c>
    </row>
    <row r="33" spans="3:9" s="6" customFormat="1" ht="14.85" customHeight="1">
      <c r="C33" s="4" t="s">
        <v>14</v>
      </c>
      <c r="D33" s="6" t="s">
        <v>616</v>
      </c>
      <c r="F33" s="6" t="s">
        <v>1986</v>
      </c>
      <c r="G33" s="6">
        <f>COUNTIF('GHG Reduction Measures'!$T$2:$T$726,Lists!F33)+COUNTIF('GHG Reduction Measures'!$U$2:$U$726,Lists!F33)</f>
        <v>1</v>
      </c>
      <c r="I33" s="6" t="s">
        <v>2308</v>
      </c>
    </row>
    <row r="34" spans="3:9" s="6" customFormat="1">
      <c r="C34" s="4" t="s">
        <v>14</v>
      </c>
      <c r="D34" s="6" t="s">
        <v>650</v>
      </c>
      <c r="F34" s="6" t="s">
        <v>1131</v>
      </c>
      <c r="G34" s="6">
        <f>COUNTIF('GHG Reduction Measures'!$T$2:$T$726,Lists!F34)+COUNTIF('GHG Reduction Measures'!$U$2:$U$726,Lists!F34)</f>
        <v>1</v>
      </c>
      <c r="I34" s="6" t="s">
        <v>2309</v>
      </c>
    </row>
    <row r="35" spans="3:9" s="6" customFormat="1">
      <c r="C35" s="4" t="s">
        <v>14</v>
      </c>
      <c r="D35" s="6" t="s">
        <v>423</v>
      </c>
      <c r="F35" s="6" t="s">
        <v>29</v>
      </c>
      <c r="G35" s="6">
        <f>COUNTIF('GHG Reduction Measures'!$T$2:$T$726,Lists!F35)+COUNTIF('GHG Reduction Measures'!$U$2:$U$726,Lists!F35)</f>
        <v>14</v>
      </c>
      <c r="I35" s="6" t="s">
        <v>2310</v>
      </c>
    </row>
    <row r="36" spans="3:9" s="6" customFormat="1" ht="25.5">
      <c r="C36" s="4" t="s">
        <v>2311</v>
      </c>
      <c r="D36" s="6" t="s">
        <v>476</v>
      </c>
      <c r="F36" s="6" t="s">
        <v>1134</v>
      </c>
      <c r="G36" s="6">
        <f>COUNTIF('GHG Reduction Measures'!$T$2:$T$726,Lists!F36)+COUNTIF('GHG Reduction Measures'!$U$2:$U$726,Lists!F36)</f>
        <v>1</v>
      </c>
      <c r="I36" s="6" t="s">
        <v>2312</v>
      </c>
    </row>
    <row r="37" spans="3:9" s="6" customFormat="1" ht="25.5">
      <c r="C37" s="4" t="s">
        <v>2311</v>
      </c>
      <c r="D37" s="6" t="s">
        <v>324</v>
      </c>
      <c r="F37" s="6" t="s">
        <v>1718</v>
      </c>
      <c r="G37" s="6">
        <f>COUNTIF('GHG Reduction Measures'!$T$2:$T$726,Lists!F37)+COUNTIF('GHG Reduction Measures'!$U$2:$U$726,Lists!F37)</f>
        <v>1</v>
      </c>
      <c r="I37" s="6" t="s">
        <v>2313</v>
      </c>
    </row>
    <row r="38" spans="3:9" s="6" customFormat="1" ht="25.5">
      <c r="C38" s="4" t="s">
        <v>2311</v>
      </c>
      <c r="D38" s="6" t="s">
        <v>341</v>
      </c>
      <c r="F38" s="6" t="s">
        <v>1705</v>
      </c>
      <c r="G38" s="6">
        <f>COUNTIF('GHG Reduction Measures'!$T$2:$T$726,Lists!F38)+COUNTIF('GHG Reduction Measures'!$U$2:$U$726,Lists!F38)</f>
        <v>2</v>
      </c>
      <c r="I38" s="6" t="s">
        <v>2314</v>
      </c>
    </row>
    <row r="39" spans="3:9" s="6" customFormat="1" ht="25.5">
      <c r="C39" s="4" t="s">
        <v>2311</v>
      </c>
      <c r="D39" s="6" t="s">
        <v>327</v>
      </c>
      <c r="F39" s="6" t="s">
        <v>1190</v>
      </c>
      <c r="G39" s="6">
        <f>COUNTIF('GHG Reduction Measures'!$T$2:$T$726,Lists!F39)+COUNTIF('GHG Reduction Measures'!$U$2:$U$726,Lists!F39)</f>
        <v>1</v>
      </c>
      <c r="I39" s="6" t="s">
        <v>2315</v>
      </c>
    </row>
    <row r="40" spans="3:9" s="6" customFormat="1" ht="25.5">
      <c r="C40" s="4" t="s">
        <v>2316</v>
      </c>
      <c r="D40" s="6" t="s">
        <v>490</v>
      </c>
      <c r="F40" s="6" t="s">
        <v>279</v>
      </c>
      <c r="G40" s="6">
        <f>COUNTIF('GHG Reduction Measures'!$T$2:$T$726,Lists!F40)+COUNTIF('GHG Reduction Measures'!$U$2:$U$726,Lists!F40)</f>
        <v>724</v>
      </c>
      <c r="I40" s="6" t="s">
        <v>2317</v>
      </c>
    </row>
    <row r="41" spans="3:9" s="6" customFormat="1" ht="25.5">
      <c r="C41" s="4" t="s">
        <v>2311</v>
      </c>
      <c r="D41" s="6" t="s">
        <v>692</v>
      </c>
      <c r="F41" s="6" t="s">
        <v>278</v>
      </c>
      <c r="G41" s="6">
        <f>COUNTIF('GHG Reduction Measures'!$T$2:$T$726,Lists!F41)+COUNTIF('GHG Reduction Measures'!$U$2:$U$726,Lists!F41)</f>
        <v>82</v>
      </c>
      <c r="I41" s="6" t="s">
        <v>2318</v>
      </c>
    </row>
    <row r="42" spans="3:9" s="6" customFormat="1">
      <c r="C42" s="4" t="s">
        <v>323</v>
      </c>
      <c r="D42" s="6" t="s">
        <v>338</v>
      </c>
      <c r="F42" s="6" t="s">
        <v>663</v>
      </c>
      <c r="G42" s="6">
        <f>COUNTIF('GHG Reduction Measures'!$T$2:$T$726,Lists!F42)+COUNTIF('GHG Reduction Measures'!$U$2:$U$726,Lists!F42)</f>
        <v>16</v>
      </c>
      <c r="I42" s="6" t="s">
        <v>2319</v>
      </c>
    </row>
    <row r="43" spans="3:9" s="6" customFormat="1">
      <c r="C43" s="4" t="s">
        <v>323</v>
      </c>
      <c r="D43" s="6" t="s">
        <v>326</v>
      </c>
      <c r="F43" s="6" t="s">
        <v>456</v>
      </c>
      <c r="G43" s="6">
        <f>COUNTIF('GHG Reduction Measures'!$T$2:$T$726,Lists!F43)+COUNTIF('GHG Reduction Measures'!$U$2:$U$726,Lists!F43)</f>
        <v>45</v>
      </c>
      <c r="I43" s="6" t="s">
        <v>2320</v>
      </c>
    </row>
    <row r="44" spans="3:9" s="6" customFormat="1">
      <c r="C44" s="4" t="s">
        <v>323</v>
      </c>
      <c r="D44" s="6" t="s">
        <v>325</v>
      </c>
      <c r="F44" s="6" t="s">
        <v>1288</v>
      </c>
      <c r="G44" s="6">
        <f>COUNTIF('GHG Reduction Measures'!$T$2:$T$726,Lists!F44)+COUNTIF('GHG Reduction Measures'!$U$2:$U$726,Lists!F44)</f>
        <v>1</v>
      </c>
      <c r="I44" s="6" t="s">
        <v>2321</v>
      </c>
    </row>
    <row r="45" spans="3:9" s="6" customFormat="1" ht="25.5">
      <c r="C45" s="4" t="s">
        <v>2322</v>
      </c>
      <c r="D45" s="6" t="s">
        <v>427</v>
      </c>
      <c r="F45" s="6" t="s">
        <v>1626</v>
      </c>
      <c r="G45" s="6">
        <f>COUNTIF('GHG Reduction Measures'!$T$2:$T$726,Lists!F45)+COUNTIF('GHG Reduction Measures'!$U$2:$U$726,Lists!F45)</f>
        <v>1</v>
      </c>
      <c r="I45" s="6" t="s">
        <v>2323</v>
      </c>
    </row>
    <row r="46" spans="3:9" s="6" customFormat="1">
      <c r="C46" s="4" t="s">
        <v>323</v>
      </c>
      <c r="D46" s="6" t="s">
        <v>962</v>
      </c>
      <c r="F46" s="6" t="s">
        <v>1627</v>
      </c>
      <c r="G46" s="6">
        <f>COUNTIF('GHG Reduction Measures'!$T$2:$T$726,Lists!F46)+COUNTIF('GHG Reduction Measures'!$U$2:$U$726,Lists!F46)</f>
        <v>1</v>
      </c>
      <c r="I46" s="6" t="s">
        <v>2324</v>
      </c>
    </row>
    <row r="47" spans="3:9" s="6" customFormat="1">
      <c r="C47" s="4" t="s">
        <v>323</v>
      </c>
      <c r="D47" s="6" t="s">
        <v>355</v>
      </c>
      <c r="F47" s="6" t="s">
        <v>582</v>
      </c>
      <c r="G47" s="6">
        <f>COUNTIF('GHG Reduction Measures'!$T$2:$T$726,Lists!F47)+COUNTIF('GHG Reduction Measures'!$U$2:$U$726,Lists!F47)</f>
        <v>10</v>
      </c>
      <c r="I47" s="6" t="s">
        <v>2325</v>
      </c>
    </row>
    <row r="48" spans="3:9" s="6" customFormat="1" ht="14.85" customHeight="1">
      <c r="C48" s="4" t="s">
        <v>323</v>
      </c>
      <c r="D48" s="6" t="s">
        <v>660</v>
      </c>
      <c r="F48" s="6" t="s">
        <v>1245</v>
      </c>
      <c r="G48" s="6">
        <f>COUNTIF('GHG Reduction Measures'!$T$2:$T$726,Lists!F48)+COUNTIF('GHG Reduction Measures'!$U$2:$U$726,Lists!F48)</f>
        <v>0</v>
      </c>
      <c r="I48" s="6" t="s">
        <v>2326</v>
      </c>
    </row>
    <row r="49" spans="3:9" s="6" customFormat="1">
      <c r="C49" s="4" t="s">
        <v>431</v>
      </c>
      <c r="D49" s="6" t="s">
        <v>504</v>
      </c>
      <c r="F49" s="6" t="s">
        <v>937</v>
      </c>
      <c r="G49" s="6">
        <f>COUNTIF('GHG Reduction Measures'!$T$2:$T$726,Lists!F49)+COUNTIF('GHG Reduction Measures'!$U$2:$U$726,Lists!F49)</f>
        <v>0</v>
      </c>
      <c r="I49" s="6" t="s">
        <v>2327</v>
      </c>
    </row>
    <row r="50" spans="3:9" s="6" customFormat="1">
      <c r="C50" s="4" t="s">
        <v>431</v>
      </c>
      <c r="D50" s="6" t="s">
        <v>501</v>
      </c>
      <c r="F50" s="6" t="s">
        <v>1234</v>
      </c>
      <c r="G50" s="6">
        <f>COUNTIF('GHG Reduction Measures'!$T$2:$T$726,Lists!F50)+COUNTIF('GHG Reduction Measures'!$U$2:$U$726,Lists!F50)</f>
        <v>0</v>
      </c>
      <c r="I50" s="6" t="s">
        <v>2328</v>
      </c>
    </row>
    <row r="51" spans="3:9" s="6" customFormat="1" ht="25.5">
      <c r="C51" s="4" t="s">
        <v>2329</v>
      </c>
      <c r="D51" s="6" t="s">
        <v>432</v>
      </c>
      <c r="F51" s="19" t="s">
        <v>1950</v>
      </c>
      <c r="G51" s="6">
        <f>COUNTIF('GHG Reduction Measures'!$T$2:$T$726,Lists!F51)+COUNTIF('GHG Reduction Measures'!$U$2:$U$726,Lists!F51)</f>
        <v>1</v>
      </c>
      <c r="I51" s="6" t="s">
        <v>2330</v>
      </c>
    </row>
    <row r="52" spans="3:9" s="6" customFormat="1" ht="15">
      <c r="C52" s="4" t="s">
        <v>431</v>
      </c>
      <c r="D52" s="6" t="s">
        <v>596</v>
      </c>
      <c r="F52" s="12"/>
      <c r="I52" s="6" t="s">
        <v>2331</v>
      </c>
    </row>
    <row r="53" spans="3:9" s="6" customFormat="1" ht="15">
      <c r="C53" s="4" t="s">
        <v>431</v>
      </c>
      <c r="D53" s="6" t="s">
        <v>508</v>
      </c>
      <c r="F53" s="12"/>
      <c r="I53" s="6" t="s">
        <v>2332</v>
      </c>
    </row>
    <row r="54" spans="3:9" s="6" customFormat="1" ht="15">
      <c r="C54" s="4" t="s">
        <v>16</v>
      </c>
      <c r="D54" s="6" t="s">
        <v>498</v>
      </c>
      <c r="F54" s="12"/>
      <c r="I54" s="6" t="s">
        <v>2333</v>
      </c>
    </row>
    <row r="55" spans="3:9" s="6" customFormat="1" ht="15">
      <c r="C55" s="4" t="s">
        <v>16</v>
      </c>
      <c r="D55" s="6" t="s">
        <v>494</v>
      </c>
      <c r="F55" s="12"/>
      <c r="I55" s="6" t="s">
        <v>2334</v>
      </c>
    </row>
    <row r="56" spans="3:9" s="6" customFormat="1">
      <c r="C56" s="4" t="s">
        <v>16</v>
      </c>
      <c r="D56" s="6" t="s">
        <v>493</v>
      </c>
      <c r="I56" s="6" t="s">
        <v>2335</v>
      </c>
    </row>
    <row r="57" spans="3:9" s="6" customFormat="1">
      <c r="C57" s="4" t="s">
        <v>16</v>
      </c>
      <c r="D57" s="6" t="s">
        <v>448</v>
      </c>
      <c r="I57" s="6" t="s">
        <v>2336</v>
      </c>
    </row>
    <row r="58" spans="3:9" s="6" customFormat="1">
      <c r="C58" s="4" t="s">
        <v>15</v>
      </c>
      <c r="D58" s="6" t="s">
        <v>313</v>
      </c>
      <c r="I58" s="6" t="s">
        <v>2337</v>
      </c>
    </row>
    <row r="59" spans="3:9" s="6" customFormat="1">
      <c r="C59" s="4" t="s">
        <v>15</v>
      </c>
      <c r="D59" s="6" t="s">
        <v>512</v>
      </c>
      <c r="I59" s="6" t="s">
        <v>2338</v>
      </c>
    </row>
    <row r="60" spans="3:9" s="6" customFormat="1">
      <c r="C60" s="4" t="s">
        <v>15</v>
      </c>
      <c r="D60" s="6" t="s">
        <v>451</v>
      </c>
    </row>
    <row r="61" spans="3:9" s="6" customFormat="1">
      <c r="C61" s="4" t="s">
        <v>15</v>
      </c>
      <c r="D61" s="6" t="s">
        <v>383</v>
      </c>
    </row>
    <row r="62" spans="3:9" s="6" customFormat="1">
      <c r="C62" s="4" t="s">
        <v>15</v>
      </c>
      <c r="D62" s="6" t="s">
        <v>1110</v>
      </c>
    </row>
    <row r="63" spans="3:9" s="6" customFormat="1">
      <c r="C63" s="4" t="s">
        <v>15</v>
      </c>
      <c r="D63" s="6" t="s">
        <v>346</v>
      </c>
      <c r="I63" s="6" t="s">
        <v>2339</v>
      </c>
    </row>
    <row r="64" spans="3:9" s="6" customFormat="1">
      <c r="C64" s="4" t="s">
        <v>15</v>
      </c>
      <c r="D64" s="6" t="s">
        <v>643</v>
      </c>
      <c r="I64" s="6" t="s">
        <v>2340</v>
      </c>
    </row>
    <row r="65" spans="3:9" s="6" customFormat="1">
      <c r="C65" s="4" t="s">
        <v>15</v>
      </c>
      <c r="D65" s="6" t="s">
        <v>377</v>
      </c>
      <c r="I65" s="6" t="s">
        <v>2341</v>
      </c>
    </row>
    <row r="66" spans="3:9" s="6" customFormat="1">
      <c r="C66" s="4" t="s">
        <v>15</v>
      </c>
      <c r="D66" s="6" t="s">
        <v>437</v>
      </c>
      <c r="I66" s="6" t="s">
        <v>2342</v>
      </c>
    </row>
    <row r="67" spans="3:9" s="6" customFormat="1">
      <c r="C67" s="4" t="s">
        <v>15</v>
      </c>
      <c r="D67" s="6" t="s">
        <v>589</v>
      </c>
      <c r="I67" s="6" t="s">
        <v>2343</v>
      </c>
    </row>
    <row r="68" spans="3:9" s="6" customFormat="1">
      <c r="C68" s="4" t="s">
        <v>13</v>
      </c>
      <c r="D68" s="6" t="s">
        <v>473</v>
      </c>
      <c r="I68" s="6" t="s">
        <v>2344</v>
      </c>
    </row>
    <row r="69" spans="3:9" s="6" customFormat="1">
      <c r="C69" s="4" t="s">
        <v>13</v>
      </c>
      <c r="D69" s="6" t="s">
        <v>289</v>
      </c>
      <c r="I69" s="6" t="s">
        <v>2345</v>
      </c>
    </row>
    <row r="70" spans="3:9" s="6" customFormat="1">
      <c r="C70" s="4" t="s">
        <v>13</v>
      </c>
      <c r="D70" s="4" t="s">
        <v>580</v>
      </c>
      <c r="I70" s="6" t="s">
        <v>2346</v>
      </c>
    </row>
    <row r="71" spans="3:9" s="6" customFormat="1">
      <c r="C71" s="4" t="s">
        <v>13</v>
      </c>
      <c r="D71" s="6" t="s">
        <v>361</v>
      </c>
      <c r="I71" s="6" t="s">
        <v>2347</v>
      </c>
    </row>
    <row r="72" spans="3:9" s="6" customFormat="1">
      <c r="C72" s="4" t="s">
        <v>13</v>
      </c>
      <c r="D72" s="6" t="s">
        <v>714</v>
      </c>
      <c r="I72" s="6" t="s">
        <v>2348</v>
      </c>
    </row>
    <row r="73" spans="3:9" s="6" customFormat="1" ht="25.5">
      <c r="C73" s="8" t="s">
        <v>2349</v>
      </c>
      <c r="D73" s="6" t="s">
        <v>675</v>
      </c>
      <c r="I73" s="6" t="s">
        <v>2350</v>
      </c>
    </row>
    <row r="74" spans="3:9" s="6" customFormat="1" ht="25.5">
      <c r="C74" s="8" t="s">
        <v>2349</v>
      </c>
      <c r="D74" s="4" t="s">
        <v>991</v>
      </c>
      <c r="I74" s="6" t="s">
        <v>2351</v>
      </c>
    </row>
    <row r="75" spans="3:9" s="6" customFormat="1" ht="25.5">
      <c r="C75" s="8" t="s">
        <v>2349</v>
      </c>
      <c r="D75" s="6" t="s">
        <v>410</v>
      </c>
      <c r="I75" s="6" t="s">
        <v>2352</v>
      </c>
    </row>
    <row r="76" spans="3:9" s="6" customFormat="1">
      <c r="C76" s="22"/>
      <c r="D76" s="23"/>
      <c r="I76" s="6" t="s">
        <v>2353</v>
      </c>
    </row>
    <row r="77" spans="3:9" s="6" customFormat="1">
      <c r="I77" s="6" t="s">
        <v>2354</v>
      </c>
    </row>
    <row r="78" spans="3:9" s="6" customFormat="1">
      <c r="I78" s="6" t="s">
        <v>2355</v>
      </c>
    </row>
    <row r="79" spans="3:9" s="6" customFormat="1">
      <c r="I79" s="6" t="s">
        <v>2356</v>
      </c>
    </row>
    <row r="80" spans="3:9" s="6" customFormat="1">
      <c r="I80" s="6" t="s">
        <v>2357</v>
      </c>
    </row>
    <row r="81" spans="9:9" s="6" customFormat="1">
      <c r="I81" s="6" t="s">
        <v>2358</v>
      </c>
    </row>
    <row r="82" spans="9:9" s="6" customFormat="1">
      <c r="I82" s="6" t="s">
        <v>2359</v>
      </c>
    </row>
    <row r="83" spans="9:9" s="6" customFormat="1">
      <c r="I83" s="6" t="s">
        <v>2360</v>
      </c>
    </row>
    <row r="84" spans="9:9" s="6" customFormat="1">
      <c r="I84" s="6" t="s">
        <v>2361</v>
      </c>
    </row>
    <row r="85" spans="9:9" s="6" customFormat="1">
      <c r="I85" s="6" t="s">
        <v>2362</v>
      </c>
    </row>
    <row r="86" spans="9:9" s="6" customFormat="1">
      <c r="I86" s="6" t="s">
        <v>2363</v>
      </c>
    </row>
    <row r="87" spans="9:9" s="6" customFormat="1">
      <c r="I87" s="6" t="s">
        <v>153</v>
      </c>
    </row>
    <row r="88" spans="9:9" s="6" customFormat="1">
      <c r="I88" s="6" t="s">
        <v>68</v>
      </c>
    </row>
    <row r="89" spans="9:9" s="6" customFormat="1">
      <c r="I89" s="6" t="s">
        <v>183</v>
      </c>
    </row>
    <row r="90" spans="9:9" s="6" customFormat="1">
      <c r="I90" s="6" t="s">
        <v>108</v>
      </c>
    </row>
    <row r="91" spans="9:9" s="6" customFormat="1">
      <c r="I91" s="6" t="s">
        <v>206</v>
      </c>
    </row>
    <row r="92" spans="9:9" s="6" customFormat="1">
      <c r="I92" s="6" t="s">
        <v>112</v>
      </c>
    </row>
    <row r="93" spans="9:9" s="6" customFormat="1">
      <c r="I93" s="6" t="s">
        <v>78</v>
      </c>
    </row>
    <row r="94" spans="9:9" s="6" customFormat="1">
      <c r="I94" s="6" t="s">
        <v>157</v>
      </c>
    </row>
    <row r="95" spans="9:9" s="6" customFormat="1">
      <c r="I95" s="6" t="s">
        <v>197</v>
      </c>
    </row>
    <row r="96" spans="9:9" s="6" customFormat="1">
      <c r="I96" s="6" t="s">
        <v>2364</v>
      </c>
    </row>
    <row r="97" spans="9:9" s="6" customFormat="1">
      <c r="I97" s="6" t="s">
        <v>245</v>
      </c>
    </row>
    <row r="98" spans="9:9" s="6" customFormat="1">
      <c r="I98" s="6" t="s">
        <v>130</v>
      </c>
    </row>
    <row r="99" spans="9:9" s="6" customFormat="1">
      <c r="I99" s="6" t="s">
        <v>218</v>
      </c>
    </row>
    <row r="100" spans="9:9" s="6" customFormat="1">
      <c r="I100" s="6" t="s">
        <v>140</v>
      </c>
    </row>
    <row r="101" spans="9:9" s="6" customFormat="1">
      <c r="I101" s="6" t="s">
        <v>126</v>
      </c>
    </row>
    <row r="102" spans="9:9" s="6" customFormat="1">
      <c r="I102" s="6" t="s">
        <v>58</v>
      </c>
    </row>
    <row r="103" spans="9:9" s="6" customFormat="1">
      <c r="I103" s="6" t="s">
        <v>28</v>
      </c>
    </row>
    <row r="104" spans="9:9" s="6" customFormat="1">
      <c r="I104" s="6" t="s">
        <v>121</v>
      </c>
    </row>
    <row r="105" spans="9:9" s="6" customFormat="1">
      <c r="I105" s="6" t="s">
        <v>174</v>
      </c>
    </row>
    <row r="106" spans="9:9" s="6" customFormat="1">
      <c r="I106" s="6" t="s">
        <v>73</v>
      </c>
    </row>
    <row r="107" spans="9:9" s="6" customFormat="1">
      <c r="I107" s="6" t="s">
        <v>134</v>
      </c>
    </row>
    <row r="108" spans="9:9" s="6" customFormat="1">
      <c r="I108" s="6" t="s">
        <v>162</v>
      </c>
    </row>
    <row r="109" spans="9:9" s="6" customFormat="1">
      <c r="I109" s="6" t="s">
        <v>40</v>
      </c>
    </row>
    <row r="110" spans="9:9" s="6" customFormat="1">
      <c r="I110" s="6" t="s">
        <v>202</v>
      </c>
    </row>
    <row r="111" spans="9:9" s="6" customFormat="1">
      <c r="I111" s="6" t="s">
        <v>241</v>
      </c>
    </row>
    <row r="112" spans="9:9" s="6" customFormat="1">
      <c r="I112" s="6" t="s">
        <v>228</v>
      </c>
    </row>
    <row r="113" spans="7:9" s="6" customFormat="1">
      <c r="I113" s="6" t="s">
        <v>104</v>
      </c>
    </row>
    <row r="114" spans="7:9" s="6" customFormat="1">
      <c r="I114" s="6" t="s">
        <v>88</v>
      </c>
    </row>
    <row r="115" spans="7:9" s="6" customFormat="1">
      <c r="I115" s="6" t="s">
        <v>116</v>
      </c>
    </row>
    <row r="116" spans="7:9" s="6" customFormat="1">
      <c r="I116" s="6" t="s">
        <v>144</v>
      </c>
    </row>
    <row r="117" spans="7:9" s="6" customFormat="1">
      <c r="I117" s="6" t="s">
        <v>222</v>
      </c>
    </row>
    <row r="118" spans="7:9" s="6" customFormat="1">
      <c r="I118" s="6" t="s">
        <v>188</v>
      </c>
    </row>
    <row r="119" spans="7:9" s="6" customFormat="1">
      <c r="I119" s="6" t="s">
        <v>166</v>
      </c>
    </row>
    <row r="120" spans="7:9" s="6" customFormat="1">
      <c r="I120" s="6" t="s">
        <v>53</v>
      </c>
    </row>
    <row r="121" spans="7:9" s="6" customFormat="1">
      <c r="I121" s="6" t="s">
        <v>214</v>
      </c>
    </row>
    <row r="122" spans="7:9" s="6" customFormat="1">
      <c r="I122" s="6" t="s">
        <v>178</v>
      </c>
    </row>
    <row r="123" spans="7:9" s="6" customFormat="1">
      <c r="I123" s="6" t="s">
        <v>94</v>
      </c>
    </row>
    <row r="124" spans="7:9" s="6" customFormat="1">
      <c r="H124" s="2"/>
      <c r="I124" s="6" t="s">
        <v>210</v>
      </c>
    </row>
    <row r="125" spans="7:9" s="6" customFormat="1">
      <c r="H125" s="2"/>
      <c r="I125" s="6" t="s">
        <v>35</v>
      </c>
    </row>
    <row r="126" spans="7:9" s="6" customFormat="1">
      <c r="G126" s="2"/>
      <c r="H126" s="2"/>
      <c r="I126" s="6" t="s">
        <v>237</v>
      </c>
    </row>
    <row r="127" spans="7:9" s="6" customFormat="1">
      <c r="G127" s="2"/>
      <c r="H127" s="2"/>
      <c r="I127" s="6" t="s">
        <v>149</v>
      </c>
    </row>
    <row r="128" spans="7:9" s="6" customFormat="1">
      <c r="G128" s="2"/>
      <c r="H128" s="2"/>
      <c r="I128" s="6" t="s">
        <v>47</v>
      </c>
    </row>
    <row r="129" spans="1:26" s="6" customFormat="1">
      <c r="G129" s="2"/>
      <c r="H129" s="2"/>
      <c r="I129" s="6" t="s">
        <v>193</v>
      </c>
    </row>
    <row r="130" spans="1:26" s="6" customFormat="1">
      <c r="G130" s="2"/>
      <c r="H130" s="2"/>
      <c r="I130" s="6" t="s">
        <v>64</v>
      </c>
    </row>
    <row r="131" spans="1:26" s="6" customFormat="1">
      <c r="G131" s="2"/>
      <c r="H131" s="2"/>
      <c r="I131" s="6" t="s">
        <v>170</v>
      </c>
    </row>
    <row r="132" spans="1:26" s="6" customFormat="1">
      <c r="G132" s="2"/>
      <c r="H132" s="2"/>
      <c r="I132" s="6" t="s">
        <v>232</v>
      </c>
    </row>
    <row r="133" spans="1:26" s="6" customFormat="1">
      <c r="G133" s="2"/>
      <c r="H133" s="2"/>
    </row>
    <row r="134" spans="1:26">
      <c r="A134" s="6"/>
      <c r="C134" s="6"/>
      <c r="D134" s="6"/>
      <c r="F134" s="6"/>
      <c r="Q134" s="6"/>
      <c r="Y134" s="6"/>
      <c r="Z134" s="6"/>
    </row>
    <row r="135" spans="1:26">
      <c r="A135" s="6"/>
      <c r="C135" s="6"/>
      <c r="D135" s="6"/>
      <c r="F135" s="6"/>
      <c r="Y135" s="6"/>
      <c r="Z135" s="6"/>
    </row>
    <row r="136" spans="1:26">
      <c r="C136" s="6"/>
      <c r="D136" s="6"/>
      <c r="F136" s="6"/>
      <c r="Y136" s="6"/>
      <c r="Z136" s="6"/>
    </row>
    <row r="137" spans="1:26">
      <c r="C137" s="6"/>
      <c r="D137" s="6"/>
      <c r="F137" s="6"/>
      <c r="Y137" s="6"/>
      <c r="Z137" s="6"/>
    </row>
    <row r="138" spans="1:26">
      <c r="C138" s="6"/>
      <c r="D138" s="6"/>
      <c r="F138" s="6"/>
      <c r="Y138" s="6"/>
      <c r="Z138" s="6"/>
    </row>
    <row r="139" spans="1:26">
      <c r="C139" s="6"/>
      <c r="D139" s="6"/>
      <c r="Y139" s="6"/>
      <c r="Z139" s="6"/>
    </row>
    <row r="140" spans="1:26">
      <c r="C140" s="6"/>
      <c r="D140" s="6"/>
      <c r="Y140" s="6"/>
    </row>
    <row r="141" spans="1:26">
      <c r="C141" s="6"/>
      <c r="D141" s="6"/>
      <c r="Y141" s="6"/>
    </row>
    <row r="142" spans="1:26">
      <c r="C142" s="6"/>
      <c r="D142" s="6"/>
      <c r="Y142" s="6"/>
    </row>
    <row r="143" spans="1:26">
      <c r="C143" s="6"/>
      <c r="D143" s="6"/>
      <c r="Y143" s="6"/>
    </row>
    <row r="144" spans="1:26">
      <c r="C144" s="6"/>
      <c r="D144" s="6"/>
      <c r="Y144" s="6"/>
    </row>
    <row r="145" spans="3:25">
      <c r="C145" s="6"/>
      <c r="D145" s="6"/>
      <c r="Y145" s="6"/>
    </row>
    <row r="146" spans="3:25">
      <c r="C146" s="6"/>
      <c r="D146" s="6"/>
      <c r="Y146" s="6"/>
    </row>
    <row r="147" spans="3:25">
      <c r="C147" s="6"/>
      <c r="D147" s="6"/>
      <c r="Y147" s="6"/>
    </row>
    <row r="148" spans="3:25">
      <c r="Y148" s="6"/>
    </row>
    <row r="149" spans="3:25">
      <c r="Y149" s="6"/>
    </row>
    <row r="150" spans="3:25">
      <c r="Y150" s="6"/>
    </row>
    <row r="151" spans="3:25">
      <c r="Y151" s="6"/>
    </row>
    <row r="152" spans="3:25">
      <c r="Y152" s="6"/>
    </row>
    <row r="153" spans="3:25">
      <c r="Y153" s="6"/>
    </row>
    <row r="154" spans="3:25">
      <c r="Y154" s="6"/>
    </row>
    <row r="155" spans="3:25">
      <c r="Y155" s="6"/>
    </row>
    <row r="156" spans="3:25">
      <c r="Y156" s="6"/>
    </row>
    <row r="157" spans="3:25">
      <c r="Y157" s="6"/>
    </row>
    <row r="158" spans="3:25">
      <c r="Y158" s="6"/>
    </row>
    <row r="159" spans="3:25">
      <c r="Y159" s="6"/>
    </row>
    <row r="160" spans="3:25">
      <c r="Y160" s="6"/>
    </row>
    <row r="161" spans="25:25">
      <c r="Y161" s="6"/>
    </row>
    <row r="162" spans="25:25">
      <c r="Y162" s="6"/>
    </row>
    <row r="163" spans="25:25">
      <c r="Y163" s="6"/>
    </row>
    <row r="164" spans="25:25">
      <c r="Y164" s="6"/>
    </row>
    <row r="165" spans="25:25">
      <c r="Y165" s="6"/>
    </row>
    <row r="166" spans="25:25">
      <c r="Y166" s="6"/>
    </row>
    <row r="167" spans="25:25">
      <c r="Y167" s="6"/>
    </row>
    <row r="168" spans="25:25">
      <c r="Y168" s="6"/>
    </row>
    <row r="169" spans="25:25">
      <c r="Y169" s="6"/>
    </row>
    <row r="170" spans="25:25">
      <c r="Y170" s="6"/>
    </row>
    <row r="171" spans="25:25">
      <c r="Y171" s="6"/>
    </row>
    <row r="172" spans="25:25">
      <c r="Y172" s="6"/>
    </row>
    <row r="173" spans="25:25">
      <c r="Y173" s="6"/>
    </row>
    <row r="174" spans="25:25">
      <c r="Y174" s="6"/>
    </row>
    <row r="175" spans="25:25">
      <c r="Y175" s="6"/>
    </row>
    <row r="176" spans="25:25">
      <c r="Y176" s="6"/>
    </row>
    <row r="177" spans="25:25">
      <c r="Y177" s="6"/>
    </row>
    <row r="178" spans="25:25">
      <c r="Y178" s="6"/>
    </row>
    <row r="179" spans="25:25">
      <c r="Y179" s="6"/>
    </row>
    <row r="180" spans="25:25">
      <c r="Y180" s="6"/>
    </row>
    <row r="181" spans="25:25">
      <c r="Y181" s="6"/>
    </row>
    <row r="182" spans="25:25">
      <c r="Y182" s="6"/>
    </row>
    <row r="183" spans="25:25">
      <c r="Y183" s="6"/>
    </row>
    <row r="184" spans="25:25">
      <c r="Y184" s="6"/>
    </row>
    <row r="185" spans="25:25">
      <c r="Y185" s="6"/>
    </row>
    <row r="186" spans="25:25">
      <c r="Y186" s="6"/>
    </row>
    <row r="187" spans="25:25">
      <c r="Y187" s="6"/>
    </row>
    <row r="188" spans="25:25">
      <c r="Y188" s="6"/>
    </row>
    <row r="189" spans="25:25">
      <c r="Y189" s="6"/>
    </row>
    <row r="190" spans="25:25">
      <c r="Y190" s="6"/>
    </row>
    <row r="191" spans="25:25">
      <c r="Y191" s="6"/>
    </row>
    <row r="192" spans="25:25">
      <c r="Y192" s="6"/>
    </row>
    <row r="193" spans="25:25">
      <c r="Y193" s="6"/>
    </row>
    <row r="194" spans="25:25">
      <c r="Y194" s="6"/>
    </row>
    <row r="195" spans="25:25">
      <c r="Y195" s="6"/>
    </row>
    <row r="196" spans="25:25">
      <c r="Y196" s="6"/>
    </row>
    <row r="197" spans="25:25">
      <c r="Y197" s="6"/>
    </row>
    <row r="198" spans="25:25">
      <c r="Y198" s="6"/>
    </row>
    <row r="199" spans="25:25">
      <c r="Y199" s="6"/>
    </row>
    <row r="200" spans="25:25">
      <c r="Y200" s="6"/>
    </row>
    <row r="201" spans="25:25">
      <c r="Y201" s="6"/>
    </row>
    <row r="202" spans="25:25">
      <c r="Y202" s="6"/>
    </row>
    <row r="203" spans="25:25">
      <c r="Y203" s="6"/>
    </row>
    <row r="204" spans="25:25">
      <c r="Y204" s="6"/>
    </row>
    <row r="205" spans="25:25">
      <c r="Y205" s="6"/>
    </row>
    <row r="206" spans="25:25">
      <c r="Y206" s="6"/>
    </row>
    <row r="207" spans="25:25">
      <c r="Y207" s="6"/>
    </row>
    <row r="208" spans="25:25">
      <c r="Y208" s="6"/>
    </row>
    <row r="209" spans="25:25">
      <c r="Y209" s="6"/>
    </row>
    <row r="210" spans="25:25">
      <c r="Y210" s="6"/>
    </row>
    <row r="211" spans="25:25">
      <c r="Y211" s="6"/>
    </row>
    <row r="212" spans="25:25">
      <c r="Y212" s="6"/>
    </row>
    <row r="213" spans="25:25">
      <c r="Y213" s="6"/>
    </row>
    <row r="214" spans="25:25">
      <c r="Y214" s="6"/>
    </row>
    <row r="215" spans="25:25">
      <c r="Y215" s="6"/>
    </row>
    <row r="216" spans="25:25">
      <c r="Y216" s="6"/>
    </row>
    <row r="217" spans="25:25">
      <c r="Y217" s="6"/>
    </row>
    <row r="218" spans="25:25">
      <c r="Y218" s="6"/>
    </row>
    <row r="219" spans="25:25">
      <c r="Y219" s="6"/>
    </row>
    <row r="220" spans="25:25">
      <c r="Y220" s="6"/>
    </row>
    <row r="221" spans="25:25">
      <c r="Y221" s="6"/>
    </row>
    <row r="222" spans="25:25">
      <c r="Y222" s="6"/>
    </row>
    <row r="223" spans="25:25">
      <c r="Y223" s="6"/>
    </row>
    <row r="224" spans="25:25">
      <c r="Y224" s="6"/>
    </row>
    <row r="225" spans="25:25">
      <c r="Y225" s="6"/>
    </row>
    <row r="226" spans="25:25">
      <c r="Y226" s="6"/>
    </row>
    <row r="227" spans="25:25">
      <c r="Y227" s="6"/>
    </row>
    <row r="228" spans="25:25">
      <c r="Y228" s="6"/>
    </row>
    <row r="229" spans="25:25">
      <c r="Y229" s="6"/>
    </row>
    <row r="230" spans="25:25">
      <c r="Y230" s="6"/>
    </row>
    <row r="231" spans="25:25">
      <c r="Y231" s="6"/>
    </row>
    <row r="232" spans="25:25">
      <c r="Y232" s="6"/>
    </row>
    <row r="233" spans="25:25">
      <c r="Y233" s="6"/>
    </row>
    <row r="234" spans="25:25">
      <c r="Y234" s="6"/>
    </row>
    <row r="235" spans="25:25">
      <c r="Y235" s="6"/>
    </row>
    <row r="236" spans="25:25">
      <c r="Y236" s="6"/>
    </row>
    <row r="237" spans="25:25">
      <c r="Y237" s="6"/>
    </row>
    <row r="238" spans="25:25">
      <c r="Y238" s="6"/>
    </row>
    <row r="239" spans="25:25">
      <c r="Y239" s="6"/>
    </row>
    <row r="240" spans="25:25">
      <c r="Y240" s="6"/>
    </row>
    <row r="241" spans="25:25">
      <c r="Y241" s="6"/>
    </row>
    <row r="242" spans="25:25">
      <c r="Y242" s="6"/>
    </row>
    <row r="243" spans="25:25">
      <c r="Y243" s="6"/>
    </row>
    <row r="244" spans="25:25">
      <c r="Y244" s="6"/>
    </row>
    <row r="245" spans="25:25">
      <c r="Y245" s="6"/>
    </row>
    <row r="246" spans="25:25">
      <c r="Y246" s="6"/>
    </row>
    <row r="247" spans="25:25">
      <c r="Y247" s="6"/>
    </row>
    <row r="248" spans="25:25">
      <c r="Y248" s="6"/>
    </row>
    <row r="249" spans="25:25">
      <c r="Y249" s="6"/>
    </row>
    <row r="250" spans="25:25">
      <c r="Y250" s="6"/>
    </row>
  </sheetData>
  <autoFilter ref="C1:D75" xr:uid="{B4A105D1-CCA2-4D94-BCB0-DE634376ECD8}"/>
  <pageMargins left="0.7" right="0.7" top="0.75" bottom="0.75" header="0.3" footer="0.3"/>
  <pageSetup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p:properties xmlns:p="http://schemas.microsoft.com/office/2006/metadata/properties" xmlns:xsi="http://www.w3.org/2001/XMLSchema-instance" xmlns:pc="http://schemas.microsoft.com/office/infopath/2007/PartnerControls">
  <documentManagement>
    <lcf76f155ced4ddcb4097134ff3c332f xmlns="305a0028-7312-4fca-a323-09606142e5fe">
      <Terms xmlns="http://schemas.microsoft.com/office/infopath/2007/PartnerControls"/>
    </lcf76f155ced4ddcb4097134ff3c332f>
    <TaxCatchAll xmlns="fa6a9aea-fb0f-4ddd-aff8-712634b7d5fe" xsi:nil="true"/>
    <SharedWithUsers xmlns="27ebbd5e-17f3-45d8-85f3-9dc77b5bf6f5">
      <UserInfo>
        <DisplayName>Harris, Deb</DisplayName>
        <AccountId>58</AccountId>
        <AccountType/>
      </UserInfo>
      <UserInfo>
        <DisplayName>Stein, Kaila</DisplayName>
        <AccountId>165</AccountId>
        <AccountType/>
      </UserInfo>
      <UserInfo>
        <DisplayName>Adkins, Emily</DisplayName>
        <AccountId>118</AccountId>
        <AccountType/>
      </UserInfo>
      <UserInfo>
        <DisplayName>Hu, Zeyu</DisplayName>
        <AccountId>224</AccountId>
        <AccountType/>
      </UserInfo>
    </SharedWithUsers>
  </documentManagement>
</p:properties>
</file>

<file path=customXml/item3.xml><?xml version="1.0" encoding="utf-8"?>
<ct:contentTypeSchema xmlns:ct="http://schemas.microsoft.com/office/2006/metadata/contentType" xmlns:ma="http://schemas.microsoft.com/office/2006/metadata/properties/metaAttributes" ct:_="" ma:_="" ma:contentTypeName="Document" ma:contentTypeID="0x0101002C73C7B88788D348A8DA3CE58F646914" ma:contentTypeVersion="17" ma:contentTypeDescription="Create a new document." ma:contentTypeScope="" ma:versionID="e3bd90cdccd691d9faa8d18655a572a0">
  <xsd:schema xmlns:xsd="http://www.w3.org/2001/XMLSchema" xmlns:xs="http://www.w3.org/2001/XMLSchema" xmlns:p="http://schemas.microsoft.com/office/2006/metadata/properties" xmlns:ns2="305a0028-7312-4fca-a323-09606142e5fe" xmlns:ns3="27ebbd5e-17f3-45d8-85f3-9dc77b5bf6f5" xmlns:ns4="fa6a9aea-fb0f-4ddd-aff8-712634b7d5fe" targetNamespace="http://schemas.microsoft.com/office/2006/metadata/properties" ma:root="true" ma:fieldsID="703c7bf46d047c2948be0af3ef5ad78f" ns2:_="" ns3:_="" ns4:_="">
    <xsd:import namespace="305a0028-7312-4fca-a323-09606142e5fe"/>
    <xsd:import namespace="27ebbd5e-17f3-45d8-85f3-9dc77b5bf6f5"/>
    <xsd:import namespace="fa6a9aea-fb0f-4ddd-aff8-712634b7d5fe"/>
    <xsd:element name="properties">
      <xsd:complexType>
        <xsd:sequence>
          <xsd:element name="documentManagement">
            <xsd:complexType>
              <xsd:all>
                <xsd:element ref="ns2:MediaServiceMetadata" minOccurs="0"/>
                <xsd:element ref="ns2:MediaServiceFastMetadata" minOccurs="0"/>
                <xsd:element ref="ns3:SharedWithUsers" minOccurs="0"/>
                <xsd:element ref="ns3:SharedWithDetails" minOccurs="0"/>
                <xsd:element ref="ns2:MediaServiceAutoKeyPoints" minOccurs="0"/>
                <xsd:element ref="ns2:MediaServiceKeyPoints" minOccurs="0"/>
                <xsd:element ref="ns2:MediaServiceAutoTags" minOccurs="0"/>
                <xsd:element ref="ns2:MediaServiceOCR" minOccurs="0"/>
                <xsd:element ref="ns2:MediaServiceGenerationTime" minOccurs="0"/>
                <xsd:element ref="ns2:MediaServiceEventHashCode" minOccurs="0"/>
                <xsd:element ref="ns2:MediaServiceDateTaken" minOccurs="0"/>
                <xsd:element ref="ns2:lcf76f155ced4ddcb4097134ff3c332f" minOccurs="0"/>
                <xsd:element ref="ns4:TaxCatchAll" minOccurs="0"/>
                <xsd:element ref="ns2:MediaServiceObjectDetectorVersions" minOccurs="0"/>
                <xsd:element ref="ns2:MediaLengthInSecond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305a0028-7312-4fca-a323-09606142e5fe"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KeyPoints" ma:index="12" nillable="true" ma:displayName="MediaServiceAutoKeyPoints" ma:hidden="true" ma:internalName="MediaServiceAutoKeyPoints" ma:readOnly="true">
      <xsd:simpleType>
        <xsd:restriction base="dms:Note"/>
      </xsd:simpleType>
    </xsd:element>
    <xsd:element name="MediaServiceKeyPoints" ma:index="13" nillable="true" ma:displayName="KeyPoints" ma:internalName="MediaServiceKeyPoints" ma:readOnly="true">
      <xsd:simpleType>
        <xsd:restriction base="dms:Note">
          <xsd:maxLength value="255"/>
        </xsd:restriction>
      </xsd:simpleType>
    </xsd:element>
    <xsd:element name="MediaServiceAutoTags" ma:index="14" nillable="true" ma:displayName="Tags" ma:internalName="MediaServiceAutoTags" ma:readOnly="true">
      <xsd:simpleType>
        <xsd:restriction base="dms:Text"/>
      </xsd:simpleType>
    </xsd:element>
    <xsd:element name="MediaServiceOCR" ma:index="15" nillable="true" ma:displayName="Extracted Text" ma:internalName="MediaServiceOCR" ma:readOnly="true">
      <xsd:simpleType>
        <xsd:restriction base="dms:Note">
          <xsd:maxLength value="255"/>
        </xsd:restriction>
      </xsd:simple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ServiceDateTaken" ma:index="18" nillable="true" ma:displayName="MediaServiceDateTaken" ma:hidden="true" ma:internalName="MediaServiceDateTaken" ma:readOnly="true">
      <xsd:simpleType>
        <xsd:restriction base="dms:Text"/>
      </xsd:simpleType>
    </xsd:element>
    <xsd:element name="lcf76f155ced4ddcb4097134ff3c332f" ma:index="20" nillable="true" ma:taxonomy="true" ma:internalName="lcf76f155ced4ddcb4097134ff3c332f" ma:taxonomyFieldName="MediaServiceImageTags" ma:displayName="Image Tags" ma:readOnly="false" ma:fieldId="{5cf76f15-5ced-4ddc-b409-7134ff3c332f}" ma:taxonomyMulti="true" ma:sspId="6856f2ee-118d-42e8-91de-064c9a66b685" ma:termSetId="09814cd3-568e-fe90-9814-8d621ff8fb84" ma:anchorId="fba54fb3-c3e1-fe81-a776-ca4b69148c4d" ma:open="true" ma:isKeyword="false">
      <xsd:complexType>
        <xsd:sequence>
          <xsd:element ref="pc:Terms" minOccurs="0" maxOccurs="1"/>
        </xsd:sequence>
      </xsd:complexType>
    </xsd:element>
    <xsd:element name="MediaServiceObjectDetectorVersions" ma:index="22" nillable="true" ma:displayName="MediaServiceObjectDetectorVersions" ma:hidden="true" ma:indexed="true" ma:internalName="MediaServiceObjectDetectorVersions" ma:readOnly="true">
      <xsd:simpleType>
        <xsd:restriction base="dms:Text"/>
      </xsd:simpleType>
    </xsd:element>
    <xsd:element name="MediaLengthInSeconds" ma:index="23" nillable="true" ma:displayName="MediaLengthInSeconds" ma:hidden="true" ma:internalName="MediaLengthInSeconds" ma:readOnly="true">
      <xsd:simpleType>
        <xsd:restriction base="dms:Unknown"/>
      </xsd:simpleType>
    </xsd:element>
    <xsd:element name="MediaServiceSearchProperties" ma:index="24"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27ebbd5e-17f3-45d8-85f3-9dc77b5bf6f5" elementFormDefault="qualified">
    <xsd:import namespace="http://schemas.microsoft.com/office/2006/documentManagement/types"/>
    <xsd:import namespace="http://schemas.microsoft.com/office/infopath/2007/PartnerControls"/>
    <xsd:element name="SharedWithUsers" ma:index="10"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1" nillable="true" ma:displayName="Shared With Details" ma:internalName="SharedWithDetails" ma:readOnly="tru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fa6a9aea-fb0f-4ddd-aff8-712634b7d5fe" elementFormDefault="qualified">
    <xsd:import namespace="http://schemas.microsoft.com/office/2006/documentManagement/types"/>
    <xsd:import namespace="http://schemas.microsoft.com/office/infopath/2007/PartnerControls"/>
    <xsd:element name="TaxCatchAll" ma:index="21" nillable="true" ma:displayName="Taxonomy Catch All Column" ma:hidden="true" ma:list="{5e09362d-bb6d-45b5-8b89-865bca06515d}" ma:internalName="TaxCatchAll" ma:showField="CatchAllData" ma:web="27ebbd5e-17f3-45d8-85f3-9dc77b5bf6f5">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80F0692B-1599-4D92-AA12-74B6D960C8FE}"/>
</file>

<file path=customXml/itemProps2.xml><?xml version="1.0" encoding="utf-8"?>
<ds:datastoreItem xmlns:ds="http://schemas.openxmlformats.org/officeDocument/2006/customXml" ds:itemID="{0DB52BEA-587E-40B0-9C21-C61437869212}"/>
</file>

<file path=customXml/itemProps3.xml><?xml version="1.0" encoding="utf-8"?>
<ds:datastoreItem xmlns:ds="http://schemas.openxmlformats.org/officeDocument/2006/customXml" ds:itemID="{BA2AED4E-E436-427E-9857-EEF1E6C57B65}"/>
</file>

<file path=docMetadata/LabelInfo.xml><?xml version="1.0" encoding="utf-8"?>
<clbl:labelList xmlns:clbl="http://schemas.microsoft.com/office/2020/mipLabelMetadata">
  <clbl:label id="{88b378b3-6748-4867-acf9-76aacbeca6a7}" enabled="0" method="" siteId="{88b378b3-6748-4867-acf9-76aacbeca6a7}" removed="1"/>
  <clbl:label id="{cf90b97b-be46-4a00-9700-81ce4ff1b7f6}" enabled="0" method="" siteId="{cf90b97b-be46-4a00-9700-81ce4ff1b7f6}" removed="1"/>
</clbl:labelList>
</file>

<file path=docProps/app.xml><?xml version="1.0" encoding="utf-8"?>
<Properties xmlns="http://schemas.openxmlformats.org/officeDocument/2006/extended-properties" xmlns:vt="http://schemas.openxmlformats.org/officeDocument/2006/docPropsVTypes">
  <Application>Microsoft Excel Online</Application>
  <Manager/>
  <Company/>
  <HyperlinkBase/>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Stein, Kaila</dc:creator>
  <cp:keywords/>
  <dc:description/>
  <cp:lastModifiedBy/>
  <cp:revision/>
  <dcterms:created xsi:type="dcterms:W3CDTF">2024-02-09T16:02:25Z</dcterms:created>
  <dcterms:modified xsi:type="dcterms:W3CDTF">2025-01-09T22:56:02Z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0x0101002C73C7B88788D348A8DA3CE58F646914</vt:lpwstr>
  </property>
  <property fmtid="{D5CDD505-2E9C-101B-9397-08002B2CF9AE}" pid="3" name="MediaServiceImageTags">
    <vt:lpwstr/>
  </property>
</Properties>
</file>